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a.lopez\Desktop\"/>
    </mc:Choice>
  </mc:AlternateContent>
  <bookViews>
    <workbookView xWindow="0" yWindow="0" windowWidth="24000" windowHeight="9510" tabRatio="564"/>
  </bookViews>
  <sheets>
    <sheet name="seguimiento tramite operativo" sheetId="1" r:id="rId1"/>
    <sheet name="Hoja2" sheetId="6" state="hidden" r:id="rId2"/>
    <sheet name="Validador Planillas" sheetId="3" state="hidden" r:id="rId3"/>
    <sheet name="DATOS ENLACES, RESPONSABLES" sheetId="7" state="hidden" r:id="rId4"/>
    <sheet name="LISTAS DE VALIDACIÓN" sheetId="2" state="hidden" r:id="rId5"/>
    <sheet name="hoja1" sheetId="4" state="hidden" r:id="rId6"/>
    <sheet name="devoluciones" sheetId="5" state="hidden" r:id="rId7"/>
  </sheets>
  <externalReferences>
    <externalReference r:id="rId8"/>
    <externalReference r:id="rId9"/>
  </externalReferences>
  <definedNames>
    <definedName name="_xlnm._FilterDatabase" localSheetId="0" hidden="1">'seguimiento tramite operativo'!$A$5:$AV$16426</definedName>
    <definedName name="_Hlk498931942" localSheetId="4">'LISTAS DE VALIDACIÓN'!$B$198</definedName>
    <definedName name="AMAZONAS">'LISTAS DE VALIDACIÓN'!$AD$2</definedName>
    <definedName name="ANTIOQUIA">'LISTAS DE VALIDACIÓN'!#REF!</definedName>
    <definedName name="ARAUCA">'LISTAS DE VALIDACIÓN'!#REF!</definedName>
    <definedName name="ATLÁNTICO">'LISTAS DE VALIDACIÓN'!$F$2:$F$4</definedName>
    <definedName name="BOLIVAR">'LISTAS DE VALIDACIÓN'!$G$2:$G$10</definedName>
    <definedName name="BOYACÁ">'LISTAS DE VALIDACIÓN'!$H$2</definedName>
    <definedName name="CALDAS">'LISTAS DE VALIDACIÓN'!$I$2:$I$5</definedName>
    <definedName name="CAQUETÁ">'LISTAS DE VALIDACIÓN'!$J$2:$J$16</definedName>
    <definedName name="CASANARE">'LISTAS DE VALIDACIÓN'!$K$2</definedName>
    <definedName name="CAUCA">'LISTAS DE VALIDACIÓN'!$L$2:$L$27</definedName>
    <definedName name="CESAR">'LISTAS DE VALIDACIÓN'!$M$8:$M$11</definedName>
    <definedName name="CHOCÓ">'LISTAS DE VALIDACIÓN'!$N$2:$N$17</definedName>
    <definedName name="CÓRDOBA">'LISTAS DE VALIDACIÓN'!$O$2:$O$14</definedName>
    <definedName name="CUNDINAMARCA">'LISTAS DE VALIDACIÓN'!$P$2:$P$3</definedName>
    <definedName name="D">'[1]LISTAS DE VALIDACIÓN'!$E$2:$E$31</definedName>
    <definedName name="Departamento">'LISTAS DE VALIDACIÓN'!$E$2:$E$31</definedName>
    <definedName name="Depto">'[1]LISTAS DE VALIDACIÓN'!$E$2:$E$31</definedName>
    <definedName name="DIRECCIÓN_TERRITORIAL">'LISTAS DE VALIDACIÓN'!$C$2:$C$21</definedName>
    <definedName name="ESTADO_DE_LA_SOLICITUD">'LISTAS DE VALIDACIÓN'!$B$2:$B$4</definedName>
    <definedName name="GUAINIA">'LISTAS DE VALIDACIÓN'!$Q$2:$Q$21</definedName>
    <definedName name="GUAVIARE">'LISTAS DE VALIDACIÓN'!$R$2:$R$5</definedName>
    <definedName name="HUILA">'LISTAS DE VALIDACIÓN'!$S$2:$S$23</definedName>
    <definedName name="LA_GUAJIRA">'LISTAS DE VALIDACIÓN'!$T$2:$T$7</definedName>
    <definedName name="MAGDALENA">'LISTAS DE VALIDACIÓN'!$U$2:$U$5</definedName>
    <definedName name="META">'LISTAS DE VALIDACIÓN'!$V$2:$V$22</definedName>
    <definedName name="NARIÑO">'LISTAS DE VALIDACIÓN'!$W$2:$W$37</definedName>
    <definedName name="NORTE_DE_SANTANDER">'LISTAS DE VALIDACIÓN'!$X$2:$X$13</definedName>
    <definedName name="PUTUMAYO">'LISTAS DE VALIDACIÓN'!$Y$2:$Y$13</definedName>
    <definedName name="QUINDIO">'LISTAS DE VALIDACIÓN'!#REF!</definedName>
    <definedName name="RISARALDA">'LISTAS DE VALIDACIÓN'!#REF!</definedName>
    <definedName name="SANTANDER">'LISTAS DE VALIDACIÓN'!#REF!</definedName>
    <definedName name="SUCRE">'LISTAS DE VALIDACIÓN'!#REF!</definedName>
    <definedName name="TOLIMA">'LISTAS DE VALIDACIÓN'!$Z$2:$Z$18</definedName>
    <definedName name="VALLE_DEL_CAUCA">'LISTAS DE VALIDACIÓN'!$AA$2:$AA$13</definedName>
    <definedName name="VAUPÉS">'LISTAS DE VALIDACIÓN'!$AB$2</definedName>
    <definedName name="VICHADA">'LISTAS DE VALIDACIÓN'!$AC$2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3" l="1"/>
  <c r="P3" i="3"/>
  <c r="Q7" i="3" l="1"/>
  <c r="S7" i="3"/>
  <c r="R7" i="3"/>
  <c r="P5" i="3" l="1"/>
  <c r="K1090" i="3" l="1"/>
  <c r="J1090" i="3"/>
  <c r="I1090" i="3"/>
  <c r="H1090" i="3"/>
  <c r="G1090" i="3"/>
  <c r="F1068" i="3"/>
  <c r="G825" i="3"/>
  <c r="K825" i="3"/>
  <c r="J825" i="3"/>
  <c r="I825" i="3"/>
  <c r="H825" i="3"/>
  <c r="F825" i="3"/>
  <c r="K614" i="3"/>
  <c r="J614" i="3"/>
  <c r="I614" i="3"/>
  <c r="H614" i="3"/>
  <c r="G614" i="3"/>
  <c r="F614" i="3"/>
  <c r="K255" i="3"/>
  <c r="J255" i="3"/>
  <c r="I255" i="3"/>
  <c r="H255" i="3"/>
  <c r="G255" i="3"/>
  <c r="F255" i="3"/>
  <c r="G879" i="3"/>
  <c r="G66" i="3"/>
  <c r="F66" i="3"/>
  <c r="K879" i="3"/>
  <c r="J879" i="3"/>
  <c r="I879" i="3"/>
  <c r="H879" i="3"/>
  <c r="F879" i="3"/>
  <c r="K634" i="3"/>
  <c r="J634" i="3"/>
  <c r="I634" i="3"/>
  <c r="H634" i="3"/>
  <c r="G634" i="3"/>
  <c r="F634" i="3"/>
  <c r="K66" i="3"/>
  <c r="J66" i="3"/>
  <c r="I66" i="3"/>
  <c r="H66" i="3"/>
  <c r="F1090" i="3"/>
  <c r="H115" i="3" l="1"/>
  <c r="K1068" i="3"/>
  <c r="J1068" i="3"/>
  <c r="I1068" i="3"/>
  <c r="H1068" i="3"/>
  <c r="G1068" i="3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R3" i="3" s="1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2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R5" i="3" l="1"/>
  <c r="Q3" i="3"/>
  <c r="Q5" i="3"/>
  <c r="S5" i="3"/>
  <c r="S3" i="3" l="1"/>
  <c r="E116" i="4" l="1"/>
  <c r="E19" i="5"/>
  <c r="F19" i="5" s="1"/>
  <c r="D19" i="5"/>
  <c r="C19" i="5"/>
  <c r="E18" i="5"/>
  <c r="F18" i="5" s="1"/>
  <c r="D18" i="5"/>
  <c r="C18" i="5"/>
  <c r="E17" i="5"/>
  <c r="F17" i="5" s="1"/>
  <c r="D17" i="5"/>
  <c r="C17" i="5"/>
  <c r="E16" i="5"/>
  <c r="F16" i="5" s="1"/>
  <c r="D16" i="5"/>
  <c r="C16" i="5"/>
  <c r="J116" i="4"/>
  <c r="E15" i="5"/>
  <c r="F15" i="5" s="1"/>
  <c r="D15" i="5"/>
  <c r="C15" i="5"/>
  <c r="E14" i="5"/>
  <c r="F14" i="5" s="1"/>
  <c r="D14" i="5"/>
  <c r="C14" i="5"/>
  <c r="I63" i="4"/>
  <c r="CD13" i="5"/>
  <c r="E13" i="5"/>
  <c r="F13" i="5" s="1"/>
  <c r="D13" i="5"/>
  <c r="C13" i="5"/>
  <c r="G116" i="4"/>
  <c r="CD12" i="5"/>
  <c r="E12" i="5"/>
  <c r="F12" i="5" s="1"/>
  <c r="D12" i="5"/>
  <c r="C12" i="5"/>
  <c r="H22" i="4"/>
  <c r="F30" i="4"/>
  <c r="CD11" i="5"/>
  <c r="E11" i="5"/>
  <c r="F11" i="5" s="1"/>
  <c r="D11" i="5"/>
  <c r="C11" i="5"/>
  <c r="B41" i="4"/>
  <c r="D23" i="4"/>
  <c r="C77" i="4"/>
  <c r="B204" i="4"/>
  <c r="A212" i="4"/>
</calcChain>
</file>

<file path=xl/sharedStrings.xml><?xml version="1.0" encoding="utf-8"?>
<sst xmlns="http://schemas.openxmlformats.org/spreadsheetml/2006/main" count="9495" uniqueCount="2541">
  <si>
    <t>MATRIZ CONSOLIDADA DE SOLICITUDES</t>
  </si>
  <si>
    <t>NÚMERO RADICADO DE LA SOLICITUD</t>
  </si>
  <si>
    <t>COD. DANE</t>
  </si>
  <si>
    <t xml:space="preserve">DIRECCIÓN TERRITORIAL </t>
  </si>
  <si>
    <t>DEPARTAMENTO</t>
  </si>
  <si>
    <t>MUNICIPIO</t>
  </si>
  <si>
    <t>NOMBRE DE SOLICITUD</t>
  </si>
  <si>
    <t>NÚMERO DE PLANILLA MUNICIPIO</t>
  </si>
  <si>
    <t>FECHA DE ENVIO SOLICITUD MUNICIPIO A LA DT</t>
  </si>
  <si>
    <t>No Familias</t>
  </si>
  <si>
    <t>No Personas</t>
  </si>
  <si>
    <t>SOLICITUD CUMPLE LOS REQUISITOS  - SI/NO</t>
  </si>
  <si>
    <t>FECHA DE ENVIO SOLICITUD DT A LA SPAE</t>
  </si>
  <si>
    <t>FECHA DE RETROALIMENTACIÓN SPAE A LA DT</t>
  </si>
  <si>
    <t>FECHA DEVOLUCION 1 SPAE A DT</t>
  </si>
  <si>
    <t>MOTIVO DE  DEVOLUCION 1</t>
  </si>
  <si>
    <t>FECHA DE RECIBO SOLICITUDES DT A LA SPAE CORREGIDAS 1</t>
  </si>
  <si>
    <t>FECHA DEVOLUCION 2 SPAE A DT</t>
  </si>
  <si>
    <t>MOTIVO DE  DEVOLUCION 2</t>
  </si>
  <si>
    <t>FECHA DE RECIBO SOLICITUDES DT A LA SPAE CORREGIDAS 2</t>
  </si>
  <si>
    <t>MOTIVO DE  DEVOLUCION 3</t>
  </si>
  <si>
    <t>MOTIVO DE  DEVOLUCION 4</t>
  </si>
  <si>
    <t>MOTIVO DE  DEVOLUCION 5</t>
  </si>
  <si>
    <t>FECHA -
ENTRA A TRAMITE SPAE</t>
  </si>
  <si>
    <t>FECHA DE FINALIZACION DE REVISIÓN DE LA SOLICITUD (ACREDITACION)</t>
  </si>
  <si>
    <t>FECHA DE  ENVIO PARA GIRO</t>
  </si>
  <si>
    <t>FECHA DE  COLOCACION GIRO</t>
  </si>
  <si>
    <t>FECHA DE ENVIO DE COMUNICACIÓN GIROS SPAE A LAS DT</t>
  </si>
  <si>
    <t>FECHA DE ENVIO DE COMUNICACIÓN GIROS DT AL MUNICIPIO</t>
  </si>
  <si>
    <t xml:space="preserve">FECHA ENVIO SPAE A DT RESULTADOS ACREDITACIÓN </t>
  </si>
  <si>
    <t>FECHA DE ENVIO SOLICITUD CAMPAÑA CCIO</t>
  </si>
  <si>
    <t>FECHA DE INFORME RESPUESTA DE LAS CAMPAÑAS CCIO</t>
  </si>
  <si>
    <t>No. Avaladas</t>
  </si>
  <si>
    <t>No. Rechazadas</t>
  </si>
  <si>
    <t>Orden No.</t>
  </si>
  <si>
    <t>ESTADO DE LA SOLICITUD</t>
  </si>
  <si>
    <t>REINTEGROS SI / NO</t>
  </si>
  <si>
    <t>NUMERO REINTEGROS</t>
  </si>
  <si>
    <t>FECHA REINTEGRO</t>
  </si>
  <si>
    <t>OBSERVACIONES</t>
  </si>
  <si>
    <t>FECHA DE CONTROL</t>
  </si>
  <si>
    <t>DURACION DEL TRAMITE EN DIAS</t>
  </si>
  <si>
    <t>VALIDACION SOLICITUDES DUPLICADAS</t>
  </si>
  <si>
    <t>TRAMITADA - ACREDITACIÓN</t>
  </si>
  <si>
    <t>Departamento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</si>
  <si>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</si>
  <si>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</si>
  <si>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</si>
  <si>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</si>
  <si>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</si>
  <si>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</si>
  <si>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</si>
  <si>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</si>
  <si>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</si>
  <si>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</si>
  <si>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</si>
  <si>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</si>
  <si>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</si>
  <si>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</si>
  <si>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</si>
  <si>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</si>
  <si>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</si>
  <si>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</si>
  <si>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</si>
  <si>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</si>
  <si>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</si>
  <si>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</si>
  <si>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</si>
  <si>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</si>
  <si>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</si>
  <si>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</si>
  <si>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</si>
  <si>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</si>
  <si>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</si>
  <si>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</si>
  <si>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</t>
  </si>
  <si>
    <t>DEPARTAMENTO_MUNICIPIO</t>
  </si>
  <si>
    <t>Código Municipio</t>
  </si>
  <si>
    <t xml:space="preserve">Dirección Territorial </t>
  </si>
  <si>
    <t>Municipio</t>
  </si>
  <si>
    <t>DEVUELTA</t>
  </si>
  <si>
    <t>AMALFI</t>
  </si>
  <si>
    <t>MALAMBO</t>
  </si>
  <si>
    <t>CARTAGENA DE INDIAS</t>
  </si>
  <si>
    <t>SOGAMOSO</t>
  </si>
  <si>
    <t>ANSERMA</t>
  </si>
  <si>
    <t>ALBANIA</t>
  </si>
  <si>
    <t>MANÍ</t>
  </si>
  <si>
    <t>ARGELIA</t>
  </si>
  <si>
    <t>AGUACHICA</t>
  </si>
  <si>
    <t>ALTO BAUDÓ</t>
  </si>
  <si>
    <t>AYAPEL</t>
  </si>
  <si>
    <t>PARATEBUENO</t>
  </si>
  <si>
    <t>INÍRIDA</t>
  </si>
  <si>
    <t>CALAMAR</t>
  </si>
  <si>
    <t>ACEVEDO</t>
  </si>
  <si>
    <t>BARRANCAS</t>
  </si>
  <si>
    <t>CIÉNAGA</t>
  </si>
  <si>
    <t>ACACÍAS</t>
  </si>
  <si>
    <t>ALBÁN</t>
  </si>
  <si>
    <t>ÁBREGO</t>
  </si>
  <si>
    <t>COLÓN</t>
  </si>
  <si>
    <t>GÉNOVA</t>
  </si>
  <si>
    <t>GUÁTICA</t>
  </si>
  <si>
    <t>BARRANCABERMEJA</t>
  </si>
  <si>
    <t>COROZAL</t>
  </si>
  <si>
    <t>ANZOÁTEGUI</t>
  </si>
  <si>
    <t>BUENAVENTURA</t>
  </si>
  <si>
    <t>MITÚ</t>
  </si>
  <si>
    <t>PUERTO CARREÑO</t>
  </si>
  <si>
    <t>LETICIA</t>
  </si>
  <si>
    <t>EN PROCESO DE ACREDITACIÓN</t>
  </si>
  <si>
    <t>ANORÍ</t>
  </si>
  <si>
    <t>ARAUQUITA</t>
  </si>
  <si>
    <t>PUERTO COLOMBIA</t>
  </si>
  <si>
    <t>MAGANGUÉ</t>
  </si>
  <si>
    <t>DUITAMA</t>
  </si>
  <si>
    <t>CHINCHINÁ</t>
  </si>
  <si>
    <t>BELÉN DE LOS ANDAQUÍES</t>
  </si>
  <si>
    <t>MONTERREY</t>
  </si>
  <si>
    <t>BALBOA</t>
  </si>
  <si>
    <t>AGUSTÍN CODAZZI</t>
  </si>
  <si>
    <t>ATRATO</t>
  </si>
  <si>
    <t>BUENAVISTA</t>
  </si>
  <si>
    <t>SOACHA</t>
  </si>
  <si>
    <t>EL RETORNO</t>
  </si>
  <si>
    <t>AIPE</t>
  </si>
  <si>
    <t>DIBULLA</t>
  </si>
  <si>
    <t>FUNDACIÓN</t>
  </si>
  <si>
    <t>CUMARAL</t>
  </si>
  <si>
    <t>ANCUYÁ</t>
  </si>
  <si>
    <t>CONVENCIÓN</t>
  </si>
  <si>
    <t>MOCOA</t>
  </si>
  <si>
    <t>LA TEBAIDA</t>
  </si>
  <si>
    <t>MISTRATÓ</t>
  </si>
  <si>
    <t>BUCARAMANGA</t>
  </si>
  <si>
    <t>SAMPUÉS</t>
  </si>
  <si>
    <t>ATACO</t>
  </si>
  <si>
    <t>BUGALAGRANDE</t>
  </si>
  <si>
    <t>TRAMITADA E INFORMADA</t>
  </si>
  <si>
    <t>BOLÍVAR</t>
  </si>
  <si>
    <t>BETULIA</t>
  </si>
  <si>
    <t>FORTUL</t>
  </si>
  <si>
    <t>SOLEDAD</t>
  </si>
  <si>
    <t>MONTECRISTO</t>
  </si>
  <si>
    <t>TUNJA</t>
  </si>
  <si>
    <t>MANIZALES</t>
  </si>
  <si>
    <t>CARTAGENA DEL CHAIRÁ</t>
  </si>
  <si>
    <t>PORE</t>
  </si>
  <si>
    <t>CURUMANÍ</t>
  </si>
  <si>
    <t>BAGADÓ</t>
  </si>
  <si>
    <t>CERETÉ</t>
  </si>
  <si>
    <t>MOSQUERA</t>
  </si>
  <si>
    <t>MIRAFLORES</t>
  </si>
  <si>
    <t>ALGECIRAS</t>
  </si>
  <si>
    <t>FONSECA</t>
  </si>
  <si>
    <t>PLATO</t>
  </si>
  <si>
    <t>EL CASTILLO</t>
  </si>
  <si>
    <t>ARBOLEDA</t>
  </si>
  <si>
    <t>EL CARMEN</t>
  </si>
  <si>
    <t>ORITO</t>
  </si>
  <si>
    <t>PIJAO</t>
  </si>
  <si>
    <t>PUEBLO RICO</t>
  </si>
  <si>
    <t>CIMITARRA</t>
  </si>
  <si>
    <t>SAN MARCOS</t>
  </si>
  <si>
    <t>CAJAMARCA</t>
  </si>
  <si>
    <t>CAICEDONIA</t>
  </si>
  <si>
    <t>FINALIZADA</t>
  </si>
  <si>
    <t>BRICEÑO</t>
  </si>
  <si>
    <t>SARAVENA</t>
  </si>
  <si>
    <t>BARRANQUILLA</t>
  </si>
  <si>
    <t>SANTA ROSA</t>
  </si>
  <si>
    <t>VILLAMARÍA</t>
  </si>
  <si>
    <t>CURILLO</t>
  </si>
  <si>
    <t>AGUAZUL</t>
  </si>
  <si>
    <t>BUENOS AIRES</t>
  </si>
  <si>
    <t>LA JAGUA DE IBIRICO</t>
  </si>
  <si>
    <t>BAHÍA SOLANO</t>
  </si>
  <si>
    <t>CIÉNAGA DE ORO</t>
  </si>
  <si>
    <t>SAN JOSÉ DEL GUAVIARE</t>
  </si>
  <si>
    <t>BARAYA</t>
  </si>
  <si>
    <t>MAICAO</t>
  </si>
  <si>
    <t>SANTA MARTA</t>
  </si>
  <si>
    <t>FUENTE DE ORO</t>
  </si>
  <si>
    <t>BARBACOAS</t>
  </si>
  <si>
    <t>EL TARRA</t>
  </si>
  <si>
    <t>PUERTO ASÍS</t>
  </si>
  <si>
    <t>LA VIRGINIA</t>
  </si>
  <si>
    <t>EL PLAYÓN</t>
  </si>
  <si>
    <t>SINCELEJO</t>
  </si>
  <si>
    <t>CHAPARRAL</t>
  </si>
  <si>
    <t>CALIMA</t>
  </si>
  <si>
    <t>PRESENTA REINTEGROS</t>
  </si>
  <si>
    <t>CÁCERES</t>
  </si>
  <si>
    <t>TAME</t>
  </si>
  <si>
    <t>TIQUISIO</t>
  </si>
  <si>
    <t>LA DORADA</t>
  </si>
  <si>
    <t>EL DONCELLO</t>
  </si>
  <si>
    <t>PAZ DE ARIPORO</t>
  </si>
  <si>
    <t>CAJIBÍO</t>
  </si>
  <si>
    <t>LA PAZ</t>
  </si>
  <si>
    <t>BAJO BAUDÓ</t>
  </si>
  <si>
    <t>LA APARTADA</t>
  </si>
  <si>
    <t>GIRARDOT</t>
  </si>
  <si>
    <t>CAMPOALEGRE</t>
  </si>
  <si>
    <t>RIOHACHA</t>
  </si>
  <si>
    <t>GRANADA</t>
  </si>
  <si>
    <t>BUESACO</t>
  </si>
  <si>
    <t>EL ZULIA</t>
  </si>
  <si>
    <t>PUERTO CAICEDO</t>
  </si>
  <si>
    <t>MONTENEGRO</t>
  </si>
  <si>
    <t>PEREIRA</t>
  </si>
  <si>
    <t>PUERTO WILCHES</t>
  </si>
  <si>
    <t>FRESNO</t>
  </si>
  <si>
    <t>CARTAGO</t>
  </si>
  <si>
    <t>CAUCASIA</t>
  </si>
  <si>
    <t>ARENAL</t>
  </si>
  <si>
    <t>EL PAUJÍL</t>
  </si>
  <si>
    <t>VILLANUEVA</t>
  </si>
  <si>
    <t>CALOTO</t>
  </si>
  <si>
    <t>MANAURE BALCÓN DEL CESAR</t>
  </si>
  <si>
    <t>BOJAYÁ</t>
  </si>
  <si>
    <t>MONTELÍBANO</t>
  </si>
  <si>
    <t>EL ROSAL</t>
  </si>
  <si>
    <t>GIGANTE</t>
  </si>
  <si>
    <t>URUMITA</t>
  </si>
  <si>
    <t>GUAMAL</t>
  </si>
  <si>
    <t>CHACHAGÜÍ</t>
  </si>
  <si>
    <t>HACARÍ</t>
  </si>
  <si>
    <t>PUERTO GUZMÁN</t>
  </si>
  <si>
    <t>ARMENIA</t>
  </si>
  <si>
    <t>DOSQUEBRADAS</t>
  </si>
  <si>
    <t>SABANA DE TORRES</t>
  </si>
  <si>
    <t>GUAMO</t>
  </si>
  <si>
    <t>DAGUA</t>
  </si>
  <si>
    <t>CESAR Y GUAJIRA</t>
  </si>
  <si>
    <t>COCORNÁ</t>
  </si>
  <si>
    <t>SAN PABLO</t>
  </si>
  <si>
    <t>FLORENCIA</t>
  </si>
  <si>
    <t>YOPAL</t>
  </si>
  <si>
    <t>CORINTO</t>
  </si>
  <si>
    <t>PELAYA</t>
  </si>
  <si>
    <t>EL CARMEN DE ATRATO</t>
  </si>
  <si>
    <t>MONTERÍA</t>
  </si>
  <si>
    <t>GUADALUPE</t>
  </si>
  <si>
    <t>LA MACARENA</t>
  </si>
  <si>
    <t>CONSACÁ</t>
  </si>
  <si>
    <t>OCAÑA</t>
  </si>
  <si>
    <t>PUERTO LEGUÍZAMO</t>
  </si>
  <si>
    <t>QUIMBAYA</t>
  </si>
  <si>
    <t>ICONONZO</t>
  </si>
  <si>
    <t>JAMUNDÍ</t>
  </si>
  <si>
    <t>CHOCO</t>
  </si>
  <si>
    <t>COPACABANA</t>
  </si>
  <si>
    <t>SANTA ROSA DEL SUR</t>
  </si>
  <si>
    <t>LA MONTAÑITA</t>
  </si>
  <si>
    <t>EL TAMBO</t>
  </si>
  <si>
    <t>SAN MARTÍN</t>
  </si>
  <si>
    <t>ISTMINA</t>
  </si>
  <si>
    <t>PLANETA RICA</t>
  </si>
  <si>
    <t>HOBO</t>
  </si>
  <si>
    <t>LEJANÍAS</t>
  </si>
  <si>
    <t>PUERTO SANTANDER</t>
  </si>
  <si>
    <t>SAN FRANCISCO</t>
  </si>
  <si>
    <t>FLORIDABLANCA</t>
  </si>
  <si>
    <t>LÍBANO</t>
  </si>
  <si>
    <t>PRADERA</t>
  </si>
  <si>
    <t>DABEIBA</t>
  </si>
  <si>
    <t>SIMITÍ</t>
  </si>
  <si>
    <t>MILÁN</t>
  </si>
  <si>
    <t>VALLEDUPAR</t>
  </si>
  <si>
    <t>LLORÓ</t>
  </si>
  <si>
    <t>PUERTO LIBERTADOR</t>
  </si>
  <si>
    <t>FUNZA</t>
  </si>
  <si>
    <t>ÍQUIRA</t>
  </si>
  <si>
    <t>MAPIRIPÁN</t>
  </si>
  <si>
    <t>CUMBAL</t>
  </si>
  <si>
    <t>SAN CALIXTO</t>
  </si>
  <si>
    <t>SAN MIGUEL</t>
  </si>
  <si>
    <t>PIEDECUESTA</t>
  </si>
  <si>
    <t>NATAGAIMA</t>
  </si>
  <si>
    <t>RESTREPO</t>
  </si>
  <si>
    <t>EJE CAFETERO</t>
  </si>
  <si>
    <t>EL BAGRE</t>
  </si>
  <si>
    <t>MORELIA</t>
  </si>
  <si>
    <t>GUAPÍ</t>
  </si>
  <si>
    <t>SAN ALBERTO</t>
  </si>
  <si>
    <t>MEDIO BAUDÓ</t>
  </si>
  <si>
    <t>SAHAGÚN</t>
  </si>
  <si>
    <t>ISNOS</t>
  </si>
  <si>
    <t>MESETAS</t>
  </si>
  <si>
    <t>CUMBITARA</t>
  </si>
  <si>
    <t>SARDINATA</t>
  </si>
  <si>
    <t>SIBUNDOY</t>
  </si>
  <si>
    <t>ORTEGA</t>
  </si>
  <si>
    <t>RIOFRÍO</t>
  </si>
  <si>
    <t>EL SANTUARIO</t>
  </si>
  <si>
    <t>PUERTO RICO</t>
  </si>
  <si>
    <t>INZÁ</t>
  </si>
  <si>
    <t>NÓVITA</t>
  </si>
  <si>
    <t>SAN PELAYO</t>
  </si>
  <si>
    <t>LA ARGENTINA</t>
  </si>
  <si>
    <t>PUERTO CONCORDIA</t>
  </si>
  <si>
    <t>EL CHARCO</t>
  </si>
  <si>
    <t>TEORAMA</t>
  </si>
  <si>
    <t>VALLE DEL GUAMUEZ</t>
  </si>
  <si>
    <t>PALOCABILDO</t>
  </si>
  <si>
    <t>SAN PEDRO</t>
  </si>
  <si>
    <t>MAGDALENA MEDIO</t>
  </si>
  <si>
    <t>ENVIGADO</t>
  </si>
  <si>
    <t>SAN JOSÉ DEL FRAGUA</t>
  </si>
  <si>
    <t>LA VEGA</t>
  </si>
  <si>
    <t>QUIBDÓ</t>
  </si>
  <si>
    <t>TIERRALTA</t>
  </si>
  <si>
    <t>LA PLATA</t>
  </si>
  <si>
    <t>PUERTO GAITÁN</t>
  </si>
  <si>
    <t>EL PEÑOL</t>
  </si>
  <si>
    <t>TIBÚ</t>
  </si>
  <si>
    <t>VILLAGARZÓN</t>
  </si>
  <si>
    <t>PLANADAS</t>
  </si>
  <si>
    <t>TRUJILLO</t>
  </si>
  <si>
    <t>FRONTINO</t>
  </si>
  <si>
    <t>SAN VICENTE DEL CAGUÁN</t>
  </si>
  <si>
    <t>LÓPEZ DE MICAY</t>
  </si>
  <si>
    <t>RÍO IRÓ</t>
  </si>
  <si>
    <t>VALENCIA</t>
  </si>
  <si>
    <t>NEIVA</t>
  </si>
  <si>
    <t>PUERTO LLERAS</t>
  </si>
  <si>
    <t>EL ROSARIO</t>
  </si>
  <si>
    <t>ROVIRA</t>
  </si>
  <si>
    <t>YUMBO</t>
  </si>
  <si>
    <t>HELICONIA</t>
  </si>
  <si>
    <t>SOLANO</t>
  </si>
  <si>
    <t>MERCADERES</t>
  </si>
  <si>
    <t>TADÓ</t>
  </si>
  <si>
    <t>PALESTINA</t>
  </si>
  <si>
    <t>PUERTO LÓPEZ</t>
  </si>
  <si>
    <t>EL TABLÓN DE GÓMEZ</t>
  </si>
  <si>
    <t>SAN ANTONIO</t>
  </si>
  <si>
    <t>YOTOCO</t>
  </si>
  <si>
    <t>NORTE DE SANTANDER Y ARAUCA</t>
  </si>
  <si>
    <t>ITUANGO</t>
  </si>
  <si>
    <t>SOLITA</t>
  </si>
  <si>
    <t>MIRANDA</t>
  </si>
  <si>
    <t>ACANDÍ</t>
  </si>
  <si>
    <t>PITAL</t>
  </si>
  <si>
    <t>SANTA ISABEL</t>
  </si>
  <si>
    <t>PALMIRA</t>
  </si>
  <si>
    <t>LA UNIÓN</t>
  </si>
  <si>
    <t>MORALES</t>
  </si>
  <si>
    <t>RIOSUCIO</t>
  </si>
  <si>
    <t>PITALITO</t>
  </si>
  <si>
    <t>FRANCISCO PIZARRO</t>
  </si>
  <si>
    <t>VENADILLO</t>
  </si>
  <si>
    <t>GUADALAJARA DE BUGA</t>
  </si>
  <si>
    <t>MONTEBELLO</t>
  </si>
  <si>
    <t>PATÍA</t>
  </si>
  <si>
    <t>SALADOBLANCO</t>
  </si>
  <si>
    <t>SAN CARLOS DE GUAROA</t>
  </si>
  <si>
    <t>LA CRUZ</t>
  </si>
  <si>
    <t>MELGAR</t>
  </si>
  <si>
    <t>CALI</t>
  </si>
  <si>
    <t>PIAMONTE</t>
  </si>
  <si>
    <t>SAN AGUSTÍN</t>
  </si>
  <si>
    <t>SAN JUAN DE ARAMA</t>
  </si>
  <si>
    <t>LA FLORIDA</t>
  </si>
  <si>
    <t>URABÁ</t>
  </si>
  <si>
    <t>NECHÍ</t>
  </si>
  <si>
    <t>POPAYÁN</t>
  </si>
  <si>
    <t>SANTA MARÍA</t>
  </si>
  <si>
    <t>LA LLANADA</t>
  </si>
  <si>
    <t>REMEDIOS</t>
  </si>
  <si>
    <t>ROSAS</t>
  </si>
  <si>
    <t>SUAZA</t>
  </si>
  <si>
    <t>VILLAVICENCIO</t>
  </si>
  <si>
    <t>CANDELARIA</t>
  </si>
  <si>
    <t>RIONEGRO</t>
  </si>
  <si>
    <t>SANTANDER DE QUILICHAO</t>
  </si>
  <si>
    <t>TARQUI</t>
  </si>
  <si>
    <t>VISTAHERMOSA</t>
  </si>
  <si>
    <t>LEIVA</t>
  </si>
  <si>
    <t>OBANDO</t>
  </si>
  <si>
    <t>SAN CARLOS</t>
  </si>
  <si>
    <t>SUÁREZ</t>
  </si>
  <si>
    <t>TIMANÁ</t>
  </si>
  <si>
    <t>LINARES</t>
  </si>
  <si>
    <t>SAN LUIS</t>
  </si>
  <si>
    <t>LOS ANDES</t>
  </si>
  <si>
    <t>SAN RAFAEL</t>
  </si>
  <si>
    <t>TIMBIQUÍ</t>
  </si>
  <si>
    <t>PALERMO</t>
  </si>
  <si>
    <t>MAGÜÍ</t>
  </si>
  <si>
    <t>SAN ROQUE</t>
  </si>
  <si>
    <t>TORIBÍO</t>
  </si>
  <si>
    <t>MALLAMA</t>
  </si>
  <si>
    <t>SANTA BÁRBARA</t>
  </si>
  <si>
    <t>VILLA RICA</t>
  </si>
  <si>
    <t>OLAYA HERRERA</t>
  </si>
  <si>
    <t>SEGOVIA</t>
  </si>
  <si>
    <t>POLICARPA</t>
  </si>
  <si>
    <t>SONSÓN</t>
  </si>
  <si>
    <t>PROVIDENCIA</t>
  </si>
  <si>
    <t>TARAZÁ</t>
  </si>
  <si>
    <t>RICAURTE</t>
  </si>
  <si>
    <t>URAMITA</t>
  </si>
  <si>
    <t>ROBERTO PAYÁN</t>
  </si>
  <si>
    <t>URRAO</t>
  </si>
  <si>
    <t>SAMANIEGO</t>
  </si>
  <si>
    <t>VALDIVIA</t>
  </si>
  <si>
    <t>SAN ANDRÉS DE TUMACO</t>
  </si>
  <si>
    <t>VEGACHÍ</t>
  </si>
  <si>
    <t>SAN LORENZO</t>
  </si>
  <si>
    <t>YARUMAL</t>
  </si>
  <si>
    <t>YOLOMBÓ</t>
  </si>
  <si>
    <t>SANTACRUZ</t>
  </si>
  <si>
    <t>ZARAGOZA</t>
  </si>
  <si>
    <t>TAMINANGO</t>
  </si>
  <si>
    <t>PUERTO BERRÍO</t>
  </si>
  <si>
    <t>YONDÓ</t>
  </si>
  <si>
    <t>IPIALES</t>
  </si>
  <si>
    <t>APARTADÓ</t>
  </si>
  <si>
    <t>CAREPA</t>
  </si>
  <si>
    <t>PASTO</t>
  </si>
  <si>
    <t>CHIGORODÓ</t>
  </si>
  <si>
    <t>MUTATÁ</t>
  </si>
  <si>
    <t>NECOCLÍ</t>
  </si>
  <si>
    <t>SAN PEDRO DE URABÁ</t>
  </si>
  <si>
    <t>TURBO</t>
  </si>
  <si>
    <t>MARINILLA</t>
  </si>
  <si>
    <t>GIRARDOTA</t>
  </si>
  <si>
    <t>BELLO</t>
  </si>
  <si>
    <t>SANTA ROSA DE OSOS</t>
  </si>
  <si>
    <t>LA ESTRELLA</t>
  </si>
  <si>
    <t>BARBOSA</t>
  </si>
  <si>
    <t>ANDES</t>
  </si>
  <si>
    <t>SABANETA</t>
  </si>
  <si>
    <t>ABEJORRAL</t>
  </si>
  <si>
    <t>ABRIAQUÍ</t>
  </si>
  <si>
    <t>ALEJANDRÍA</t>
  </si>
  <si>
    <t>AMAGÁ</t>
  </si>
  <si>
    <t>ANGELÓPOLIS</t>
  </si>
  <si>
    <t>ANGOSTURA</t>
  </si>
  <si>
    <t>ANZÁ</t>
  </si>
  <si>
    <t>BELMIRA</t>
  </si>
  <si>
    <t>BETANIA</t>
  </si>
  <si>
    <t>BURITICÁ</t>
  </si>
  <si>
    <t>CAICEDO</t>
  </si>
  <si>
    <t>CAMPAMENTO</t>
  </si>
  <si>
    <t>CAÑASGORDAS</t>
  </si>
  <si>
    <t>CARACOLÍ</t>
  </si>
  <si>
    <t>CARAMANTA</t>
  </si>
  <si>
    <t>CAROLINA</t>
  </si>
  <si>
    <t>CISNEROS</t>
  </si>
  <si>
    <t>CIUDAD BOLÍVAR</t>
  </si>
  <si>
    <t>CONCEPCIÓN</t>
  </si>
  <si>
    <t>CONCORDIA</t>
  </si>
  <si>
    <t>DONMATÍAS</t>
  </si>
  <si>
    <t>EBÉJICO</t>
  </si>
  <si>
    <t>EL CARMEN DE VIBORAL</t>
  </si>
  <si>
    <t>ENTRERRÍOS</t>
  </si>
  <si>
    <t>FREDONIA</t>
  </si>
  <si>
    <t>GIRALDO</t>
  </si>
  <si>
    <t>GÓMEZ PLATA</t>
  </si>
  <si>
    <t>GUARNE</t>
  </si>
  <si>
    <t>GUATAPÉ</t>
  </si>
  <si>
    <t>HISPANIA</t>
  </si>
  <si>
    <t>ITAGÜÍ</t>
  </si>
  <si>
    <t>JARDÍN</t>
  </si>
  <si>
    <t>JERICÓ</t>
  </si>
  <si>
    <t>LA CEJA</t>
  </si>
  <si>
    <t>LA PINTADA</t>
  </si>
  <si>
    <t>LIBORINA</t>
  </si>
  <si>
    <t>MACEO</t>
  </si>
  <si>
    <t>MEDELLÍN</t>
  </si>
  <si>
    <t>OLAYA</t>
  </si>
  <si>
    <t>PEÑOL</t>
  </si>
  <si>
    <t>PEQUE</t>
  </si>
  <si>
    <t>PUEBLORRICO</t>
  </si>
  <si>
    <t>PUERTO TRIUNFO</t>
  </si>
  <si>
    <t>RETIRO</t>
  </si>
  <si>
    <t>SABANALARGA</t>
  </si>
  <si>
    <t>SALGAR</t>
  </si>
  <si>
    <t>SAN ANDRÉS DE CUERQUÍA</t>
  </si>
  <si>
    <t>SAN JERÓNIMO</t>
  </si>
  <si>
    <t>SAN JOSÉ DE LA MONTAÑA</t>
  </si>
  <si>
    <t>SAN PEDRO DE LOS MILAGROS</t>
  </si>
  <si>
    <t>SAN VICENTE FERRER</t>
  </si>
  <si>
    <t>SANTA FÉ DE ANTIOQUIA</t>
  </si>
  <si>
    <t>SANTO DOMINGO</t>
  </si>
  <si>
    <t>SOPETRÁN</t>
  </si>
  <si>
    <t>TÁMESIS</t>
  </si>
  <si>
    <t>TARSO</t>
  </si>
  <si>
    <t>TITIRIBÍ</t>
  </si>
  <si>
    <t>TOLEDO</t>
  </si>
  <si>
    <t>VALPARAÍSO</t>
  </si>
  <si>
    <t>VENECIA</t>
  </si>
  <si>
    <t>VIGÍA DEL FUERTE</t>
  </si>
  <si>
    <t>YALÍ</t>
  </si>
  <si>
    <t>BARANOA</t>
  </si>
  <si>
    <t>CAMPO DE LA CRUZ</t>
  </si>
  <si>
    <t>GALAPA</t>
  </si>
  <si>
    <t>JUAN DE ACOSTA</t>
  </si>
  <si>
    <t>LURUACO</t>
  </si>
  <si>
    <t>MANATÍ</t>
  </si>
  <si>
    <t>PALMAR DE VARELA</t>
  </si>
  <si>
    <t>PIOJÓ</t>
  </si>
  <si>
    <t>POLONUEVO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</si>
  <si>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</si>
  <si>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</si>
  <si>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</si>
  <si>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</si>
  <si>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</si>
  <si>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</si>
  <si>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</si>
  <si>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</si>
  <si>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</si>
  <si>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</si>
  <si>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ARJONA</t>
  </si>
  <si>
    <t>ARROYOHONDO</t>
  </si>
  <si>
    <t>BARRANCO DE LOBA</t>
  </si>
  <si>
    <t>CICUCO</t>
  </si>
  <si>
    <t>CLEMENCIA</t>
  </si>
  <si>
    <t>EL CARMEN DE BOLÍVAR</t>
  </si>
  <si>
    <t>EL GUAMO</t>
  </si>
  <si>
    <t>EL PEÑÓN</t>
  </si>
  <si>
    <t>HATILLO DE LOBA</t>
  </si>
  <si>
    <t>MAHATES</t>
  </si>
  <si>
    <t>MARGARITA</t>
  </si>
  <si>
    <t>MARÍA LA BAJA</t>
  </si>
  <si>
    <t>MOMPÓS</t>
  </si>
  <si>
    <t>PINILLOS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</si>
  <si>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</si>
  <si>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</si>
  <si>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</si>
  <si>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</si>
  <si>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</si>
  <si>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</si>
  <si>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</si>
  <si>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SANTA CATALINA</t>
  </si>
  <si>
    <t>SOPLAVIENTO</t>
  </si>
  <si>
    <t>TALAIGUA NUEVO</t>
  </si>
  <si>
    <t>TURBACO</t>
  </si>
  <si>
    <t>TURBANÁ</t>
  </si>
  <si>
    <t>ZAMBRANO</t>
  </si>
  <si>
    <t>SAN ANDRES Y PROVIDENCIA</t>
  </si>
  <si>
    <t>SAN ANDRÉS</t>
  </si>
  <si>
    <t>AGRADO</t>
  </si>
  <si>
    <t>ALTAMIRA</t>
  </si>
  <si>
    <t>COLOMBIA</t>
  </si>
  <si>
    <t>ELÍAS</t>
  </si>
  <si>
    <t>GARZÓN</t>
  </si>
  <si>
    <t>NÁTAGA</t>
  </si>
  <si>
    <t>OPORAPA</t>
  </si>
  <si>
    <t>PAICOL</t>
  </si>
  <si>
    <t>RIVERA</t>
  </si>
  <si>
    <t>TELLO</t>
  </si>
  <si>
    <t>TERUEL</t>
  </si>
  <si>
    <t>TESALIA</t>
  </si>
  <si>
    <t>VILLAVIEJA</t>
  </si>
  <si>
    <t>YAGUARÁ</t>
  </si>
  <si>
    <t>ALMAGUER</t>
  </si>
  <si>
    <t>CALDONO</t>
  </si>
  <si>
    <t>GUACHENÉ</t>
  </si>
  <si>
    <t>JAMBALÓ</t>
  </si>
  <si>
    <t>LA SIERRA</t>
  </si>
  <si>
    <t>PADILLA</t>
  </si>
  <si>
    <t>PÁEZ</t>
  </si>
  <si>
    <t>PIENDAMÓ</t>
  </si>
  <si>
    <t>PUERTO TEJADA</t>
  </si>
  <si>
    <t>PURACÉ</t>
  </si>
  <si>
    <t>SAN SEBASTIÁN</t>
  </si>
  <si>
    <t>SILVIA</t>
  </si>
  <si>
    <t>SOTARA</t>
  </si>
  <si>
    <t>TIMBÍO</t>
  </si>
  <si>
    <t>TOTORÓ</t>
  </si>
  <si>
    <t>CENTRO</t>
  </si>
  <si>
    <t>BOGOTÁ D.C.</t>
  </si>
  <si>
    <t>BOGOTÁ, D.C.</t>
  </si>
  <si>
    <t>ALMEIDA</t>
  </si>
  <si>
    <t>AQUITANIA</t>
  </si>
  <si>
    <t>ARCABUCO</t>
  </si>
  <si>
    <t>BELÉN</t>
  </si>
  <si>
    <t>BERBEO</t>
  </si>
  <si>
    <t>BETÉITIVA</t>
  </si>
  <si>
    <t>BOAVITA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</si>
  <si>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</si>
  <si>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</si>
  <si>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</si>
  <si>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</si>
  <si>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</si>
  <si>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</si>
  <si>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</si>
  <si>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</si>
  <si>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</si>
  <si>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</si>
  <si>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</si>
  <si>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</si>
  <si>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</si>
  <si>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</si>
  <si>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</si>
  <si>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</si>
  <si>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</si>
  <si>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</si>
  <si>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</si>
  <si>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</si>
  <si>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</si>
  <si>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</si>
  <si>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</si>
  <si>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</si>
  <si>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</si>
  <si>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</si>
  <si>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</si>
  <si>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</si>
  <si>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</si>
  <si>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</si>
  <si>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</si>
  <si>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</si>
  <si>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</si>
  <si>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</si>
  <si>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</si>
  <si>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</si>
  <si>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</si>
  <si>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</si>
  <si>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</si>
  <si>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</si>
  <si>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</si>
  <si>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</si>
  <si>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</si>
  <si>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</si>
  <si>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</si>
  <si>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</si>
  <si>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</si>
  <si>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</si>
  <si>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</si>
  <si>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</si>
  <si>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</si>
  <si>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</si>
  <si>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</si>
  <si>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</si>
  <si>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</si>
  <si>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</si>
  <si>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</si>
  <si>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</si>
  <si>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</si>
  <si>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</si>
  <si>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</si>
  <si>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</si>
  <si>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</si>
  <si>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</si>
  <si>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</si>
  <si>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</si>
  <si>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</si>
  <si>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</si>
  <si>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</si>
  <si>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</si>
  <si>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</si>
  <si>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</si>
  <si>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</si>
  <si>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</si>
  <si>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</si>
  <si>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</si>
  <si>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</si>
  <si>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</si>
  <si>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</si>
  <si>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</si>
  <si>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</si>
  <si>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</si>
  <si>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</si>
  <si>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</si>
  <si>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</si>
  <si>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</si>
  <si>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</si>
  <si>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</si>
  <si>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</si>
  <si>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</si>
  <si>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</si>
  <si>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</si>
  <si>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</si>
  <si>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</si>
  <si>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</si>
  <si>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</si>
  <si>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</si>
  <si>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</si>
  <si>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</si>
  <si>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</si>
  <si>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</si>
  <si>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</si>
  <si>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</si>
  <si>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</si>
  <si>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</si>
  <si>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 DE DIOS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</si>
  <si>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</si>
  <si>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</si>
  <si>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</si>
  <si>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</si>
  <si>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</si>
  <si>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</si>
  <si>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</si>
  <si>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</si>
  <si>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</si>
  <si>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</si>
  <si>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</si>
  <si>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</si>
  <si>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</si>
  <si>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</si>
  <si>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</si>
  <si>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</si>
  <si>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</si>
  <si>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</si>
  <si>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</si>
  <si>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</si>
  <si>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</si>
  <si>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</si>
  <si>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FACATATIVÁ</t>
  </si>
  <si>
    <t>FÓMEQUE</t>
  </si>
  <si>
    <t>FOSCA</t>
  </si>
  <si>
    <t>FÚQUENE</t>
  </si>
  <si>
    <t>FUSAGASUGÁ</t>
  </si>
  <si>
    <t>GACHALÁ</t>
  </si>
  <si>
    <t>GACHANCIPÁ</t>
  </si>
  <si>
    <t>GACHETÁ</t>
  </si>
  <si>
    <t>GAMA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</si>
  <si>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</si>
  <si>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</si>
  <si>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</si>
  <si>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</si>
  <si>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</si>
  <si>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</si>
  <si>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</si>
  <si>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</si>
  <si>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</si>
  <si>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</si>
  <si>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</si>
  <si>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</si>
  <si>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</si>
  <si>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</si>
  <si>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</si>
  <si>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</si>
  <si>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</si>
  <si>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</si>
  <si>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</si>
  <si>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NEMOCÓN</t>
  </si>
  <si>
    <t>NILO</t>
  </si>
  <si>
    <t>NIMAIMA</t>
  </si>
  <si>
    <t>NOCAIMA</t>
  </si>
  <si>
    <t>PACHO</t>
  </si>
  <si>
    <t>PAIME</t>
  </si>
  <si>
    <t>PANDI</t>
  </si>
  <si>
    <t>PASCA</t>
  </si>
  <si>
    <t>PUERTO SALGAR</t>
  </si>
  <si>
    <t>PULÍ</t>
  </si>
  <si>
    <t>QUEBRADANEGRA</t>
  </si>
  <si>
    <t>QUETAME</t>
  </si>
  <si>
    <t>QUIPILE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</si>
  <si>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</si>
  <si>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</si>
  <si>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</si>
  <si>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</si>
  <si>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</si>
  <si>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</si>
  <si>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</si>
  <si>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</si>
  <si>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</si>
  <si>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</si>
  <si>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</si>
  <si>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</si>
  <si>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</si>
  <si>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</si>
  <si>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</si>
  <si>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</si>
  <si>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</si>
  <si>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</si>
  <si>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</si>
  <si>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</si>
  <si>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</si>
  <si>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</si>
  <si>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</si>
  <si>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</si>
  <si>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</si>
  <si>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</si>
  <si>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</si>
  <si>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</si>
  <si>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</si>
  <si>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</si>
  <si>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</si>
  <si>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</si>
  <si>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</si>
  <si>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</si>
  <si>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</si>
  <si>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</si>
  <si>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</si>
  <si>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</si>
  <si>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ALPUJARRA</t>
  </si>
  <si>
    <t>ALVARADO</t>
  </si>
  <si>
    <t>AMBALEMA</t>
  </si>
  <si>
    <t>ARMERO GUAYABAL</t>
  </si>
  <si>
    <t>CARMEN DE APICALÁ</t>
  </si>
  <si>
    <t>CASABIANCA</t>
  </si>
  <si>
    <t>COELLO</t>
  </si>
  <si>
    <t>COYAIMA</t>
  </si>
  <si>
    <t>CUNDAY</t>
  </si>
  <si>
    <t>DOLORES</t>
  </si>
  <si>
    <t>ESPINAL</t>
  </si>
  <si>
    <t>FALAN</t>
  </si>
  <si>
    <t>FLANDES</t>
  </si>
  <si>
    <t>HERVEO</t>
  </si>
  <si>
    <t>HONDA</t>
  </si>
  <si>
    <t>IBAGUÉ</t>
  </si>
  <si>
    <t>LÉRIDA</t>
  </si>
  <si>
    <t>MURILLO</t>
  </si>
  <si>
    <t>PIEDRAS</t>
  </si>
  <si>
    <t>PRADO</t>
  </si>
  <si>
    <t>PURIFICACIÓN</t>
  </si>
  <si>
    <t>RIOBLANCO</t>
  </si>
  <si>
    <t>RONCESVALLES</t>
  </si>
  <si>
    <t>SALDAÑA</t>
  </si>
  <si>
    <t>SAN SEBASTIÁN DE MARIQUITA</t>
  </si>
  <si>
    <t>VALLE DE SAN JUAN</t>
  </si>
  <si>
    <t>VILLAHERMOSA</t>
  </si>
  <si>
    <t>VILLARRICA</t>
  </si>
  <si>
    <t>ASTREA</t>
  </si>
  <si>
    <t>BECERRIL</t>
  </si>
  <si>
    <t>BOSCONIA</t>
  </si>
  <si>
    <t>CHIMICHAGUA</t>
  </si>
  <si>
    <t>CHIRIGUANÁ</t>
  </si>
  <si>
    <t>EL COPEY</t>
  </si>
  <si>
    <t>EL PASO</t>
  </si>
  <si>
    <t>GAMARRA</t>
  </si>
  <si>
    <t>LA GLORIA</t>
  </si>
  <si>
    <t>PAILITAS</t>
  </si>
  <si>
    <t>PUEBLO BELLO</t>
  </si>
  <si>
    <t>SAN DIEGO</t>
  </si>
  <si>
    <t>TAMALAMEQUE</t>
  </si>
  <si>
    <t>DISTRACCIÓN</t>
  </si>
  <si>
    <t>EL MOLINO</t>
  </si>
  <si>
    <t>HATONUEVO</t>
  </si>
  <si>
    <t>LA JAGUA DEL PILAR</t>
  </si>
  <si>
    <t>MANAURE</t>
  </si>
  <si>
    <t>SAN JUAN DEL CESAR</t>
  </si>
  <si>
    <t>URIBIA</t>
  </si>
  <si>
    <t>CÉRTEGUI</t>
  </si>
  <si>
    <t>CONDOTO</t>
  </si>
  <si>
    <t>EL CANTÓN DEL SAN PABLO</t>
  </si>
  <si>
    <t>EL LITORAL DEL SAN JUAN</t>
  </si>
  <si>
    <t>JURADÓ</t>
  </si>
  <si>
    <t>MEDIO ATRATO</t>
  </si>
  <si>
    <t>MEDIO SAN JUAN</t>
  </si>
  <si>
    <t>NUQUÍ</t>
  </si>
  <si>
    <t>RÍO QUITO</t>
  </si>
  <si>
    <t>SAN JOSÉ DEL PALMAR</t>
  </si>
  <si>
    <t>SIPÍ</t>
  </si>
  <si>
    <t>UNIÓN PANAMERICANA</t>
  </si>
  <si>
    <t>CANALETE</t>
  </si>
  <si>
    <t>CHIMÁ</t>
  </si>
  <si>
    <t>CHINÚ</t>
  </si>
  <si>
    <t>COTORRA</t>
  </si>
  <si>
    <t>LORICA</t>
  </si>
  <si>
    <t>LOS CÓRDOBAS</t>
  </si>
  <si>
    <t>MOMIL</t>
  </si>
  <si>
    <t>MOÑITOS</t>
  </si>
  <si>
    <t>PUEBLO NUEVO</t>
  </si>
  <si>
    <t>PUERTO ESCONDIDO</t>
  </si>
  <si>
    <t>PURÍSIMA DE LA CONCEPCIÓN</t>
  </si>
  <si>
    <t>SAN ANDRÉS DE SOTAVENTO</t>
  </si>
  <si>
    <t>SAN ANTERO</t>
  </si>
  <si>
    <t>SAN BERNARDO DEL VIENTO</t>
  </si>
  <si>
    <t>SAN JOSÉ DE URÉ</t>
  </si>
  <si>
    <t>TUCHÍN</t>
  </si>
  <si>
    <t>AGUADAS</t>
  </si>
  <si>
    <t>ARANZAZU</t>
  </si>
  <si>
    <t>BELALCÁZAR</t>
  </si>
  <si>
    <t>FILADELFIA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</si>
  <si>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</si>
  <si>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</si>
  <si>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</si>
  <si>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</si>
  <si>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</si>
  <si>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</si>
  <si>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</si>
  <si>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</si>
  <si>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PENSILVANIA</t>
  </si>
  <si>
    <t>SALAMINA</t>
  </si>
  <si>
    <t>SAMANÁ</t>
  </si>
  <si>
    <t>SAN JOSÉ</t>
  </si>
  <si>
    <t>SUPÍA</t>
  </si>
  <si>
    <t>VICTORIA</t>
  </si>
  <si>
    <t>VITERBO</t>
  </si>
  <si>
    <t>CALARCÁ</t>
  </si>
  <si>
    <t>CIRCASIA</t>
  </si>
  <si>
    <t>FILANDIA</t>
  </si>
  <si>
    <t>SALENTO</t>
  </si>
  <si>
    <t>APÍA</t>
  </si>
  <si>
    <t>BELÉN DE UMBRÍA</t>
  </si>
  <si>
    <t>LA CELIA</t>
  </si>
  <si>
    <t>MARSELLA</t>
  </si>
  <si>
    <t>QUINCHÍA</t>
  </si>
  <si>
    <t>SANTA ROSA DE CABAL</t>
  </si>
  <si>
    <t>SANTUARIO</t>
  </si>
  <si>
    <t>ALGARROBO</t>
  </si>
  <si>
    <t>ARACATACA</t>
  </si>
  <si>
    <t>ARIGUANÍ</t>
  </si>
  <si>
    <t>CERRO DE SAN ANTONIO</t>
  </si>
  <si>
    <t>CHIVOLO</t>
  </si>
  <si>
    <t>EL BANCO</t>
  </si>
  <si>
    <t>EL PIÑÓN</t>
  </si>
  <si>
    <t>EL RETÉN</t>
  </si>
  <si>
    <t>NUEVA GRANADA</t>
  </si>
  <si>
    <t>PEDRAZA</t>
  </si>
  <si>
    <t>PIJIÑO DEL CARMEN</t>
  </si>
  <si>
    <t>PIVIJAY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</si>
  <si>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</si>
  <si>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</si>
  <si>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</si>
  <si>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</si>
  <si>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</si>
  <si>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</si>
  <si>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</si>
  <si>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</si>
  <si>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</si>
  <si>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</si>
  <si>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</si>
  <si>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PUERTO NARE</t>
  </si>
  <si>
    <t>CANTAGALLO</t>
  </si>
  <si>
    <t>NOROSÍ</t>
  </si>
  <si>
    <t>REGIDOR</t>
  </si>
  <si>
    <t>RÍO VIEJO</t>
  </si>
  <si>
    <t>GONZÁLEZ</t>
  </si>
  <si>
    <t>RÍO DE ORO</t>
  </si>
  <si>
    <t>LANDÁZURI</t>
  </si>
  <si>
    <t>PUERTO PARRA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</si>
  <si>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</si>
  <si>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</si>
  <si>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</si>
  <si>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</si>
  <si>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</si>
  <si>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</si>
  <si>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</si>
  <si>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</si>
  <si>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CHÁMEZA</t>
  </si>
  <si>
    <t>HATO COROZAL</t>
  </si>
  <si>
    <t>LA SALINA</t>
  </si>
  <si>
    <t>NUNCHÍA</t>
  </si>
  <si>
    <t>OROCUÉ</t>
  </si>
  <si>
    <t>RECETOR</t>
  </si>
  <si>
    <t>SÁCAMA</t>
  </si>
  <si>
    <t>SAN LUIS DE PALENQUE</t>
  </si>
  <si>
    <t>TÁMARA</t>
  </si>
  <si>
    <t>TAURAMENA</t>
  </si>
  <si>
    <t>TRINIDAD</t>
  </si>
  <si>
    <t>BARRANCO MINAS</t>
  </si>
  <si>
    <t>CACAHUAL</t>
  </si>
  <si>
    <t>LA GUADALUPE</t>
  </si>
  <si>
    <t>MAPIRIPANA</t>
  </si>
  <si>
    <t>MORICHAL</t>
  </si>
  <si>
    <t>PANA PANA</t>
  </si>
  <si>
    <t>SAN FELIPE</t>
  </si>
  <si>
    <t>BARRANCA DE UPÍA</t>
  </si>
  <si>
    <t>CABUYARO</t>
  </si>
  <si>
    <t>CASTILLA LA NUEVA</t>
  </si>
  <si>
    <t>CUBARRAL</t>
  </si>
  <si>
    <t>EL CALVARIO</t>
  </si>
  <si>
    <t>EL DORADO</t>
  </si>
  <si>
    <t>SAN JUANITO</t>
  </si>
  <si>
    <t>URIBE</t>
  </si>
  <si>
    <t>VAUPES</t>
  </si>
  <si>
    <t>PACOA</t>
  </si>
  <si>
    <t>PAPUNAUA</t>
  </si>
  <si>
    <t>YAVARATÉ</t>
  </si>
  <si>
    <t>CARURÚ</t>
  </si>
  <si>
    <t>TARAIRA</t>
  </si>
  <si>
    <t>CUMARIBO</t>
  </si>
  <si>
    <t>LA PRIMAVERA</t>
  </si>
  <si>
    <t>SANTA ROSALÍA</t>
  </si>
  <si>
    <t>ALDANA</t>
  </si>
  <si>
    <t>CONTADERO</t>
  </si>
  <si>
    <t>CUASPÚD</t>
  </si>
  <si>
    <t>FUNES</t>
  </si>
  <si>
    <t>GUACHUCAL</t>
  </si>
  <si>
    <t>GUAITARILLA</t>
  </si>
  <si>
    <t>GUALMATÁN</t>
  </si>
  <si>
    <t>ILES</t>
  </si>
  <si>
    <t>IMUÉS</t>
  </si>
  <si>
    <t>LA TOLA</t>
  </si>
  <si>
    <t>OSPINA</t>
  </si>
  <si>
    <t>POTOSÍ</t>
  </si>
  <si>
    <t>PUERRES</t>
  </si>
  <si>
    <t>PUPIALES</t>
  </si>
  <si>
    <t>SAN PEDRO DE CARTAGO</t>
  </si>
  <si>
    <t>SANDONÁ</t>
  </si>
  <si>
    <t>SAPUYES</t>
  </si>
  <si>
    <t>TANGUA</t>
  </si>
  <si>
    <t>TÚQUERRES</t>
  </si>
  <si>
    <t>YACUANQUER</t>
  </si>
  <si>
    <t>CRAVO NORTE</t>
  </si>
  <si>
    <t>PUERTO RONDÓN</t>
  </si>
  <si>
    <t>ARBOLEDAS</t>
  </si>
  <si>
    <t>BOCHALEMA</t>
  </si>
  <si>
    <t>BUCARASICA</t>
  </si>
  <si>
    <t>CÁCHIRA</t>
  </si>
  <si>
    <t>CÁCOTA</t>
  </si>
  <si>
    <t>CHINÁCOTA</t>
  </si>
  <si>
    <t>CHITAGÁ</t>
  </si>
  <si>
    <t>CÚCUTA</t>
  </si>
  <si>
    <t>CUCUTILLA</t>
  </si>
  <si>
    <t>DURANIA</t>
  </si>
  <si>
    <t>GRAMALOTE</t>
  </si>
  <si>
    <t>HERRÁN</t>
  </si>
  <si>
    <t>LA ESPERANZA</t>
  </si>
  <si>
    <t>LA PLAYA</t>
  </si>
  <si>
    <t>LABATECA</t>
  </si>
  <si>
    <t>LOS PATIOS</t>
  </si>
  <si>
    <t>LOURDES</t>
  </si>
  <si>
    <t>MUTISCUA</t>
  </si>
  <si>
    <t>PAMPLONA</t>
  </si>
  <si>
    <t>PAMPLONITA</t>
  </si>
  <si>
    <t>RAGONVALIA</t>
  </si>
  <si>
    <t>SALAZAR</t>
  </si>
  <si>
    <t>SANTIAGO</t>
  </si>
  <si>
    <t>SILOS</t>
  </si>
  <si>
    <t>VILLA CARO</t>
  </si>
  <si>
    <t>VILLA DEL ROSARIO</t>
  </si>
  <si>
    <t>AGUADA</t>
  </si>
  <si>
    <t>ARATOCA</t>
  </si>
  <si>
    <t>BARICHARA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</si>
  <si>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</si>
  <si>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</si>
  <si>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</si>
  <si>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</si>
  <si>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</si>
  <si>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</si>
  <si>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</si>
  <si>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</si>
  <si>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</si>
  <si>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CONFINES</t>
  </si>
  <si>
    <t>CONTRATACIÓN</t>
  </si>
  <si>
    <t>COROMORO</t>
  </si>
  <si>
    <t>CURITÍ</t>
  </si>
  <si>
    <t>EL CARMEN DE CHUCURÍ</t>
  </si>
  <si>
    <t>EL GUACAMAYO</t>
  </si>
  <si>
    <t>ENCINO</t>
  </si>
  <si>
    <t>ENCISO</t>
  </si>
  <si>
    <t>FLORIÁN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</si>
  <si>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</si>
  <si>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</si>
  <si>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</si>
  <si>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</si>
  <si>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</si>
  <si>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</si>
  <si>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</si>
  <si>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</si>
  <si>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</si>
  <si>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</si>
  <si>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</si>
  <si>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</si>
  <si>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</si>
  <si>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</si>
  <si>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</si>
  <si>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</si>
  <si>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</si>
  <si>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</si>
  <si>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</si>
  <si>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</si>
  <si>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</si>
  <si>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</si>
  <si>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</si>
  <si>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</si>
  <si>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PINCHOTE</t>
  </si>
  <si>
    <t>PUENTE NACIONAL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</si>
  <si>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</si>
  <si>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</si>
  <si>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</si>
  <si>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</si>
  <si>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</si>
  <si>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</si>
  <si>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</si>
  <si>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</si>
  <si>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</si>
  <si>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</si>
  <si>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</si>
  <si>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</si>
  <si>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</si>
  <si>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</si>
  <si>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</si>
  <si>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</si>
  <si>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</si>
  <si>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</si>
  <si>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</si>
  <si>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</si>
  <si>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</si>
  <si>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</si>
  <si>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</si>
  <si>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</si>
  <si>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</si>
  <si>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</si>
  <si>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</si>
  <si>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</si>
  <si>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</si>
  <si>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LUIS DE SINCÉ</t>
  </si>
  <si>
    <t>SAN ONOFRE</t>
  </si>
  <si>
    <t>SANTIAGO DE TOLÚ</t>
  </si>
  <si>
    <t>TOLÚ VIEJO</t>
  </si>
  <si>
    <t>ARBOLETES</t>
  </si>
  <si>
    <t>MURINDÓ</t>
  </si>
  <si>
    <t>SAN JUAN DE URABÁ</t>
  </si>
  <si>
    <t>CARMEN DEL DARIÉN</t>
  </si>
  <si>
    <t>UNGUÍA</t>
  </si>
  <si>
    <t>VALLE</t>
  </si>
  <si>
    <t>ALCALÁ</t>
  </si>
  <si>
    <t>ANDALUCÍA</t>
  </si>
  <si>
    <t>ANSERMANUEVO</t>
  </si>
  <si>
    <t>EL ÁGUILA</t>
  </si>
  <si>
    <t>EL CAIRO</t>
  </si>
  <si>
    <t>EL CERRITO</t>
  </si>
  <si>
    <t>EL DOVIO</t>
  </si>
  <si>
    <t>FLORIDA</t>
  </si>
  <si>
    <t>GINEBRA</t>
  </si>
  <si>
    <t>GUACARÍ</t>
  </si>
  <si>
    <t>LA CUMBRE</t>
  </si>
  <si>
    <t>ROLDANILLO</t>
  </si>
  <si>
    <t>SEVILLA</t>
  </si>
  <si>
    <t>TORO</t>
  </si>
  <si>
    <t>TULUÁ</t>
  </si>
  <si>
    <t>ULLOA</t>
  </si>
  <si>
    <t>VERSALLES</t>
  </si>
  <si>
    <t>VIJES</t>
  </si>
  <si>
    <t>ZARZAL</t>
  </si>
  <si>
    <t>ANTIOQUIA-ABEJORRAL</t>
  </si>
  <si>
    <t>ANTIOQUIA-ABRIAQUÍ</t>
  </si>
  <si>
    <t>ANTIOQUIA-ALEJANDRÍA</t>
  </si>
  <si>
    <t>ANTIOQUIA-AMAGÁ</t>
  </si>
  <si>
    <t>ANTIOQUIA-AMALFI</t>
  </si>
  <si>
    <t>ANTIOQUIA-ANDES</t>
  </si>
  <si>
    <t>ANTIOQUIA-ANGELÓPOLIS</t>
  </si>
  <si>
    <t>ANTIOQUIA-ANGOSTURA</t>
  </si>
  <si>
    <t>ANTIOQUIA-ANORÍ</t>
  </si>
  <si>
    <t>ANTIOQUIA-ANZÁ</t>
  </si>
  <si>
    <t>ANTIOQUIA-ARGELIA</t>
  </si>
  <si>
    <t>ANTIOQUIA-ARMENIA</t>
  </si>
  <si>
    <t>ANTIOQUIA-BARBOSA</t>
  </si>
  <si>
    <t>ANTIOQUIA-BELLO</t>
  </si>
  <si>
    <t>ANTIOQUIA-BELMIRA</t>
  </si>
  <si>
    <t>ANTIOQUIA-BETANIA</t>
  </si>
  <si>
    <t>ANTIOQUIA-BETULIA</t>
  </si>
  <si>
    <t>ANTIOQUIA-BRICEÑO</t>
  </si>
  <si>
    <t>ANTIOQUIA-BURITICÁ</t>
  </si>
  <si>
    <t>ANTIOQUIA-CÁCERES</t>
  </si>
  <si>
    <t>ANTIOQUIA-CAICEDO</t>
  </si>
  <si>
    <t>ANTIOQUIA-CALDAS</t>
  </si>
  <si>
    <t>ANTIOQUIA-CAMPAMENTO</t>
  </si>
  <si>
    <t>ANTIOQUIA-CAÑASGORDAS</t>
  </si>
  <si>
    <t>ANTIOQUIA-CARACOLÍ</t>
  </si>
  <si>
    <t>ANTIOQUIA-CARAMANTA</t>
  </si>
  <si>
    <t>ANTIOQUIA-CAROLINA</t>
  </si>
  <si>
    <t>ANTIOQUIA-CAUCASIA</t>
  </si>
  <si>
    <t>ANTIOQUIA-CISNEROS</t>
  </si>
  <si>
    <t>ANTIOQUIA-CIUDAD BOLÍVAR</t>
  </si>
  <si>
    <t>ANTIOQUIA-COCORNÁ</t>
  </si>
  <si>
    <t>ANTIOQUIA-CONCEPCIÓN</t>
  </si>
  <si>
    <t>ANTIOQUIA-CONCORDIA</t>
  </si>
  <si>
    <t>ANTIOQUIA-COPACABANA</t>
  </si>
  <si>
    <t>ANTIOQUIA-DABEIBA</t>
  </si>
  <si>
    <t>ANTIOQUIA-DONMATÍAS</t>
  </si>
  <si>
    <t>ANTIOQUIA-EBÉJICO</t>
  </si>
  <si>
    <t>ANTIOQUIA-EL BAGRE</t>
  </si>
  <si>
    <t>ANTIOQUIA-EL CARMEN DE VIBORAL</t>
  </si>
  <si>
    <t>ANTIOQUIA-EL SANTUARIO</t>
  </si>
  <si>
    <t>ANTIOQUIA-ENTRERRÍOS</t>
  </si>
  <si>
    <t>ANTIOQUIA-ENVIGADO</t>
  </si>
  <si>
    <t>ANTIOQUIA-FREDONIA</t>
  </si>
  <si>
    <t>ANTIOQUIA-FRONTINO</t>
  </si>
  <si>
    <t>ANTIOQUIA-GIRALDO</t>
  </si>
  <si>
    <t>ANTIOQUIA-GIRARDOTA</t>
  </si>
  <si>
    <t>ANTIOQUIA-GÓMEZ PLATA</t>
  </si>
  <si>
    <t>ANTIOQUIA-GRANADA</t>
  </si>
  <si>
    <t>ANTIOQUIA-GUADALUPE</t>
  </si>
  <si>
    <t>ANTIOQUIA-GUARNE</t>
  </si>
  <si>
    <t>ANTIOQUIA-GUATAPÉ</t>
  </si>
  <si>
    <t>ANTIOQUIA-HELICONIA</t>
  </si>
  <si>
    <t>ANTIOQUIA-HISPANIA</t>
  </si>
  <si>
    <t>ANTIOQUIA-ITAGÜÍ</t>
  </si>
  <si>
    <t>ANTIOQUIA-ITUANGO</t>
  </si>
  <si>
    <t>ANTIOQUIA-JARDÍN</t>
  </si>
  <si>
    <t>ANTIOQUIA-JERICÓ</t>
  </si>
  <si>
    <t>ANTIOQUIA-LA CEJA</t>
  </si>
  <si>
    <t>ANTIOQUIA-LA ESTRELLA</t>
  </si>
  <si>
    <t>ANTIOQUIA-LA PINTADA</t>
  </si>
  <si>
    <t>ANTIOQUIA-LA UNIÓN</t>
  </si>
  <si>
    <t>ANTIOQUIA-LIBORINA</t>
  </si>
  <si>
    <t>ANTIOQUIA-MACEO</t>
  </si>
  <si>
    <t>ANTIOQUIA-MARINILLA</t>
  </si>
  <si>
    <t>ANTIOQUIA-MEDELLÍN</t>
  </si>
  <si>
    <t>ANTIOQUIA-MONTEBELLO</t>
  </si>
  <si>
    <t>ANTIOQUIA-NARIÑO</t>
  </si>
  <si>
    <t>ANTIOQUIA-NECHÍ</t>
  </si>
  <si>
    <t>ANTIOQUIA-OLAYA</t>
  </si>
  <si>
    <t>ANTIOQUIA-PEÑOL</t>
  </si>
  <si>
    <t>ANTIOQUIA-PEQUE</t>
  </si>
  <si>
    <t>ANTIOQUIA-PUEBLORRICO</t>
  </si>
  <si>
    <t>ANTIOQUIA-PUERTO TRIUNFO</t>
  </si>
  <si>
    <t>ANTIOQUIA-REMEDIOS</t>
  </si>
  <si>
    <t>ANTIOQUIA-RETIRO</t>
  </si>
  <si>
    <t>ANTIOQUIA-RIONEGRO</t>
  </si>
  <si>
    <t>ANTIOQUIA-SABANALARGA</t>
  </si>
  <si>
    <t>ANTIOQUIA-SABANETA</t>
  </si>
  <si>
    <t>ANTIOQUIA-SALGAR</t>
  </si>
  <si>
    <t>ANTIOQUIA-SAN ANDRÉS DE CUERQUÍA</t>
  </si>
  <si>
    <t>ANTIOQUIA-SAN CARLOS</t>
  </si>
  <si>
    <t>ANTIOQUIA-SAN FRANCISCO</t>
  </si>
  <si>
    <t>ANTIOQUIA-SAN JERÓNIMO</t>
  </si>
  <si>
    <t>ANTIOQUIA-SAN JOSÉ DE LA MONTAÑA</t>
  </si>
  <si>
    <t>ANTIOQUIA-SAN LUIS</t>
  </si>
  <si>
    <t>ANTIOQUIA-SAN PEDRO DE LOS MILAGROS</t>
  </si>
  <si>
    <t>ANTIOQUIA-SAN RAFAEL</t>
  </si>
  <si>
    <t>ANTIOQUIA-SAN ROQUE</t>
  </si>
  <si>
    <t>ANTIOQUIA-SAN VICENTE FERRER</t>
  </si>
  <si>
    <t>ANTIOQUIA-SANTA BÁRBARA</t>
  </si>
  <si>
    <t>ANTIOQUIA-SANTA FÉ DE ANTIOQUIA</t>
  </si>
  <si>
    <t>ANTIOQUIA-SANTA ROSA DE OSOS</t>
  </si>
  <si>
    <t>ANTIOQUIA-SANTO DOMINGO</t>
  </si>
  <si>
    <t>ANTIOQUIA-SEGOVIA</t>
  </si>
  <si>
    <t>ANTIOQUIA-SONSÓN</t>
  </si>
  <si>
    <t>ANTIOQUIA-SOPETRÁN</t>
  </si>
  <si>
    <t>ANTIOQUIA-TÁMESIS</t>
  </si>
  <si>
    <t>ANTIOQUIA-TARAZÁ</t>
  </si>
  <si>
    <t>ANTIOQUIA-TARSO</t>
  </si>
  <si>
    <t>ANTIOQUIA-TITIRIBÍ</t>
  </si>
  <si>
    <t>ANTIOQUIA-TOLEDO</t>
  </si>
  <si>
    <t>ANTIOQUIA-URAMITA</t>
  </si>
  <si>
    <t>ANTIOQUIA-URRAO</t>
  </si>
  <si>
    <t>ANTIOQUIA-VALDIVIA</t>
  </si>
  <si>
    <t>ANTIOQUIA-VALPARAÍSO</t>
  </si>
  <si>
    <t>ANTIOQUIA-VEGACHÍ</t>
  </si>
  <si>
    <t>ANTIOQUIA-VENECIA</t>
  </si>
  <si>
    <t>ANTIOQUIA-VIGÍA DEL FUERTE</t>
  </si>
  <si>
    <t>ANTIOQUIA-YALÍ</t>
  </si>
  <si>
    <t>ANTIOQUIA-YARUMAL</t>
  </si>
  <si>
    <t>ANTIOQUIA-YOLOMBÓ</t>
  </si>
  <si>
    <t>ANTIOQUIA-ZARAGOZA</t>
  </si>
  <si>
    <t>ATLÁNTICO-BARANOA</t>
  </si>
  <si>
    <t>ATLÁNTICO-BARRANQUILLA</t>
  </si>
  <si>
    <t>ATLÁNTICO-CAMPO DE LA CRUZ</t>
  </si>
  <si>
    <t>ATLÁNTICO-CANDELARIA</t>
  </si>
  <si>
    <t>ATLÁNTICO-GALAPA</t>
  </si>
  <si>
    <t>ATLÁNTICO-JUAN DE ACOSTA</t>
  </si>
  <si>
    <t>ATLÁNTICO-LURUACO</t>
  </si>
  <si>
    <t>ATLÁNTICO-MALAMBO</t>
  </si>
  <si>
    <t>ATLÁNTICO-MANATÍ</t>
  </si>
  <si>
    <t>ATLÁNTICO-PALMAR DE VARELA</t>
  </si>
  <si>
    <t>ATLÁNTICO-PIOJÓ</t>
  </si>
  <si>
    <t>ATLÁNTICO-POLONUEVO</t>
  </si>
  <si>
    <t>ATLÁNTICO-PONEDERA</t>
  </si>
  <si>
    <t>ATLÁNTICO-PUERTO COLOMBIA</t>
  </si>
  <si>
    <t>ATLÁNTICO-REPELÓN</t>
  </si>
  <si>
    <t>ATLÁNTICO-SABANAGRANDE</t>
  </si>
  <si>
    <t>ATLÁNTICO-SABANALARGA</t>
  </si>
  <si>
    <t>ATLÁNTICO-SANTA LUCÍA</t>
  </si>
  <si>
    <t>ATLÁNTICO-SANTO TOMÁS</t>
  </si>
  <si>
    <t>ATLÁNTICO-SOLEDAD</t>
  </si>
  <si>
    <t>ATLÁNTICO-SUAN</t>
  </si>
  <si>
    <t>ATLÁNTICO-TUBARÁ</t>
  </si>
  <si>
    <t>ATLÁNTICO-USIACURÍ</t>
  </si>
  <si>
    <t>BOLIVAR-ACHÍ</t>
  </si>
  <si>
    <t>BOLIVAR-ALTOS DEL ROSARIO</t>
  </si>
  <si>
    <t>BOLIVAR-ARJONA</t>
  </si>
  <si>
    <t>BOLIVAR-ARROYOHONDO</t>
  </si>
  <si>
    <t>BOLIVAR-BARRANCO DE LOBA</t>
  </si>
  <si>
    <t>BOLIVAR-CALAMAR</t>
  </si>
  <si>
    <t>BOLIVAR-CARTAGENA DE INDIAS</t>
  </si>
  <si>
    <t>BOLIVAR-CICUCO</t>
  </si>
  <si>
    <t>BOLIVAR-CLEMENCIA</t>
  </si>
  <si>
    <t>BOLIVAR-CÓRDOBA</t>
  </si>
  <si>
    <t>BOLIVAR-EL CARMEN DE BOLÍVAR</t>
  </si>
  <si>
    <t>BOLIVAR-EL GUAMO</t>
  </si>
  <si>
    <t>BOLIVAR-EL PEÑÓN</t>
  </si>
  <si>
    <t>BOLIVAR-HATILLO DE LOBA</t>
  </si>
  <si>
    <t>BOLIVAR-MAGANGUÉ</t>
  </si>
  <si>
    <t>BOLIVAR-MAHATES</t>
  </si>
  <si>
    <t>BOLIVAR-MARGARITA</t>
  </si>
  <si>
    <t>BOLIVAR-MARÍA LA BAJA</t>
  </si>
  <si>
    <t>BOLIVAR-MOMPÓS</t>
  </si>
  <si>
    <t>BOLIVAR-MONTECRISTO</t>
  </si>
  <si>
    <t>BOLIVAR-PINILLOS</t>
  </si>
  <si>
    <t>BOLIVAR-SAN CRISTÓBAL</t>
  </si>
  <si>
    <t>BOLIVAR-SAN ESTANISLAO</t>
  </si>
  <si>
    <t>BOLIVAR-SAN FERNANDO</t>
  </si>
  <si>
    <t>BOLIVAR-SAN JACINTO</t>
  </si>
  <si>
    <t>BOLIVAR-SAN JACINTO DEL CAUCA</t>
  </si>
  <si>
    <t>BOLIVAR-SAN JUAN NEPOMUCENO</t>
  </si>
  <si>
    <t>BOLIVAR-SAN MARTÍN DE LOBA</t>
  </si>
  <si>
    <t>BOLIVAR-SANTA CATALINA</t>
  </si>
  <si>
    <t>BOLIVAR-SANTA ROSA</t>
  </si>
  <si>
    <t>BOLIVAR-SOPLAVIENTO</t>
  </si>
  <si>
    <t>BOLIVAR-TALAIGUA NUEVO</t>
  </si>
  <si>
    <t>BOLIVAR-TIQUISIO</t>
  </si>
  <si>
    <t>BOLIVAR-TURBACO</t>
  </si>
  <si>
    <t>BOLIVAR-TURBANÁ</t>
  </si>
  <si>
    <t>BOLIVAR-VILLANUEVA</t>
  </si>
  <si>
    <t>BOLIVAR-ZAMBRANO</t>
  </si>
  <si>
    <t>SAN ANDRES Y PROVIDENCIA-PROVIDENCIA</t>
  </si>
  <si>
    <t>SAN ANDRES Y PROVIDENCIA-SAN ANDRÉS</t>
  </si>
  <si>
    <t>CAQUETÁ-ALBANIA</t>
  </si>
  <si>
    <t>CAQUETÁ-BELÉN DE LOS ANDAQUÍES</t>
  </si>
  <si>
    <t>CAQUETÁ-CARTAGENA DEL CHAIRÁ</t>
  </si>
  <si>
    <t>CAQUETÁ-CURILLO</t>
  </si>
  <si>
    <t>CAQUETÁ-EL DONCELLO</t>
  </si>
  <si>
    <t>CAQUETÁ-EL PAUJÍL</t>
  </si>
  <si>
    <t>CAQUETÁ-FLORENCIA</t>
  </si>
  <si>
    <t>CAQUETÁ-LA MONTAÑITA</t>
  </si>
  <si>
    <t>CAQUETÁ-MILÁN</t>
  </si>
  <si>
    <t>CAQUETÁ-MORELIA</t>
  </si>
  <si>
    <t>CAQUETÁ-PUERTO RICO</t>
  </si>
  <si>
    <t>CAQUETÁ-SAN JOSÉ DEL FRAGUA</t>
  </si>
  <si>
    <t>CAQUETÁ-SAN VICENTE DEL CAGUÁN</t>
  </si>
  <si>
    <t>CAQUETÁ-SOLANO</t>
  </si>
  <si>
    <t>CAQUETÁ-SOLITA</t>
  </si>
  <si>
    <t>CAQUETÁ-VALPARAÍSO</t>
  </si>
  <si>
    <t>HUILA-ACEVEDO</t>
  </si>
  <si>
    <t>HUILA-AGRADO</t>
  </si>
  <si>
    <t>HUILA-AIPE</t>
  </si>
  <si>
    <t>HUILA-ALGECIRAS</t>
  </si>
  <si>
    <t>HUILA-ALTAMIRA</t>
  </si>
  <si>
    <t>HUILA-BARAYA</t>
  </si>
  <si>
    <t>HUILA-CAMPOALEGRE</t>
  </si>
  <si>
    <t>HUILA-COLOMBIA</t>
  </si>
  <si>
    <t>HUILA-ELÍAS</t>
  </si>
  <si>
    <t>HUILA-GARZÓN</t>
  </si>
  <si>
    <t>HUILA-GIGANTE</t>
  </si>
  <si>
    <t>HUILA-GUADALUPE</t>
  </si>
  <si>
    <t>HUILA-HOBO</t>
  </si>
  <si>
    <t>HUILA-ÍQUIRA</t>
  </si>
  <si>
    <t>HUILA-ISNOS</t>
  </si>
  <si>
    <t>HUILA-LA ARGENTINA</t>
  </si>
  <si>
    <t>HUILA-LA PLATA</t>
  </si>
  <si>
    <t>HUILA-NÁTAGA</t>
  </si>
  <si>
    <t>HUILA-NEIVA</t>
  </si>
  <si>
    <t>HUILA-OPORAPA</t>
  </si>
  <si>
    <t>HUILA-PAICOL</t>
  </si>
  <si>
    <t>HUILA-PALERMO</t>
  </si>
  <si>
    <t>HUILA-PALESTINA</t>
  </si>
  <si>
    <t>HUILA-PITAL</t>
  </si>
  <si>
    <t>HUILA-PITALITO</t>
  </si>
  <si>
    <t>HUILA-RIVERA</t>
  </si>
  <si>
    <t>HUILA-SALADOBLANCO</t>
  </si>
  <si>
    <t>HUILA-SAN AGUSTÍN</t>
  </si>
  <si>
    <t>HUILA-SANTA MARÍA</t>
  </si>
  <si>
    <t>HUILA-SUAZA</t>
  </si>
  <si>
    <t>HUILA-TARQUI</t>
  </si>
  <si>
    <t>HUILA-TELLO</t>
  </si>
  <si>
    <t>HUILA-TERUEL</t>
  </si>
  <si>
    <t>HUILA-TESALIA</t>
  </si>
  <si>
    <t>HUILA-TIMANÁ</t>
  </si>
  <si>
    <t>HUILA-VILLAVIEJA</t>
  </si>
  <si>
    <t>HUILA-YAGUARÁ</t>
  </si>
  <si>
    <t>CAUCA-ALMAGUER</t>
  </si>
  <si>
    <t>CAUCA-ARGELIA</t>
  </si>
  <si>
    <t>CAUCA-BALBOA</t>
  </si>
  <si>
    <t>CAUCA-BOLÍVAR</t>
  </si>
  <si>
    <t>CAUCA-BUENOS AIRES</t>
  </si>
  <si>
    <t>CAUCA-CAJIBÍO</t>
  </si>
  <si>
    <t>CAUCA-CALDONO</t>
  </si>
  <si>
    <t>CAUCA-CALOTO</t>
  </si>
  <si>
    <t>CAUCA-CORINTO</t>
  </si>
  <si>
    <t>CAUCA-EL TAMBO</t>
  </si>
  <si>
    <t>CAUCA-FLORENCIA</t>
  </si>
  <si>
    <t>CAUCA-GUACHENÉ</t>
  </si>
  <si>
    <t>CAUCA-GUAPÍ</t>
  </si>
  <si>
    <t>CAUCA-INZÁ</t>
  </si>
  <si>
    <t>CAUCA-JAMBALÓ</t>
  </si>
  <si>
    <t>CAUCA-LA SIERRA</t>
  </si>
  <si>
    <t>CAUCA-LA VEGA</t>
  </si>
  <si>
    <t>CAUCA-LÓPEZ DE MICAY</t>
  </si>
  <si>
    <t>CAUCA-MERCADERES</t>
  </si>
  <si>
    <t>CAUCA-MIRANDA</t>
  </si>
  <si>
    <t>CAUCA-MORALES</t>
  </si>
  <si>
    <t>CAUCA-PADILLA</t>
  </si>
  <si>
    <t>CAUCA-PÁEZ</t>
  </si>
  <si>
    <t>CAUCA-PATÍA</t>
  </si>
  <si>
    <t>CAUCA-PIAMONTE</t>
  </si>
  <si>
    <t>CAUCA-PIENDAMÓ</t>
  </si>
  <si>
    <t>CAUCA-POPAYÁN</t>
  </si>
  <si>
    <t>CAUCA-PUERTO TEJADA</t>
  </si>
  <si>
    <t>CAUCA-PURACÉ</t>
  </si>
  <si>
    <t>CAUCA-ROSAS</t>
  </si>
  <si>
    <t>CAUCA-SAN SEBASTIÁN</t>
  </si>
  <si>
    <t>CAUCA-SANTA ROSA</t>
  </si>
  <si>
    <t>CAUCA-SANTANDER DE QUILICHAO</t>
  </si>
  <si>
    <t>CAUCA-SILVIA</t>
  </si>
  <si>
    <t>CAUCA-SOTARA</t>
  </si>
  <si>
    <t>CAUCA-SUÁREZ</t>
  </si>
  <si>
    <t>CAUCA-SUCRE</t>
  </si>
  <si>
    <t>CAUCA-TIMBÍO</t>
  </si>
  <si>
    <t>CAUCA-TIMBIQUÍ</t>
  </si>
  <si>
    <t>CAUCA-TORIBÍO</t>
  </si>
  <si>
    <t>CAUCA-TOTORÓ</t>
  </si>
  <si>
    <t>CAUCA-VILLA RICA</t>
  </si>
  <si>
    <t>BOGOTÁ D.C.-BOGOTÁ, D.C.</t>
  </si>
  <si>
    <t>BOYACÁ-ALMEIDA</t>
  </si>
  <si>
    <t>BOYACÁ-AQUITANIA</t>
  </si>
  <si>
    <t>BOYACÁ-ARCABUCO</t>
  </si>
  <si>
    <t>BOYACÁ-BELÉN</t>
  </si>
  <si>
    <t>BOYACÁ-BERBEO</t>
  </si>
  <si>
    <t>BOYACÁ-BETÉITIVA</t>
  </si>
  <si>
    <t>BOYACÁ-BOAVITA</t>
  </si>
  <si>
    <t>BOYACÁ-BOYACÁ</t>
  </si>
  <si>
    <t>BOYACÁ-BRICEÑO</t>
  </si>
  <si>
    <t>BOYACÁ-BUENAVISTA</t>
  </si>
  <si>
    <t>BOYACÁ-BUSBANZÁ</t>
  </si>
  <si>
    <t>BOYACÁ-CALDAS</t>
  </si>
  <si>
    <t>BOYACÁ-CAMPOHERMOSO</t>
  </si>
  <si>
    <t>BOYACÁ-CERINZA</t>
  </si>
  <si>
    <t>BOYACÁ-CHINAVITA</t>
  </si>
  <si>
    <t>BOYACÁ-CHIQUINQUIRÁ</t>
  </si>
  <si>
    <t>BOYACÁ-CHÍQUIZA</t>
  </si>
  <si>
    <t>BOYACÁ-CHISCAS</t>
  </si>
  <si>
    <t>BOYACÁ-CHITA</t>
  </si>
  <si>
    <t>BOYACÁ-CHITARAQUE</t>
  </si>
  <si>
    <t>BOYACÁ-CHIVATÁ</t>
  </si>
  <si>
    <t>BOYACÁ-CHIVOR</t>
  </si>
  <si>
    <t>BOYACÁ-CIÉNEGA</t>
  </si>
  <si>
    <t>BOYACÁ-CÓMBITA</t>
  </si>
  <si>
    <t>BOYACÁ-COPER</t>
  </si>
  <si>
    <t>BOYACÁ-CORRALES</t>
  </si>
  <si>
    <t>BOYACÁ-COVARACHÍA</t>
  </si>
  <si>
    <t>BOYACÁ-CUBARÁ</t>
  </si>
  <si>
    <t>BOYACÁ-CUCAITA</t>
  </si>
  <si>
    <t>BOYACÁ-CUÍTIVA</t>
  </si>
  <si>
    <t>BOYACÁ-DUITAMA</t>
  </si>
  <si>
    <t>BOYACÁ-EL COCUY</t>
  </si>
  <si>
    <t>BOYACÁ-EL ESPINO</t>
  </si>
  <si>
    <t>BOYACÁ-FIRAVITOBA</t>
  </si>
  <si>
    <t>BOYACÁ-FLORESTA</t>
  </si>
  <si>
    <t>BOYACÁ-GACHANTIVÁ</t>
  </si>
  <si>
    <t>BOYACÁ-GÁMEZA</t>
  </si>
  <si>
    <t>BOYACÁ-GARAGOA</t>
  </si>
  <si>
    <t>BOYACÁ-GUACAMAYAS</t>
  </si>
  <si>
    <t>BOYACÁ-GUATEQUE</t>
  </si>
  <si>
    <t>BOYACÁ-GUAYATÁ</t>
  </si>
  <si>
    <t>BOYACÁ-GÜICÁN</t>
  </si>
  <si>
    <t>BOYACÁ-IZA</t>
  </si>
  <si>
    <t>BOYACÁ-JENESANO</t>
  </si>
  <si>
    <t>BOYACÁ-JERICÓ</t>
  </si>
  <si>
    <t>BOYACÁ-LA CAPILLA</t>
  </si>
  <si>
    <t>BOYACÁ-LA UVITA</t>
  </si>
  <si>
    <t>BOYACÁ-LA VICTORIA</t>
  </si>
  <si>
    <t>BOYACÁ-LABRANZAGRANDE</t>
  </si>
  <si>
    <t>BOYACÁ-MACANAL</t>
  </si>
  <si>
    <t>BOYACÁ-MARIPÍ</t>
  </si>
  <si>
    <t>BOYACÁ-MIRAFLORES</t>
  </si>
  <si>
    <t>BOYACÁ-MONGUA</t>
  </si>
  <si>
    <t>BOYACÁ-MONGUÍ</t>
  </si>
  <si>
    <t>BOYACÁ-MONIQUIRÁ</t>
  </si>
  <si>
    <t>BOYACÁ-MOTAVITA</t>
  </si>
  <si>
    <t>BOYACÁ-MUZO</t>
  </si>
  <si>
    <t>BOYACÁ-NOBSA</t>
  </si>
  <si>
    <t>BOYACÁ-NUEVO COLÓN</t>
  </si>
  <si>
    <t>BOYACÁ-OICATÁ</t>
  </si>
  <si>
    <t>BOYACÁ-OTANCHE</t>
  </si>
  <si>
    <t>BOYACÁ-PACHAVITA</t>
  </si>
  <si>
    <t>BOYACÁ-PÁEZ</t>
  </si>
  <si>
    <t>BOYACÁ-PAIPA</t>
  </si>
  <si>
    <t>BOYACÁ-PAJARITO</t>
  </si>
  <si>
    <t>BOYACÁ-PANQUEBA</t>
  </si>
  <si>
    <t>BOYACÁ-PAUNA</t>
  </si>
  <si>
    <t>BOYACÁ-PAYA</t>
  </si>
  <si>
    <t>BOYACÁ-PAZ DE RÍO</t>
  </si>
  <si>
    <t>BOYACÁ-PESCA</t>
  </si>
  <si>
    <t>BOYACÁ-PISBA</t>
  </si>
  <si>
    <t>BOYACÁ-PUERTO BOYACÁ</t>
  </si>
  <si>
    <t>BOYACÁ-QUÍPAMA</t>
  </si>
  <si>
    <t>BOYACÁ-RAMIRIQUÍ</t>
  </si>
  <si>
    <t>BOYACÁ-RÁQUIRA</t>
  </si>
  <si>
    <t>BOYACÁ-RONDÓN</t>
  </si>
  <si>
    <t>BOYACÁ-SABOYÁ</t>
  </si>
  <si>
    <t>BOYACÁ-SÁCHICA</t>
  </si>
  <si>
    <t>BOYACÁ-SAMACÁ</t>
  </si>
  <si>
    <t>BOYACÁ-SAN EDUARDO</t>
  </si>
  <si>
    <t>BOYACÁ-SAN JOSÉ DE PARE</t>
  </si>
  <si>
    <t>BOYACÁ-SAN LUIS DE GACENO</t>
  </si>
  <si>
    <t>BOYACÁ-SAN MATEO</t>
  </si>
  <si>
    <t>BOYACÁ-SAN MIGUEL DE SEMA</t>
  </si>
  <si>
    <t>BOYACÁ-SAN PABLO DE BORBUR</t>
  </si>
  <si>
    <t>BOYACÁ-SANTA MARÍA</t>
  </si>
  <si>
    <t>BOYACÁ-SANTA ROSA DE VITERBO</t>
  </si>
  <si>
    <t>BOYACÁ-SANTA SOFÍA</t>
  </si>
  <si>
    <t>BOYACÁ-SANTANA</t>
  </si>
  <si>
    <t>BOYACÁ-SATIVANORTE</t>
  </si>
  <si>
    <t>BOYACÁ-SATIVASUR</t>
  </si>
  <si>
    <t>BOYACÁ-SIACHOQUE</t>
  </si>
  <si>
    <t>BOYACÁ-SOATÁ</t>
  </si>
  <si>
    <t>BOYACÁ-SOCHA</t>
  </si>
  <si>
    <t>BOYACÁ-SOCOTÁ</t>
  </si>
  <si>
    <t>BOYACÁ-SOGAMOSO</t>
  </si>
  <si>
    <t>BOYACÁ-SOMONDOCO</t>
  </si>
  <si>
    <t>BOYACÁ-SORA</t>
  </si>
  <si>
    <t>BOYACÁ-SORACÁ</t>
  </si>
  <si>
    <t>BOYACÁ-SOTAQUIRÁ</t>
  </si>
  <si>
    <t>BOYACÁ-SUSACÓN</t>
  </si>
  <si>
    <t>BOYACÁ-SUTAMARCHÁN</t>
  </si>
  <si>
    <t>BOYACÁ-SUTATENZA</t>
  </si>
  <si>
    <t>BOYACÁ-TASCO</t>
  </si>
  <si>
    <t>BOYACÁ-TENZA</t>
  </si>
  <si>
    <t>BOYACÁ-TIBANÁ</t>
  </si>
  <si>
    <t>BOYACÁ-TIBASOSA</t>
  </si>
  <si>
    <t>BOYACÁ-TINJACÁ</t>
  </si>
  <si>
    <t>BOYACÁ-TIPACOQUE</t>
  </si>
  <si>
    <t>BOYACÁ-TOCA</t>
  </si>
  <si>
    <t>BOYACÁ-TOGÜÍ</t>
  </si>
  <si>
    <t>BOYACÁ-TÓPAGA</t>
  </si>
  <si>
    <t>BOYACÁ-TOTA</t>
  </si>
  <si>
    <t>BOYACÁ-TUNJA</t>
  </si>
  <si>
    <t>BOYACÁ-TUNUNGUÁ</t>
  </si>
  <si>
    <t>BOYACÁ-TURMEQUÉ</t>
  </si>
  <si>
    <t>BOYACÁ-TUTA</t>
  </si>
  <si>
    <t>BOYACÁ-TUTAZÁ</t>
  </si>
  <si>
    <t>BOYACÁ-ÚMBITA</t>
  </si>
  <si>
    <t>BOYACÁ-VENTAQUEMADA</t>
  </si>
  <si>
    <t>BOYACÁ-VILLA DE LEYVA</t>
  </si>
  <si>
    <t>BOYACÁ-VIRACACHÁ</t>
  </si>
  <si>
    <t>BOYACÁ-ZETAQUIRA</t>
  </si>
  <si>
    <t>CUNDINAMARCA-AGUA DE DIOS</t>
  </si>
  <si>
    <t>CUNDINAMARCA-ALBÁN</t>
  </si>
  <si>
    <t>CUNDINAMARCA-ANAPOIMA</t>
  </si>
  <si>
    <t>CUNDINAMARCA-ANOLAIMA</t>
  </si>
  <si>
    <t>CUNDINAMARCA-APULO</t>
  </si>
  <si>
    <t>CUNDINAMARCA-ARBELÁEZ</t>
  </si>
  <si>
    <t>CUNDINAMARCA-BELTRÁN</t>
  </si>
  <si>
    <t>CUNDINAMARCA-BITUIMA</t>
  </si>
  <si>
    <t>CUNDINAMARCA-BOJACÁ</t>
  </si>
  <si>
    <t>CUNDINAMARCA-CABRERA</t>
  </si>
  <si>
    <t>CUNDINAMARCA-CACHIPAY</t>
  </si>
  <si>
    <t>CUNDINAMARCA-CAJICÁ</t>
  </si>
  <si>
    <t>CUNDINAMARCA-CAPARRAPÍ</t>
  </si>
  <si>
    <t>CUNDINAMARCA-CÁQUEZA</t>
  </si>
  <si>
    <t>CUNDINAMARCA-CARMEN DE CARUPA</t>
  </si>
  <si>
    <t>CUNDINAMARCA-CHAGUANÍ</t>
  </si>
  <si>
    <t>CUNDINAMARCA-CHÍA</t>
  </si>
  <si>
    <t>CUNDINAMARCA-CHIPAQUE</t>
  </si>
  <si>
    <t>CUNDINAMARCA-CHOACHÍ</t>
  </si>
  <si>
    <t>CUNDINAMARCA-CHOCONTÁ</t>
  </si>
  <si>
    <t>CUNDINAMARCA-COGUA</t>
  </si>
  <si>
    <t>CUNDINAMARCA-COTA</t>
  </si>
  <si>
    <t>CUNDINAMARCA-CUCUNUBÁ</t>
  </si>
  <si>
    <t>CUNDINAMARCA-EL COLEGIO</t>
  </si>
  <si>
    <t>CUNDINAMARCA-EL PEÑÓN</t>
  </si>
  <si>
    <t>CUNDINAMARCA-EL ROSAL</t>
  </si>
  <si>
    <t>CUNDINAMARCA-FACATATIVÁ</t>
  </si>
  <si>
    <t>CUNDINAMARCA-FÓMEQUE</t>
  </si>
  <si>
    <t>CUNDINAMARCA-FOSCA</t>
  </si>
  <si>
    <t>CUNDINAMARCA-FUNZA</t>
  </si>
  <si>
    <t>CUNDINAMARCA-FÚQUENE</t>
  </si>
  <si>
    <t>CUNDINAMARCA-FUSAGASUGÁ</t>
  </si>
  <si>
    <t>CUNDINAMARCA-GACHALÁ</t>
  </si>
  <si>
    <t>CUNDINAMARCA-GACHANCIPÁ</t>
  </si>
  <si>
    <t>CUNDINAMARCA-GACHETÁ</t>
  </si>
  <si>
    <t>CUNDINAMARCA-GAMA</t>
  </si>
  <si>
    <t>CUNDINAMARCA-GIRARDOT</t>
  </si>
  <si>
    <t>CUNDINAMARCA-GRANADA</t>
  </si>
  <si>
    <t>CUNDINAMARCA-GUACHETÁ</t>
  </si>
  <si>
    <t>CUNDINAMARCA-GUADUAS</t>
  </si>
  <si>
    <t>CUNDINAMARCA-GUASCA</t>
  </si>
  <si>
    <t>CUNDINAMARCA-GUATAQUÍ</t>
  </si>
  <si>
    <t>CUNDINAMARCA-GUATAVITA</t>
  </si>
  <si>
    <t>CUNDINAMARCA-GUAYABAL DE SÍQUIMA</t>
  </si>
  <si>
    <t>CUNDINAMARCA-GUAYABETAL</t>
  </si>
  <si>
    <t>CUNDINAMARCA-GUTIÉRREZ</t>
  </si>
  <si>
    <t>CUNDINAMARCA-JERUSALÉN</t>
  </si>
  <si>
    <t>CUNDINAMARCA-JUNÍN</t>
  </si>
  <si>
    <t>CUNDINAMARCA-LA CALERA</t>
  </si>
  <si>
    <t>CUNDINAMARCA-LA MESA</t>
  </si>
  <si>
    <t>CUNDINAMARCA-LA PALMA</t>
  </si>
  <si>
    <t>CUNDINAMARCA-LA PEÑA</t>
  </si>
  <si>
    <t>CUNDINAMARCA-LA VEGA</t>
  </si>
  <si>
    <t>CUNDINAMARCA-LENGUAZAQUE</t>
  </si>
  <si>
    <t>CUNDINAMARCA-MACHETÁ</t>
  </si>
  <si>
    <t>CUNDINAMARCA-MADRID</t>
  </si>
  <si>
    <t>CUNDINAMARCA-MANTA</t>
  </si>
  <si>
    <t>CUNDINAMARCA-MEDINA</t>
  </si>
  <si>
    <t>CUNDINAMARCA-MOSQUERA</t>
  </si>
  <si>
    <t>CUNDINAMARCA-NARIÑO</t>
  </si>
  <si>
    <t>CUNDINAMARCA-NEMOCÓN</t>
  </si>
  <si>
    <t>CUNDINAMARCA-NILO</t>
  </si>
  <si>
    <t>CUNDINAMARCA-NIMAIMA</t>
  </si>
  <si>
    <t>CUNDINAMARCA-NOCAIMA</t>
  </si>
  <si>
    <t>CUNDINAMARCA-PACHO</t>
  </si>
  <si>
    <t>CUNDINAMARCA-PAIME</t>
  </si>
  <si>
    <t>CUNDINAMARCA-PANDI</t>
  </si>
  <si>
    <t>CUNDINAMARCA-PARATEBUENO</t>
  </si>
  <si>
    <t>CUNDINAMARCA-PASCA</t>
  </si>
  <si>
    <t>CUNDINAMARCA-PUERTO SALGAR</t>
  </si>
  <si>
    <t>CUNDINAMARCA-PULÍ</t>
  </si>
  <si>
    <t>CUNDINAMARCA-QUEBRADANEGRA</t>
  </si>
  <si>
    <t>CUNDINAMARCA-QUETAME</t>
  </si>
  <si>
    <t>CUNDINAMARCA-QUIPILE</t>
  </si>
  <si>
    <t>CUNDINAMARCA-RICAURTE</t>
  </si>
  <si>
    <t>CUNDINAMARCA-SAN ANTONIO DEL TEQUENDAMA</t>
  </si>
  <si>
    <t>CUNDINAMARCA-SAN BERNARDO</t>
  </si>
  <si>
    <t>CUNDINAMARCA-SAN CAYETANO</t>
  </si>
  <si>
    <t>CUNDINAMARCA-SAN FRANCISCO</t>
  </si>
  <si>
    <t>CUNDINAMARCA-SAN JUAN DE RIOSECO</t>
  </si>
  <si>
    <t>CUNDINAMARCA-SASAIMA</t>
  </si>
  <si>
    <t>CUNDINAMARCA-SESQUILÉ</t>
  </si>
  <si>
    <t>CUNDINAMARCA-SIBATÉ</t>
  </si>
  <si>
    <t>CUNDINAMARCA-SILVANIA</t>
  </si>
  <si>
    <t>CUNDINAMARCA-SIMIJACA</t>
  </si>
  <si>
    <t>CUNDINAMARCA-SOACHA</t>
  </si>
  <si>
    <t>CUNDINAMARCA-SOPÓ</t>
  </si>
  <si>
    <t>CUNDINAMARCA-SUBACHOQUE</t>
  </si>
  <si>
    <t>CUNDINAMARCA-SUESCA</t>
  </si>
  <si>
    <t>CUNDINAMARCA-SUPATÁ</t>
  </si>
  <si>
    <t>CUNDINAMARCA-SUSA</t>
  </si>
  <si>
    <t>CUNDINAMARCA-SUTATAUSA</t>
  </si>
  <si>
    <t>CUNDINAMARCA-TABIO</t>
  </si>
  <si>
    <t>CUNDINAMARCA-TAUSA</t>
  </si>
  <si>
    <t>CUNDINAMARCA-TENA</t>
  </si>
  <si>
    <t>CUNDINAMARCA-TENJO</t>
  </si>
  <si>
    <t>CUNDINAMARCA-TIBACUY</t>
  </si>
  <si>
    <t>CUNDINAMARCA-TIBIRITA</t>
  </si>
  <si>
    <t>CUNDINAMARCA-TOCAIMA</t>
  </si>
  <si>
    <t>CUNDINAMARCA-TOCANCIPÁ</t>
  </si>
  <si>
    <t>CUNDINAMARCA-TOPAIPÍ</t>
  </si>
  <si>
    <t>CUNDINAMARCA-UBALÁ</t>
  </si>
  <si>
    <t>CUNDINAMARCA-UBAQUE</t>
  </si>
  <si>
    <t>CUNDINAMARCA-UNE</t>
  </si>
  <si>
    <t>CUNDINAMARCA-ÚTICA</t>
  </si>
  <si>
    <t>CUNDINAMARCA-VENECIA</t>
  </si>
  <si>
    <t>CUNDINAMARCA-VERGARA</t>
  </si>
  <si>
    <t>CUNDINAMARCA-VIANÍ</t>
  </si>
  <si>
    <t>CUNDINAMARCA-VILLA DE SAN DIEGO DE UBATÉ</t>
  </si>
  <si>
    <t>CUNDINAMARCA-VILLAGÓMEZ</t>
  </si>
  <si>
    <t>CUNDINAMARCA-VILLAPINZÓN</t>
  </si>
  <si>
    <t>CUNDINAMARCA-VILLETA</t>
  </si>
  <si>
    <t>CUNDINAMARCA-VIOTÁ</t>
  </si>
  <si>
    <t>CUNDINAMARCA-YACOPÍ</t>
  </si>
  <si>
    <t>CUNDINAMARCA-ZIPACÓN</t>
  </si>
  <si>
    <t>CUNDINAMARCA-ZIPAQUIRÁ</t>
  </si>
  <si>
    <t>TOLIMA-ALPUJARRA</t>
  </si>
  <si>
    <t>TOLIMA-ALVARADO</t>
  </si>
  <si>
    <t>TOLIMA-AMBALEMA</t>
  </si>
  <si>
    <t>TOLIMA-ANZOÁTEGUI</t>
  </si>
  <si>
    <t>TOLIMA-ARMERO GUAYABAL</t>
  </si>
  <si>
    <t>TOLIMA-ATACO</t>
  </si>
  <si>
    <t>TOLIMA-CAJAMARCA</t>
  </si>
  <si>
    <t>TOLIMA-CARMEN DE APICALÁ</t>
  </si>
  <si>
    <t>TOLIMA-CASABIANCA</t>
  </si>
  <si>
    <t>TOLIMA-CHAPARRAL</t>
  </si>
  <si>
    <t>TOLIMA-COELLO</t>
  </si>
  <si>
    <t>TOLIMA-COYAIMA</t>
  </si>
  <si>
    <t>TOLIMA-CUNDAY</t>
  </si>
  <si>
    <t>TOLIMA-DOLORES</t>
  </si>
  <si>
    <t>TOLIMA-ESPINAL</t>
  </si>
  <si>
    <t>TOLIMA-FALAN</t>
  </si>
  <si>
    <t>TOLIMA-FLANDES</t>
  </si>
  <si>
    <t>TOLIMA-FRESNO</t>
  </si>
  <si>
    <t>TOLIMA-GUAMO</t>
  </si>
  <si>
    <t>TOLIMA-HERVEO</t>
  </si>
  <si>
    <t>TOLIMA-HONDA</t>
  </si>
  <si>
    <t>TOLIMA-IBAGUÉ</t>
  </si>
  <si>
    <t>TOLIMA-ICONONZO</t>
  </si>
  <si>
    <t>TOLIMA-LÉRIDA</t>
  </si>
  <si>
    <t>TOLIMA-LÍBANO</t>
  </si>
  <si>
    <t>TOLIMA-MELGAR</t>
  </si>
  <si>
    <t>TOLIMA-MURILLO</t>
  </si>
  <si>
    <t>TOLIMA-NATAGAIMA</t>
  </si>
  <si>
    <t>TOLIMA-ORTEGA</t>
  </si>
  <si>
    <t>TOLIMA-PALOCABILDO</t>
  </si>
  <si>
    <t>TOLIMA-PIEDRAS</t>
  </si>
  <si>
    <t>TOLIMA-PLANADAS</t>
  </si>
  <si>
    <t>TOLIMA-PRADO</t>
  </si>
  <si>
    <t>TOLIMA-PURIFICACIÓN</t>
  </si>
  <si>
    <t>TOLIMA-RIOBLANCO</t>
  </si>
  <si>
    <t>TOLIMA-RONCESVALLES</t>
  </si>
  <si>
    <t>TOLIMA-ROVIRA</t>
  </si>
  <si>
    <t>TOLIMA-SALDAÑA</t>
  </si>
  <si>
    <t>TOLIMA-SAN ANTONIO</t>
  </si>
  <si>
    <t>TOLIMA-SAN LUIS</t>
  </si>
  <si>
    <t>TOLIMA-SAN SEBASTIÁN DE MARIQUITA</t>
  </si>
  <si>
    <t>TOLIMA-SANTA ISABEL</t>
  </si>
  <si>
    <t>TOLIMA-SUÁREZ</t>
  </si>
  <si>
    <t>TOLIMA-VALLE DE SAN JUAN</t>
  </si>
  <si>
    <t>TOLIMA-VENADILLO</t>
  </si>
  <si>
    <t>TOLIMA-VILLAHERMOSA</t>
  </si>
  <si>
    <t>TOLIMA-VILLARRICA</t>
  </si>
  <si>
    <t>CESAR-AGUACHICA</t>
  </si>
  <si>
    <t>CESAR-AGUSTÍN CODAZZI</t>
  </si>
  <si>
    <t>CESAR-ASTREA</t>
  </si>
  <si>
    <t>CESAR-BECERRIL</t>
  </si>
  <si>
    <t>CESAR-BOSCONIA</t>
  </si>
  <si>
    <t>CESAR-CHIMICHAGUA</t>
  </si>
  <si>
    <t>CESAR-CHIRIGUANÁ</t>
  </si>
  <si>
    <t>CESAR-CURUMANÍ</t>
  </si>
  <si>
    <t>CESAR-EL COPEY</t>
  </si>
  <si>
    <t>CESAR-EL PASO</t>
  </si>
  <si>
    <t>CESAR-GAMARRA</t>
  </si>
  <si>
    <t>CESAR-LA GLORIA</t>
  </si>
  <si>
    <t>CESAR-LA JAGUA DE IBIRICO</t>
  </si>
  <si>
    <t>CESAR-LA PAZ</t>
  </si>
  <si>
    <t>CESAR-MANAURE BALCÓN DEL CESAR</t>
  </si>
  <si>
    <t>CESAR-PAILITAS</t>
  </si>
  <si>
    <t>CESAR-PELAYA</t>
  </si>
  <si>
    <t>CESAR-PUEBLO BELLO</t>
  </si>
  <si>
    <t>CESAR-SAN DIEGO</t>
  </si>
  <si>
    <t>CESAR-SAN MARTÍN</t>
  </si>
  <si>
    <t>CESAR-TAMALAMEQUE</t>
  </si>
  <si>
    <t>CESAR-VALLEDUPAR</t>
  </si>
  <si>
    <t>LA GUAJIRA-ALBANIA</t>
  </si>
  <si>
    <t>LA GUAJIRA-BARRANCAS</t>
  </si>
  <si>
    <t>LA GUAJIRA-DIBULLA</t>
  </si>
  <si>
    <t>LA GUAJIRA-DISTRACCIÓN</t>
  </si>
  <si>
    <t>LA GUAJIRA-EL MOLINO</t>
  </si>
  <si>
    <t>LA GUAJIRA-FONSECA</t>
  </si>
  <si>
    <t>LA GUAJIRA-HATONUEVO</t>
  </si>
  <si>
    <t>LA GUAJIRA-LA JAGUA DEL PILAR</t>
  </si>
  <si>
    <t>LA GUAJIRA-MAICAO</t>
  </si>
  <si>
    <t>LA GUAJIRA-MANAURE</t>
  </si>
  <si>
    <t>LA GUAJIRA-RIOHACHA</t>
  </si>
  <si>
    <t>LA GUAJIRA-SAN JUAN DEL CESAR</t>
  </si>
  <si>
    <t>LA GUAJIRA-URIBIA</t>
  </si>
  <si>
    <t>LA GUAJIRA-URUMITA</t>
  </si>
  <si>
    <t>LA GUAJIRA-VILLANUEVA</t>
  </si>
  <si>
    <t>CHOCÓ-ALTO BAUDÓ</t>
  </si>
  <si>
    <t>CHOCÓ-ATRATO</t>
  </si>
  <si>
    <t>CHOCÓ-BAGADÓ</t>
  </si>
  <si>
    <t>CHOCÓ-BAHÍA SOLANO</t>
  </si>
  <si>
    <t>CHOCÓ-BAJO BAUDÓ</t>
  </si>
  <si>
    <t>CHOCÓ-BOJAYÁ</t>
  </si>
  <si>
    <t>CHOCÓ-CÉRTEGUI</t>
  </si>
  <si>
    <t>CHOCÓ-CONDOTO</t>
  </si>
  <si>
    <t>CHOCÓ-EL CANTÓN DEL SAN PABLO</t>
  </si>
  <si>
    <t>CHOCÓ-EL CARMEN DE ATRATO</t>
  </si>
  <si>
    <t>CHOCÓ-EL LITORAL DEL SAN JUAN</t>
  </si>
  <si>
    <t>CHOCÓ-ISTMINA</t>
  </si>
  <si>
    <t>CHOCÓ-JURADÓ</t>
  </si>
  <si>
    <t>CHOCÓ-LLORÓ</t>
  </si>
  <si>
    <t>CHOCÓ-MEDIO ATRATO</t>
  </si>
  <si>
    <t>CHOCÓ-MEDIO BAUDÓ</t>
  </si>
  <si>
    <t>CHOCÓ-MEDIO SAN JUAN</t>
  </si>
  <si>
    <t>CHOCÓ-NÓVITA</t>
  </si>
  <si>
    <t>CHOCÓ-NUQUÍ</t>
  </si>
  <si>
    <t>CHOCÓ-QUIBDÓ</t>
  </si>
  <si>
    <t>CHOCÓ-RÍO IRÓ</t>
  </si>
  <si>
    <t>CHOCÓ-RÍO QUITO</t>
  </si>
  <si>
    <t>CHOCÓ-SAN JOSÉ DEL PALMAR</t>
  </si>
  <si>
    <t>CHOCÓ-SIPÍ</t>
  </si>
  <si>
    <t>CHOCÓ-TADÓ</t>
  </si>
  <si>
    <t>CHOCÓ-UNIÓN PANAMERICANA</t>
  </si>
  <si>
    <t>CÓRDOBA-AYAPEL</t>
  </si>
  <si>
    <t>CÓRDOBA-BUENAVISTA</t>
  </si>
  <si>
    <t>CÓRDOBA-CANALETE</t>
  </si>
  <si>
    <t>CÓRDOBA-CERETÉ</t>
  </si>
  <si>
    <t>CÓRDOBA-CHIMÁ</t>
  </si>
  <si>
    <t>CÓRDOBA-CHINÚ</t>
  </si>
  <si>
    <t>CÓRDOBA-CIÉNAGA DE ORO</t>
  </si>
  <si>
    <t>CÓRDOBA-COTORRA</t>
  </si>
  <si>
    <t>CÓRDOBA-LA APARTADA</t>
  </si>
  <si>
    <t>CÓRDOBA-LORICA</t>
  </si>
  <si>
    <t>CÓRDOBA-LOS CÓRDOBAS</t>
  </si>
  <si>
    <t>CÓRDOBA-MOMIL</t>
  </si>
  <si>
    <t>CÓRDOBA-MONTELÍBANO</t>
  </si>
  <si>
    <t>CÓRDOBA-MONTERÍA</t>
  </si>
  <si>
    <t>CÓRDOBA-MOÑITOS</t>
  </si>
  <si>
    <t>CÓRDOBA-PLANETA RICA</t>
  </si>
  <si>
    <t>CÓRDOBA-PUEBLO NUEVO</t>
  </si>
  <si>
    <t>CÓRDOBA-PUERTO ESCONDIDO</t>
  </si>
  <si>
    <t>CÓRDOBA-PUERTO LIBERTADOR</t>
  </si>
  <si>
    <t>CÓRDOBA-PURÍSIMA DE LA CONCEPCIÓN</t>
  </si>
  <si>
    <t>CÓRDOBA-SAHAGÚN</t>
  </si>
  <si>
    <t>CÓRDOBA-SAN ANDRÉS DE SOTAVENTO</t>
  </si>
  <si>
    <t>CÓRDOBA-SAN ANTERO</t>
  </si>
  <si>
    <t>CÓRDOBA-SAN BERNARDO DEL VIENTO</t>
  </si>
  <si>
    <t>CÓRDOBA-SAN CARLOS</t>
  </si>
  <si>
    <t>CÓRDOBA-SAN JOSÉ DE URÉ</t>
  </si>
  <si>
    <t>CÓRDOBA-SAN PELAYO</t>
  </si>
  <si>
    <t>CÓRDOBA-TIERRALTA</t>
  </si>
  <si>
    <t>CÓRDOBA-TUCHÍN</t>
  </si>
  <si>
    <t>CÓRDOBA-VALENCIA</t>
  </si>
  <si>
    <t>CALDAS-AGUADAS</t>
  </si>
  <si>
    <t>CALDAS-ANSERMA</t>
  </si>
  <si>
    <t>CALDAS-ARANZAZU</t>
  </si>
  <si>
    <t>CALDAS-BELALCÁZAR</t>
  </si>
  <si>
    <t>CALDAS-CHINCHINÁ</t>
  </si>
  <si>
    <t>CALDAS-FILADELFIA</t>
  </si>
  <si>
    <t>CALDAS-LA DORADA</t>
  </si>
  <si>
    <t>CALDAS-LA MERCED</t>
  </si>
  <si>
    <t>CALDAS-MANIZALES</t>
  </si>
  <si>
    <t>CALDAS-MANZANARES</t>
  </si>
  <si>
    <t>CALDAS-MARMATO</t>
  </si>
  <si>
    <t>CALDAS-MARQUETALIA</t>
  </si>
  <si>
    <t>CALDAS-MARULANDA</t>
  </si>
  <si>
    <t>CALDAS-NEIRA</t>
  </si>
  <si>
    <t>CALDAS-NORCASIA</t>
  </si>
  <si>
    <t>CALDAS-PÁCORA</t>
  </si>
  <si>
    <t>CALDAS-PALESTINA</t>
  </si>
  <si>
    <t>CALDAS-PENSILVANIA</t>
  </si>
  <si>
    <t>CALDAS-RIOSUCIO</t>
  </si>
  <si>
    <t>CALDAS-RISARALDA</t>
  </si>
  <si>
    <t>CALDAS-SALAMINA</t>
  </si>
  <si>
    <t>CALDAS-SAMANÁ</t>
  </si>
  <si>
    <t>CALDAS-SAN JOSÉ</t>
  </si>
  <si>
    <t>CALDAS-SUPÍA</t>
  </si>
  <si>
    <t>CALDAS-VICTORIA</t>
  </si>
  <si>
    <t>CALDAS-VILLAMARÍA</t>
  </si>
  <si>
    <t>CALDAS-VITERBO</t>
  </si>
  <si>
    <t>QUINDIO-ARMENIA</t>
  </si>
  <si>
    <t>QUINDIO-BUENAVISTA</t>
  </si>
  <si>
    <t>QUINDIO-CALARCÁ</t>
  </si>
  <si>
    <t>QUINDIO-CIRCASIA</t>
  </si>
  <si>
    <t>QUINDIO-CÓRDOBA</t>
  </si>
  <si>
    <t>QUINDIO-FILANDIA</t>
  </si>
  <si>
    <t>QUINDIO-GÉNOVA</t>
  </si>
  <si>
    <t>QUINDIO-LA TEBAIDA</t>
  </si>
  <si>
    <t>QUINDIO-MONTENEGRO</t>
  </si>
  <si>
    <t>QUINDIO-PIJAO</t>
  </si>
  <si>
    <t>QUINDIO-QUIMBAYA</t>
  </si>
  <si>
    <t>QUINDIO-SALENTO</t>
  </si>
  <si>
    <t>RISARALDA-APÍA</t>
  </si>
  <si>
    <t>RISARALDA-BALBOA</t>
  </si>
  <si>
    <t>RISARALDA-BELÉN DE UMBRÍA</t>
  </si>
  <si>
    <t>RISARALDA-DOSQUEBRADAS</t>
  </si>
  <si>
    <t>RISARALDA-GUÁTICA</t>
  </si>
  <si>
    <t>RISARALDA-LA CELIA</t>
  </si>
  <si>
    <t>RISARALDA-LA VIRGINIA</t>
  </si>
  <si>
    <t>RISARALDA-MARSELLA</t>
  </si>
  <si>
    <t>RISARALDA-MISTRATÓ</t>
  </si>
  <si>
    <t>RISARALDA-PEREIRA</t>
  </si>
  <si>
    <t>RISARALDA-PUEBLO RICO</t>
  </si>
  <si>
    <t>RISARALDA-QUINCHÍA</t>
  </si>
  <si>
    <t>RISARALDA-SANTA ROSA DE CABAL</t>
  </si>
  <si>
    <t>RISARALDA-SANTUARIO</t>
  </si>
  <si>
    <t>MAGDALENA-ALGARROBO</t>
  </si>
  <si>
    <t>MAGDALENA-ARACATACA</t>
  </si>
  <si>
    <t>MAGDALENA-ARIGUANÍ</t>
  </si>
  <si>
    <t>MAGDALENA-CERRO DE SAN ANTONIO</t>
  </si>
  <si>
    <t>MAGDALENA-CHIVOLO</t>
  </si>
  <si>
    <t>MAGDALENA-CIÉNAGA</t>
  </si>
  <si>
    <t>MAGDALENA-CONCORDIA</t>
  </si>
  <si>
    <t>MAGDALENA-EL BANCO</t>
  </si>
  <si>
    <t>MAGDALENA-EL PIÑÓN</t>
  </si>
  <si>
    <t>MAGDALENA-EL RETÉN</t>
  </si>
  <si>
    <t>MAGDALENA-FUNDACIÓN</t>
  </si>
  <si>
    <t>MAGDALENA-GUAMAL</t>
  </si>
  <si>
    <t>MAGDALENA-NUEVA GRANADA</t>
  </si>
  <si>
    <t>MAGDALENA-PEDRAZA</t>
  </si>
  <si>
    <t>MAGDALENA-PIJIÑO DEL CARMEN</t>
  </si>
  <si>
    <t>MAGDALENA-PIVIJAY</t>
  </si>
  <si>
    <t>MAGDALENA-PLATO</t>
  </si>
  <si>
    <t>MAGDALENA-PUEBLOVIEJO</t>
  </si>
  <si>
    <t>MAGDALENA-REMOLINO</t>
  </si>
  <si>
    <t>MAGDALENA-SABANAS DE SAN ÁNGEL</t>
  </si>
  <si>
    <t>MAGDALENA-SALAMINA</t>
  </si>
  <si>
    <t>MAGDALENA-SAN SEBASTIÁN DE BUENAVISTA</t>
  </si>
  <si>
    <t>MAGDALENA-SAN ZENÓN</t>
  </si>
  <si>
    <t>MAGDALENA-SANTA ANA</t>
  </si>
  <si>
    <t>MAGDALENA-SANTA BÁRBARA DE PINTO</t>
  </si>
  <si>
    <t>MAGDALENA-SANTA MARTA</t>
  </si>
  <si>
    <t>MAGDALENA-SITIONUEVO</t>
  </si>
  <si>
    <t>MAGDALENA-TENERIFE</t>
  </si>
  <si>
    <t>MAGDALENA-ZAPAYÁN</t>
  </si>
  <si>
    <t>MAGDALENA-ZONA BANANERA</t>
  </si>
  <si>
    <t>ANTIOQUIA-PUERTO BERRÍO</t>
  </si>
  <si>
    <t>ANTIOQUIA-PUERTO NARE</t>
  </si>
  <si>
    <t>ANTIOQUIA-YONDÓ</t>
  </si>
  <si>
    <t>BOLIVAR-ARENAL</t>
  </si>
  <si>
    <t>BOLIVAR-CANTAGALLO</t>
  </si>
  <si>
    <t>BOLIVAR-MORALES</t>
  </si>
  <si>
    <t>BOLIVAR-NOROSÍ</t>
  </si>
  <si>
    <t>BOLIVAR-REGIDOR</t>
  </si>
  <si>
    <t>BOLIVAR-RÍO VIEJO</t>
  </si>
  <si>
    <t>BOLIVAR-SAN PABLO</t>
  </si>
  <si>
    <t>BOLIVAR-SANTA ROSA DEL SUR</t>
  </si>
  <si>
    <t>BOLIVAR-SIMITÍ</t>
  </si>
  <si>
    <t>CESAR-GONZÁLEZ</t>
  </si>
  <si>
    <t>CESAR-RÍO DE ORO</t>
  </si>
  <si>
    <t>CESAR-SAN ALBERTO</t>
  </si>
  <si>
    <t>SANTANDER-BARRANCABERMEJA</t>
  </si>
  <si>
    <t>SANTANDER-CIMITARRA</t>
  </si>
  <si>
    <t>SANTANDER-LANDÁZURI</t>
  </si>
  <si>
    <t>SANTANDER-PUERTO PARRA</t>
  </si>
  <si>
    <t>SANTANDER-PUERTO WILCHES</t>
  </si>
  <si>
    <t>SANTANDER-SABANA DE TORRES</t>
  </si>
  <si>
    <t>AMAZONAS-EL ENCANTO</t>
  </si>
  <si>
    <t>AMAZONAS-LA CHORRERA</t>
  </si>
  <si>
    <t>AMAZONAS-LA PEDRERA</t>
  </si>
  <si>
    <t>AMAZONAS-LA VICTORIA</t>
  </si>
  <si>
    <t>AMAZONAS-LETICIA</t>
  </si>
  <si>
    <t>AMAZONAS-MIRITÍ - PARANÁ</t>
  </si>
  <si>
    <t>AMAZONAS-PUERTO ALEGRÍA</t>
  </si>
  <si>
    <t>AMAZONAS-PUERTO ARICA</t>
  </si>
  <si>
    <t>AMAZONAS-PUERTO NARIÑO</t>
  </si>
  <si>
    <t>AMAZONAS-PUERTO SANTANDER</t>
  </si>
  <si>
    <t>AMAZONAS-TARAPACÁ</t>
  </si>
  <si>
    <t>CASANARE-AGUAZUL</t>
  </si>
  <si>
    <t>CASANARE-CHÁMEZA</t>
  </si>
  <si>
    <t>CASANARE-HATO COROZAL</t>
  </si>
  <si>
    <t>CASANARE-LA SALINA</t>
  </si>
  <si>
    <t>CASANARE-MANÍ</t>
  </si>
  <si>
    <t>CASANARE-MONTERREY</t>
  </si>
  <si>
    <t>CASANARE-NUNCHÍA</t>
  </si>
  <si>
    <t>CASANARE-OROCUÉ</t>
  </si>
  <si>
    <t>CASANARE-PAZ DE ARIPORO</t>
  </si>
  <si>
    <t>CASANARE-PORE</t>
  </si>
  <si>
    <t>CASANARE-RECETOR</t>
  </si>
  <si>
    <t>CASANARE-SABANALARGA</t>
  </si>
  <si>
    <t>CASANARE-SÁCAMA</t>
  </si>
  <si>
    <t>CASANARE-SAN LUIS DE PALENQUE</t>
  </si>
  <si>
    <t>CASANARE-TÁMARA</t>
  </si>
  <si>
    <t>CASANARE-TAURAMENA</t>
  </si>
  <si>
    <t>CASANARE-TRINIDAD</t>
  </si>
  <si>
    <t>CASANARE-VILLANUEVA</t>
  </si>
  <si>
    <t>CASANARE-YOPAL</t>
  </si>
  <si>
    <t>GUAINIA-BARRANCO MINAS</t>
  </si>
  <si>
    <t>GUAINIA-CACAHUAL</t>
  </si>
  <si>
    <t>GUAINIA-INÍRIDA</t>
  </si>
  <si>
    <t>GUAINIA-LA GUADALUPE</t>
  </si>
  <si>
    <t>GUAINIA-MAPIRIPANA</t>
  </si>
  <si>
    <t>GUAINIA-MORICHAL</t>
  </si>
  <si>
    <t>GUAINIA-PANA PANA</t>
  </si>
  <si>
    <t>GUAINIA-PUERTO COLOMBIA</t>
  </si>
  <si>
    <t>GUAINIA-SAN FELIPE</t>
  </si>
  <si>
    <t>GUAVIARE-CALAMAR</t>
  </si>
  <si>
    <t>GUAVIARE-EL RETORNO</t>
  </si>
  <si>
    <t>GUAVIARE-MIRAFLORES</t>
  </si>
  <si>
    <t>GUAVIARE-SAN JOSÉ DEL GUAVIARE</t>
  </si>
  <si>
    <t>META-ACACÍAS</t>
  </si>
  <si>
    <t>META-BARRANCA DE UPÍA</t>
  </si>
  <si>
    <t>META-CABUYARO</t>
  </si>
  <si>
    <t>META-CASTILLA LA NUEVA</t>
  </si>
  <si>
    <t>META-CUBARRAL</t>
  </si>
  <si>
    <t>META-CUMARAL</t>
  </si>
  <si>
    <t>META-EL CALVARIO</t>
  </si>
  <si>
    <t>META-EL CASTILLO</t>
  </si>
  <si>
    <t>META-EL DORADO</t>
  </si>
  <si>
    <t>META-FUENTE DE ORO</t>
  </si>
  <si>
    <t>META-GRANADA</t>
  </si>
  <si>
    <t>META-GUAMAL</t>
  </si>
  <si>
    <t>META-LA MACARENA</t>
  </si>
  <si>
    <t>META-LEJANÍAS</t>
  </si>
  <si>
    <t>META-MAPIRIPÁN</t>
  </si>
  <si>
    <t>META-MESETAS</t>
  </si>
  <si>
    <t>META-PUERTO CONCORDIA</t>
  </si>
  <si>
    <t>META-PUERTO GAITÁN</t>
  </si>
  <si>
    <t>META-PUERTO LLERAS</t>
  </si>
  <si>
    <t>META-PUERTO LÓPEZ</t>
  </si>
  <si>
    <t>META-PUERTO RICO</t>
  </si>
  <si>
    <t>META-RESTREPO</t>
  </si>
  <si>
    <t>META-SAN CARLOS DE GUAROA</t>
  </si>
  <si>
    <t>META-SAN JUAN DE ARAMA</t>
  </si>
  <si>
    <t>META-SAN JUANITO</t>
  </si>
  <si>
    <t>META-SAN MARTÍN</t>
  </si>
  <si>
    <t>META-URIBE</t>
  </si>
  <si>
    <t>META-VILLAVICENCIO</t>
  </si>
  <si>
    <t>META-VISTAHERMOSA</t>
  </si>
  <si>
    <t>VAUPES-PACOA</t>
  </si>
  <si>
    <t>VAUPES-PAPUNAUA</t>
  </si>
  <si>
    <t>VAUPES-YAVARATÉ</t>
  </si>
  <si>
    <t>VAUPÉS-CARURÚ</t>
  </si>
  <si>
    <t>VAUPÉS-MITÚ</t>
  </si>
  <si>
    <t>VAUPÉS-TARAIRA</t>
  </si>
  <si>
    <t>VICHADA-CUMARIBO</t>
  </si>
  <si>
    <t>VICHADA-LA PRIMAVERA</t>
  </si>
  <si>
    <t>VICHADA-PUERTO CARREÑO</t>
  </si>
  <si>
    <t>VICHADA-SANTA ROSALÍA</t>
  </si>
  <si>
    <t>NARIÑO-ALBÁN</t>
  </si>
  <si>
    <t>NARIÑO-ALDANA</t>
  </si>
  <si>
    <t>NARIÑO-ANCUYÁ</t>
  </si>
  <si>
    <t>NARIÑO-ARBOLEDA</t>
  </si>
  <si>
    <t>NARIÑO-BARBACOAS</t>
  </si>
  <si>
    <t>NARIÑO-BELÉN</t>
  </si>
  <si>
    <t>NARIÑO-BUESACO</t>
  </si>
  <si>
    <t>NARIÑO-CHACHAGÜÍ</t>
  </si>
  <si>
    <t>NARIÑO-COLÓN</t>
  </si>
  <si>
    <t>NARIÑO-CONSACÁ</t>
  </si>
  <si>
    <t>NARIÑO-CONTADERO</t>
  </si>
  <si>
    <t>NARIÑO-CÓRDOBA</t>
  </si>
  <si>
    <t>NARIÑO-CUASPÚD</t>
  </si>
  <si>
    <t>NARIÑO-CUMBAL</t>
  </si>
  <si>
    <t>NARIÑO-CUMBITARA</t>
  </si>
  <si>
    <t>NARIÑO-EL CHARCO</t>
  </si>
  <si>
    <t>NARIÑO-EL PEÑOL</t>
  </si>
  <si>
    <t>NARIÑO-EL ROSARIO</t>
  </si>
  <si>
    <t>NARIÑO-EL TABLÓN DE GÓMEZ</t>
  </si>
  <si>
    <t>NARIÑO-EL TAMBO</t>
  </si>
  <si>
    <t>NARIÑO-FRANCISCO PIZARRO</t>
  </si>
  <si>
    <t>NARIÑO-FUNES</t>
  </si>
  <si>
    <t>NARIÑO-GUACHUCAL</t>
  </si>
  <si>
    <t>NARIÑO-GUAITARILLA</t>
  </si>
  <si>
    <t>NARIÑO-GUALMATÁN</t>
  </si>
  <si>
    <t>NARIÑO-ILES</t>
  </si>
  <si>
    <t>NARIÑO-IMUÉS</t>
  </si>
  <si>
    <t>NARIÑO-IPIALES</t>
  </si>
  <si>
    <t>NARIÑO-LA CRUZ</t>
  </si>
  <si>
    <t>NARIÑO-LA FLORIDA</t>
  </si>
  <si>
    <t>NARIÑO-LA LLANADA</t>
  </si>
  <si>
    <t>NARIÑO-LA TOLA</t>
  </si>
  <si>
    <t>NARIÑO-LA UNIÓN</t>
  </si>
  <si>
    <t>NARIÑO-LEIVA</t>
  </si>
  <si>
    <t>NARIÑO-LINARES</t>
  </si>
  <si>
    <t>NARIÑO-LOS ANDES</t>
  </si>
  <si>
    <t>NARIÑO-MAGÜÍ</t>
  </si>
  <si>
    <t>NARIÑO-MALLAMA</t>
  </si>
  <si>
    <t>NARIÑO-MOSQUERA</t>
  </si>
  <si>
    <t>NARIÑO-NARIÑO</t>
  </si>
  <si>
    <t>NARIÑO-OLAYA HERRERA</t>
  </si>
  <si>
    <t>NARIÑO-OSPINA</t>
  </si>
  <si>
    <t>NARIÑO-PASTO</t>
  </si>
  <si>
    <t>NARIÑO-POLICARPA</t>
  </si>
  <si>
    <t>NARIÑO-POTOSÍ</t>
  </si>
  <si>
    <t>NARIÑO-PROVIDENCIA</t>
  </si>
  <si>
    <t>NARIÑO-PUERRES</t>
  </si>
  <si>
    <t>NARIÑO-PUPIALES</t>
  </si>
  <si>
    <t>NARIÑO-RICAURTE</t>
  </si>
  <si>
    <t>NARIÑO-ROBERTO PAYÁN</t>
  </si>
  <si>
    <t>NARIÑO-SAMANIEGO</t>
  </si>
  <si>
    <t>NARIÑO-SAN ANDRÉS DE TUMACO</t>
  </si>
  <si>
    <t>NARIÑO-SAN BERNARDO</t>
  </si>
  <si>
    <t>NARIÑO-SAN LORENZO</t>
  </si>
  <si>
    <t>NARIÑO-SAN PABLO</t>
  </si>
  <si>
    <t>NARIÑO-SAN PEDRO DE CARTAGO</t>
  </si>
  <si>
    <t>NARIÑO-SANDONÁ</t>
  </si>
  <si>
    <t>NARIÑO-SANTA BÁRBARA</t>
  </si>
  <si>
    <t>NARIÑO-SANTACRUZ</t>
  </si>
  <si>
    <t>NARIÑO-SAPUYES</t>
  </si>
  <si>
    <t>NARIÑO-TAMINANGO</t>
  </si>
  <si>
    <t>NARIÑO-TANGUA</t>
  </si>
  <si>
    <t>NARIÑO-TÚQUERRES</t>
  </si>
  <si>
    <t>NARIÑO-YACUANQUER</t>
  </si>
  <si>
    <t>ARAUCA-ARAUCA</t>
  </si>
  <si>
    <t>ARAUCA-ARAUQUITA</t>
  </si>
  <si>
    <t>ARAUCA-CRAVO NORTE</t>
  </si>
  <si>
    <t>ARAUCA-FORTUL</t>
  </si>
  <si>
    <t>ARAUCA-PUERTO RONDÓN</t>
  </si>
  <si>
    <t>ARAUCA-SARAVENA</t>
  </si>
  <si>
    <t>ARAUCA-TAME</t>
  </si>
  <si>
    <t>NORTE DE SANTANDER-ÁBREGO</t>
  </si>
  <si>
    <t>NORTE DE SANTANDER-ARBOLEDAS</t>
  </si>
  <si>
    <t>NORTE DE SANTANDER-BOCHALEMA</t>
  </si>
  <si>
    <t>NORTE DE SANTANDER-BUCARASICA</t>
  </si>
  <si>
    <t>NORTE DE SANTANDER-CÁCHIRA</t>
  </si>
  <si>
    <t>NORTE DE SANTANDER-CÁCOTA</t>
  </si>
  <si>
    <t>NORTE DE SANTANDER-CHINÁCOTA</t>
  </si>
  <si>
    <t>NORTE DE SANTANDER-CHITAGÁ</t>
  </si>
  <si>
    <t>NORTE DE SANTANDER-CONVENCIÓN</t>
  </si>
  <si>
    <t>NORTE DE SANTANDER-CÚCUTA</t>
  </si>
  <si>
    <t>NORTE DE SANTANDER-CUCUTILLA</t>
  </si>
  <si>
    <t>NORTE DE SANTANDER-DURANIA</t>
  </si>
  <si>
    <t>NORTE DE SANTANDER-EL CARMEN</t>
  </si>
  <si>
    <t>NORTE DE SANTANDER-EL TARRA</t>
  </si>
  <si>
    <t>NORTE DE SANTANDER-EL ZULIA</t>
  </si>
  <si>
    <t>NORTE DE SANTANDER-GRAMALOTE</t>
  </si>
  <si>
    <t>NORTE DE SANTANDER-HACARÍ</t>
  </si>
  <si>
    <t>NORTE DE SANTANDER-HERRÁN</t>
  </si>
  <si>
    <t>NORTE DE SANTANDER-LA ESPERANZA</t>
  </si>
  <si>
    <t>NORTE DE SANTANDER-LA PLAYA</t>
  </si>
  <si>
    <t>NORTE DE SANTANDER-LABATECA</t>
  </si>
  <si>
    <t>NORTE DE SANTANDER-LOS PATIOS</t>
  </si>
  <si>
    <t>NORTE DE SANTANDER-LOURDES</t>
  </si>
  <si>
    <t>NORTE DE SANTANDER-MUTISCUA</t>
  </si>
  <si>
    <t>NORTE DE SANTANDER-OCAÑA</t>
  </si>
  <si>
    <t>NORTE DE SANTANDER-PAMPLONA</t>
  </si>
  <si>
    <t>NORTE DE SANTANDER-PAMPLONITA</t>
  </si>
  <si>
    <t>NORTE DE SANTANDER-PUERTO SANTANDER</t>
  </si>
  <si>
    <t>NORTE DE SANTANDER-RAGONVALIA</t>
  </si>
  <si>
    <t>NORTE DE SANTANDER-SALAZAR</t>
  </si>
  <si>
    <t>NORTE DE SANTANDER-SAN CALIXTO</t>
  </si>
  <si>
    <t>NORTE DE SANTANDER-SAN CAYETANO</t>
  </si>
  <si>
    <t>NORTE DE SANTANDER-SANTIAGO</t>
  </si>
  <si>
    <t>NORTE DE SANTANDER-SARDINATA</t>
  </si>
  <si>
    <t>NORTE DE SANTANDER-SILOS</t>
  </si>
  <si>
    <t>NORTE DE SANTANDER-TEORAMA</t>
  </si>
  <si>
    <t>NORTE DE SANTANDER-TIBÚ</t>
  </si>
  <si>
    <t>NORTE DE SANTANDER-TOLEDO</t>
  </si>
  <si>
    <t>NORTE DE SANTANDER-VILLA CARO</t>
  </si>
  <si>
    <t>NORTE DE SANTANDER-VILLA DEL ROSARIO</t>
  </si>
  <si>
    <t>PUTUMAYO-COLÓN</t>
  </si>
  <si>
    <t>PUTUMAYO-MOCOA</t>
  </si>
  <si>
    <t>PUTUMAYO-ORITO</t>
  </si>
  <si>
    <t>PUTUMAYO-PUERTO ASÍS</t>
  </si>
  <si>
    <t>PUTUMAYO-PUERTO CAICEDO</t>
  </si>
  <si>
    <t>PUTUMAYO-PUERTO GUZMÁN</t>
  </si>
  <si>
    <t>PUTUMAYO-PUERTO LEGUÍZAMO</t>
  </si>
  <si>
    <t>PUTUMAYO-SAN FRANCISCO</t>
  </si>
  <si>
    <t>PUTUMAYO-SAN MIGUEL</t>
  </si>
  <si>
    <t>PUTUMAYO-SANTIAGO</t>
  </si>
  <si>
    <t>PUTUMAYO-SIBUNDOY</t>
  </si>
  <si>
    <t>PUTUMAYO-VALLE DEL GUAMUEZ</t>
  </si>
  <si>
    <t>PUTUMAYO-VILLAGARZÓN</t>
  </si>
  <si>
    <t>SANTANDER-AGUADA</t>
  </si>
  <si>
    <t>SANTANDER-ALBANIA</t>
  </si>
  <si>
    <t>SANTANDER-ARATOCA</t>
  </si>
  <si>
    <t>SANTANDER-BARBOSA</t>
  </si>
  <si>
    <t>SANTANDER-BARICHARA</t>
  </si>
  <si>
    <t>SANTANDER-BETULIA</t>
  </si>
  <si>
    <t>SANTANDER-BOLÍVAR</t>
  </si>
  <si>
    <t>SANTANDER-BUCARAMANGA</t>
  </si>
  <si>
    <t>SANTANDER-CABRERA</t>
  </si>
  <si>
    <t>SANTANDER-CALIFORNIA</t>
  </si>
  <si>
    <t>SANTANDER-CAPITANEJO</t>
  </si>
  <si>
    <t>SANTANDER-CARCASÍ</t>
  </si>
  <si>
    <t>SANTANDER-CEPITÁ</t>
  </si>
  <si>
    <t>SANTANDER-CERRITO</t>
  </si>
  <si>
    <t>SANTANDER-CHARALÁ</t>
  </si>
  <si>
    <t>SANTANDER-CHARTA</t>
  </si>
  <si>
    <t>SANTANDER-CHIMA</t>
  </si>
  <si>
    <t>SANTANDER-CHIPATÁ</t>
  </si>
  <si>
    <t>SANTANDER-CONCEPCIÓN</t>
  </si>
  <si>
    <t>SANTANDER-CONFINES</t>
  </si>
  <si>
    <t>SANTANDER-CONTRATACIÓN</t>
  </si>
  <si>
    <t>SANTANDER-COROMORO</t>
  </si>
  <si>
    <t>SANTANDER-CURITÍ</t>
  </si>
  <si>
    <t>SANTANDER-EL CARMEN DE CHUCURÍ</t>
  </si>
  <si>
    <t>SANTANDER-EL GUACAMAYO</t>
  </si>
  <si>
    <t>SANTANDER-EL PEÑÓN</t>
  </si>
  <si>
    <t>SANTANDER-EL PLAYÓN</t>
  </si>
  <si>
    <t>SANTANDER-ENCINO</t>
  </si>
  <si>
    <t>SANTANDER-ENCISO</t>
  </si>
  <si>
    <t>SANTANDER-FLORIÁN</t>
  </si>
  <si>
    <t>SANTANDER-FLORIDABLANCA</t>
  </si>
  <si>
    <t>SANTANDER-GALÁN</t>
  </si>
  <si>
    <t>SANTANDER-GÁMBITA</t>
  </si>
  <si>
    <t>SANTANDER-GIRÓN</t>
  </si>
  <si>
    <t>SANTANDER-GUACA</t>
  </si>
  <si>
    <t>SANTANDER-GUADALUPE</t>
  </si>
  <si>
    <t>SANTANDER-GUAPOTÁ</t>
  </si>
  <si>
    <t>SANTANDER-GUAVATÁ</t>
  </si>
  <si>
    <t>SANTANDER-GÜEPSA</t>
  </si>
  <si>
    <t>SANTANDER-HATO</t>
  </si>
  <si>
    <t>SANTANDER-JESÚS MARÍA</t>
  </si>
  <si>
    <t>SANTANDER-JORDÁN</t>
  </si>
  <si>
    <t>SANTANDER-LA BELLEZA</t>
  </si>
  <si>
    <t>SANTANDER-LA PAZ</t>
  </si>
  <si>
    <t>SANTANDER-LEBRIJA</t>
  </si>
  <si>
    <t>SANTANDER-LOS SANTOS</t>
  </si>
  <si>
    <t>SANTANDER-MACARAVITA</t>
  </si>
  <si>
    <t>SANTANDER-MÁLAGA</t>
  </si>
  <si>
    <t>SANTANDER-MATANZA</t>
  </si>
  <si>
    <t>SANTANDER-MOGOTES</t>
  </si>
  <si>
    <t>SANTANDER-MOLAGAVITA</t>
  </si>
  <si>
    <t>SANTANDER-OCAMONTE</t>
  </si>
  <si>
    <t>SANTANDER-OIBA</t>
  </si>
  <si>
    <t>SANTANDER-ONZAGA</t>
  </si>
  <si>
    <t>SANTANDER-PALMAR</t>
  </si>
  <si>
    <t>SANTANDER-PALMAS DEL SOCORRO</t>
  </si>
  <si>
    <t>SANTANDER-PÁRAMO</t>
  </si>
  <si>
    <t>SANTANDER-PIEDECUESTA</t>
  </si>
  <si>
    <t>SANTANDER-PINCHOTE</t>
  </si>
  <si>
    <t>SANTANDER-PUENTE NACIONAL</t>
  </si>
  <si>
    <t>SANTANDER-RIONEGRO</t>
  </si>
  <si>
    <t>SANTANDER-SAN ANDRÉS</t>
  </si>
  <si>
    <t>SANTANDER-SAN BENITO</t>
  </si>
  <si>
    <t>SANTANDER-SAN GIL</t>
  </si>
  <si>
    <t>SANTANDER-SAN JOAQUÍN</t>
  </si>
  <si>
    <t>SANTANDER-SAN JOSÉ DE MIRANDA</t>
  </si>
  <si>
    <t>SANTANDER-SAN MIGUEL</t>
  </si>
  <si>
    <t>SANTANDER-SAN VICENTE DE CHUCURÍ</t>
  </si>
  <si>
    <t>SANTANDER-SANTA BÁRBARA</t>
  </si>
  <si>
    <t>SANTANDER-SANTA HELENA DEL OPÓN</t>
  </si>
  <si>
    <t>SANTANDER-SIMACOTA</t>
  </si>
  <si>
    <t>SANTANDER-SOCORRO</t>
  </si>
  <si>
    <t>SANTANDER-SUAITA</t>
  </si>
  <si>
    <t>SANTANDER-SUCRE</t>
  </si>
  <si>
    <t>SANTANDER-SURATÁ</t>
  </si>
  <si>
    <t>SANTANDER-TONA</t>
  </si>
  <si>
    <t>SANTANDER-VALLE DE SAN JOSÉ</t>
  </si>
  <si>
    <t>SANTANDER-VÉLEZ</t>
  </si>
  <si>
    <t>SANTANDER-VETAS</t>
  </si>
  <si>
    <t>SANTANDER-VILLANUEVA</t>
  </si>
  <si>
    <t>SANTANDER-ZAPATOCA</t>
  </si>
  <si>
    <t>SUCRE-BUENAVISTA</t>
  </si>
  <si>
    <t>SUCRE-CAIMITO</t>
  </si>
  <si>
    <t>SUCRE-CHALÁN</t>
  </si>
  <si>
    <t>SUCRE-COLOSÓ</t>
  </si>
  <si>
    <t>SUCRE-COROZAL</t>
  </si>
  <si>
    <t>SUCRE-COVEÑAS</t>
  </si>
  <si>
    <t>SUCRE-EL ROBLE</t>
  </si>
  <si>
    <t>SUCRE-GALERAS</t>
  </si>
  <si>
    <t>SUCRE-GUARANDA</t>
  </si>
  <si>
    <t>SUCRE-LA UNIÓN</t>
  </si>
  <si>
    <t>SUCRE-LOS PALMITOS</t>
  </si>
  <si>
    <t>SUCRE-MAJAGUAL</t>
  </si>
  <si>
    <t>SUCRE-MORROA</t>
  </si>
  <si>
    <t>SUCRE-OVEJAS</t>
  </si>
  <si>
    <t>SUCRE-PALMITO</t>
  </si>
  <si>
    <t>SUCRE-SAMPUÉS</t>
  </si>
  <si>
    <t>SUCRE-SAN BENITO ABAD</t>
  </si>
  <si>
    <t>SUCRE-SAN JUAN DE BETULIA</t>
  </si>
  <si>
    <t>SUCRE-SAN LUIS DE SINCÉ</t>
  </si>
  <si>
    <t>SUCRE-SAN MARCOS</t>
  </si>
  <si>
    <t>SUCRE-SAN ONOFRE</t>
  </si>
  <si>
    <t>SUCRE-SAN PEDRO</t>
  </si>
  <si>
    <t>SUCRE-SANTIAGO DE TOLÚ</t>
  </si>
  <si>
    <t>SUCRE-SINCELEJO</t>
  </si>
  <si>
    <t>SUCRE-SUCRE</t>
  </si>
  <si>
    <t>SUCRE-TOLÚ VIEJO</t>
  </si>
  <si>
    <t>ANTIOQUIA-APARTADÓ</t>
  </si>
  <si>
    <t>ANTIOQUIA-ARBOLETES</t>
  </si>
  <si>
    <t>ANTIOQUIA-CAREPA</t>
  </si>
  <si>
    <t>ANTIOQUIA-CHIGORODÓ</t>
  </si>
  <si>
    <t>ANTIOQUIA-MURINDÓ</t>
  </si>
  <si>
    <t>ANTIOQUIA-MUTATÁ</t>
  </si>
  <si>
    <t>ANTIOQUIA-NECOCLÍ</t>
  </si>
  <si>
    <t>ANTIOQUIA-SAN JUAN DE URABÁ</t>
  </si>
  <si>
    <t>ANTIOQUIA-SAN PEDRO DE URABÁ</t>
  </si>
  <si>
    <t>ANTIOQUIA-TURBO</t>
  </si>
  <si>
    <t>CHOCÓ-ACANDÍ</t>
  </si>
  <si>
    <t>CHOCÓ-CARMEN DEL DARIÉN</t>
  </si>
  <si>
    <t>CHOCÓ-RIOSUCIO</t>
  </si>
  <si>
    <t>CHOCÓ-UNGUÍA</t>
  </si>
  <si>
    <t>VALLE DEL CAUCA-ALCALÁ</t>
  </si>
  <si>
    <t>VALLE DEL CAUCA-ANDALUCÍA</t>
  </si>
  <si>
    <t>VALLE DEL CAUCA-ANSERMANUEVO</t>
  </si>
  <si>
    <t>VALLE DEL CAUCA-ARGELIA</t>
  </si>
  <si>
    <t>VALLE DEL CAUCA-BOLÍVAR</t>
  </si>
  <si>
    <t>VALLE DEL CAUCA-BUENAVENTURA</t>
  </si>
  <si>
    <t>VALLE DEL CAUCA-BUGALAGRANDE</t>
  </si>
  <si>
    <t>VALLE DEL CAUCA-CAICEDONIA</t>
  </si>
  <si>
    <t>VALLE DEL CAUCA-CALI</t>
  </si>
  <si>
    <t>VALLE DEL CAUCA-CALIMA</t>
  </si>
  <si>
    <t>VALLE DEL CAUCA-CANDELARIA</t>
  </si>
  <si>
    <t>VALLE DEL CAUCA-CARTAGO</t>
  </si>
  <si>
    <t>VALLE DEL CAUCA-DAGUA</t>
  </si>
  <si>
    <t>VALLE DEL CAUCA-EL ÁGUILA</t>
  </si>
  <si>
    <t>VALLE DEL CAUCA-EL CAIRO</t>
  </si>
  <si>
    <t>VALLE DEL CAUCA-EL CERRITO</t>
  </si>
  <si>
    <t>VALLE DEL CAUCA-EL DOVIO</t>
  </si>
  <si>
    <t>VALLE DEL CAUCA-FLORIDA</t>
  </si>
  <si>
    <t>VALLE DEL CAUCA-GINEBRA</t>
  </si>
  <si>
    <t>VALLE DEL CAUCA-GUACARÍ</t>
  </si>
  <si>
    <t>VALLE DEL CAUCA-GUADALAJARA DE BUGA</t>
  </si>
  <si>
    <t>VALLE DEL CAUCA-JAMUNDÍ</t>
  </si>
  <si>
    <t>VALLE DEL CAUCA-LA CUMBRE</t>
  </si>
  <si>
    <t>VALLE DEL CAUCA-LA UNIÓN</t>
  </si>
  <si>
    <t>VALLE DEL CAUCA-LA VICTORIA</t>
  </si>
  <si>
    <t>VALLE DEL CAUCA-OBANDO</t>
  </si>
  <si>
    <t>VALLE DEL CAUCA-PALMIRA</t>
  </si>
  <si>
    <t>VALLE DEL CAUCA-PRADERA</t>
  </si>
  <si>
    <t>VALLE DEL CAUCA-RESTREPO</t>
  </si>
  <si>
    <t>VALLE DEL CAUCA-RIOFRÍO</t>
  </si>
  <si>
    <t>VALLE DEL CAUCA-ROLDANILLO</t>
  </si>
  <si>
    <t>VALLE DEL CAUCA-SAN PEDRO</t>
  </si>
  <si>
    <t>VALLE DEL CAUCA-SEVILLA</t>
  </si>
  <si>
    <t>VALLE DEL CAUCA-TORO</t>
  </si>
  <si>
    <t>VALLE DEL CAUCA-TRUJILLO</t>
  </si>
  <si>
    <t>VALLE DEL CAUCA-TULUÁ</t>
  </si>
  <si>
    <t>VALLE DEL CAUCA-ULLOA</t>
  </si>
  <si>
    <t>VALLE DEL CAUCA-VERSALLES</t>
  </si>
  <si>
    <t>VALLE DEL CAUCA-VIJES</t>
  </si>
  <si>
    <t>VALLE DEL CAUCA-YOTOCO</t>
  </si>
  <si>
    <t>VALLE DEL CAUCA-YUMBO</t>
  </si>
  <si>
    <t>VALLE DEL CAUCA-ZARZAL</t>
  </si>
  <si>
    <t>No. SOLICITUD</t>
  </si>
  <si>
    <t>NOMBRE COMPLETO ENLACE MUNICIPAL</t>
  </si>
  <si>
    <t xml:space="preserve">CORREO ELECTRÓNICO INSTITUCIONAL </t>
  </si>
  <si>
    <t xml:space="preserve">CORREO ELECTRÓNICO PERSONAL </t>
  </si>
  <si>
    <t xml:space="preserve">NOMBRE COMPLETO RESPONSABLE </t>
  </si>
  <si>
    <t>MOTIVOS DE DEVOLUCIÓN</t>
  </si>
  <si>
    <t>FALTAN SOPORTES</t>
  </si>
  <si>
    <t>OFICIO DILIGENCIADO DE FORMA INCORRECTA</t>
  </si>
  <si>
    <t>PLANILLA DILIGENCIADA DE FORMA INCORRECTA</t>
  </si>
  <si>
    <t>CORREO NO INSTITUCIONAL</t>
  </si>
  <si>
    <t>LA SOLICITUD NO LA REMITIO LA DT</t>
  </si>
  <si>
    <t>PLANILLA Y OFICIO MAL DILIGENCIADO</t>
  </si>
  <si>
    <t>MUNICIPIO ALCANZO EL 100% DEL PRESUPUESTO ASIGNADO</t>
  </si>
  <si>
    <t>ATLANTICO</t>
  </si>
  <si>
    <t>NORTE DE SANTANDER -ARAUCA</t>
  </si>
  <si>
    <t>URABA</t>
  </si>
  <si>
    <t xml:space="preserve">maria.gomez@unidadvictimas.gov.co </t>
  </si>
  <si>
    <t>olga.rodriguez@unidadvictimas.gov.co</t>
  </si>
  <si>
    <t>carlos.barrios@unidadvictimas.gov.co</t>
  </si>
  <si>
    <t>donaldo.ardila@unidadvictimas.gov.co</t>
  </si>
  <si>
    <t>emilse.rojas@unidadvictimas.gov.co</t>
  </si>
  <si>
    <t>teresa.pretel@unidadvictimas.gov.co</t>
  </si>
  <si>
    <t xml:space="preserve">Norma.Ortiz@unidadvictimas.gov.co </t>
  </si>
  <si>
    <t>nuvia.torres@unidadvictimas.gov.co</t>
  </si>
  <si>
    <t>ligia.parra@unidadvictimas.gov.co</t>
  </si>
  <si>
    <t>idalis.pinto@unidadvictimas.gov.co</t>
  </si>
  <si>
    <t>wilber.romana@unidadvictimas.gov.co</t>
  </si>
  <si>
    <t>jose.arboleda@unidadvictimas.gov.co</t>
  </si>
  <si>
    <t>carlos.rojas@unidadvictimas.gov.co</t>
  </si>
  <si>
    <t>hilda.alarcon@unidadvictimas.gov.co</t>
  </si>
  <si>
    <t>uriel.garcia@unidadvictimas.gov.co</t>
  </si>
  <si>
    <t>victoria.lopez@unidadvictimas.gov.co</t>
  </si>
  <si>
    <t>arturo.hernandez@unidadvictimas.gov.co</t>
  </si>
  <si>
    <t>luis.londono@unidadvictimas.gov.co</t>
  </si>
  <si>
    <t xml:space="preserve">omar.rodriguez@unidadvictimas.gov.co </t>
  </si>
  <si>
    <t>nelly.corena@unidadvictimas.gov.co</t>
  </si>
  <si>
    <t>javier.velasquez@unidadvictimas.gov.co</t>
  </si>
  <si>
    <t>alberto.cuaran@unidadvictimas.gov.co</t>
  </si>
  <si>
    <t>carlos.figueroa@unidadvictimas.gov.co</t>
  </si>
  <si>
    <t>wilson.mera@unidadvictimas.gov.co</t>
  </si>
  <si>
    <t>edgar.silva@unidadvictimas.gov.co</t>
  </si>
  <si>
    <t>andres.paba@unidadvictimas.gov.co</t>
  </si>
  <si>
    <t>angela.mesias@unidadvictimas.gov.co</t>
  </si>
  <si>
    <t>maria.acosta@unidadvictimas.gov.co</t>
  </si>
  <si>
    <t>andres.paez@unidadvictimas.gov.co</t>
  </si>
  <si>
    <t>daniel.franco@unidadvictimas.gov.co</t>
  </si>
  <si>
    <t>brenda.zuniga@unidadvictimas.gov.co</t>
  </si>
  <si>
    <t>jose.granada@unidadvictimas.gov.co</t>
  </si>
  <si>
    <t>Barranquilla</t>
  </si>
  <si>
    <t>Neiva</t>
  </si>
  <si>
    <t>Florencia</t>
  </si>
  <si>
    <t>Tunja</t>
  </si>
  <si>
    <t>Riohacha</t>
  </si>
  <si>
    <t>Manizales</t>
  </si>
  <si>
    <t>Santa Marta</t>
  </si>
  <si>
    <t>Barrancabermeja</t>
  </si>
  <si>
    <t>Villavicencio</t>
  </si>
  <si>
    <t>San Jose de Guaviare</t>
  </si>
  <si>
    <t>Puerto Carreño</t>
  </si>
  <si>
    <t>Pasto</t>
  </si>
  <si>
    <t>Tame</t>
  </si>
  <si>
    <t>Ocaña</t>
  </si>
  <si>
    <t>Cucuta</t>
  </si>
  <si>
    <t>Mocoa</t>
  </si>
  <si>
    <t>Bucaramanga</t>
  </si>
  <si>
    <t>Sincelejo</t>
  </si>
  <si>
    <t>Cali</t>
  </si>
  <si>
    <t>DT</t>
  </si>
  <si>
    <t>DIRECTOR TERRITORIAL</t>
  </si>
  <si>
    <t>CORREO DIRECTOR</t>
  </si>
  <si>
    <t>jorge.alzate@unidadvictimas.gov.co</t>
  </si>
  <si>
    <t>alfredo.palencia@unidadvictimas.gov.co</t>
  </si>
  <si>
    <t>miledy.galeano@unidadvictimas.gov.co</t>
  </si>
  <si>
    <t>jorge.vasquez@unidadvictimas.gov.co</t>
  </si>
  <si>
    <t>jaime.guerrero@unidadvictimas.gov.co</t>
  </si>
  <si>
    <t>carlos.pardo@unidadvictimas.gov.co</t>
  </si>
  <si>
    <t>carlos.ortiz@unidadvictimas.gov.co</t>
  </si>
  <si>
    <t>amparo.chicue@unidadvictimas.gov.co</t>
  </si>
  <si>
    <t>oscar.gaviria@unidadvictimas.gov.co</t>
  </si>
  <si>
    <t>fabiola.perdomo@unidadvictimas.gov.co</t>
  </si>
  <si>
    <t>NO</t>
  </si>
  <si>
    <t>13032017-3</t>
  </si>
  <si>
    <t>01042017-17</t>
  </si>
  <si>
    <t>29032017-1</t>
  </si>
  <si>
    <t>05042017-6</t>
  </si>
  <si>
    <t>17042017-7</t>
  </si>
  <si>
    <t>17042017-8</t>
  </si>
  <si>
    <t>17042017-10</t>
  </si>
  <si>
    <t>13032017-3 - AGUACHICA</t>
  </si>
  <si>
    <t/>
  </si>
  <si>
    <t>3 - RIOSUCIO</t>
  </si>
  <si>
    <t>4 - RIOSUCIO</t>
  </si>
  <si>
    <t>01042017-17 - CHIGORODÓ</t>
  </si>
  <si>
    <t>29032017-1 - BARBACOAS</t>
  </si>
  <si>
    <t>05042017-6 - VILLA DEL ROSARIO</t>
  </si>
  <si>
    <t>17042017-10 - YUMBO</t>
  </si>
  <si>
    <t>17042017-7 - MOCOA</t>
  </si>
  <si>
    <t>17042017-8 - MOCOA</t>
  </si>
  <si>
    <t xml:space="preserve">20042017-3 </t>
  </si>
  <si>
    <t>24042017-4</t>
  </si>
  <si>
    <t>25042017-18</t>
  </si>
  <si>
    <t>25042017-19</t>
  </si>
  <si>
    <t>25042017-3</t>
  </si>
  <si>
    <t xml:space="preserve">27042017-1 </t>
  </si>
  <si>
    <t>24042017-2</t>
  </si>
  <si>
    <t>ENLACE</t>
  </si>
  <si>
    <t>CORREO 1</t>
  </si>
  <si>
    <t>CORREO 2</t>
  </si>
  <si>
    <t>RESPONSABLE</t>
  </si>
  <si>
    <t>CORREO 1 RES</t>
  </si>
  <si>
    <t>CORREO 2 RES</t>
  </si>
  <si>
    <t>CODIGO DANE</t>
  </si>
  <si>
    <t>No.</t>
  </si>
  <si>
    <t>DT -  UARIV</t>
  </si>
  <si>
    <t>Ciudad</t>
  </si>
  <si>
    <t>Nombre y Apellidos Profesional</t>
  </si>
  <si>
    <t>Celular</t>
  </si>
  <si>
    <t>CORREO INSTITUCIONAL</t>
  </si>
  <si>
    <t>Antioquia</t>
  </si>
  <si>
    <t>María Cecilia Gómez Gutierrez</t>
  </si>
  <si>
    <t>Olga Lucia Rodriguez Palacios</t>
  </si>
  <si>
    <t>Juan David Ospina Munera</t>
  </si>
  <si>
    <t>juan.ospina@unidadvictimas.gov.co</t>
  </si>
  <si>
    <t>Atlantico</t>
  </si>
  <si>
    <t>Carlos Adolfo  Barrios Arroyo</t>
  </si>
  <si>
    <t>Bolivar</t>
  </si>
  <si>
    <t xml:space="preserve">Donaldo Jose Ardila Arroyo </t>
  </si>
  <si>
    <t>Cauca</t>
  </si>
  <si>
    <t>Popayan</t>
  </si>
  <si>
    <t>Jose Francisco Sarria Paredes</t>
  </si>
  <si>
    <t>jose.sarria@unidadvictimas.gov.co</t>
  </si>
  <si>
    <t>Teresa Eugenia Pretel Tamayo</t>
  </si>
  <si>
    <t>Central</t>
  </si>
  <si>
    <t>Ibague</t>
  </si>
  <si>
    <t>Norma Constanza Ortiz Andrade</t>
  </si>
  <si>
    <t>Nuvia Yaneth Torres Avella</t>
  </si>
  <si>
    <t>Central - Cundinamarca</t>
  </si>
  <si>
    <t>Cundinamarca</t>
  </si>
  <si>
    <t>Ligia Parra Castro</t>
  </si>
  <si>
    <t xml:space="preserve">Central </t>
  </si>
  <si>
    <t>Angela Marin Navarrete</t>
  </si>
  <si>
    <t>angela.marin@unidadvictimas.gov.co</t>
  </si>
  <si>
    <t xml:space="preserve">Cesar -  Guajira </t>
  </si>
  <si>
    <t>Idalis Maria Pinto Rodriguez</t>
  </si>
  <si>
    <t xml:space="preserve">Valledupar </t>
  </si>
  <si>
    <t>Fraccedi Cecilia Ochoa Matute</t>
  </si>
  <si>
    <t>fraccedi.ochoa@unidadvictimas.gov.co</t>
  </si>
  <si>
    <t>Cordoba</t>
  </si>
  <si>
    <t xml:space="preserve">Monteria </t>
  </si>
  <si>
    <t>Samir Antonio Peñata Luna</t>
  </si>
  <si>
    <t>samir.peñata@unidadvictimas.gov.co</t>
  </si>
  <si>
    <t xml:space="preserve">Hilda Elena Alarcon Ruiz </t>
  </si>
  <si>
    <t>Wilber Antonio Romaña Palacios</t>
  </si>
  <si>
    <t>Jose Raúl Moreno Arboleda</t>
  </si>
  <si>
    <t xml:space="preserve">Carlos Ariel Rojas Hurtado </t>
  </si>
  <si>
    <t>Eje cafetero</t>
  </si>
  <si>
    <t>Uriel Huberto Garcia Otalvaro</t>
  </si>
  <si>
    <t>Cesar Augusto Rojas Montealegre</t>
  </si>
  <si>
    <t>cesar.rojas@unidadvictimas.gov.co</t>
  </si>
  <si>
    <t xml:space="preserve">Emilse Rojas Audor </t>
  </si>
  <si>
    <t>Magdalena- Medio</t>
  </si>
  <si>
    <t>Carlos Arturo Hernandez Rhenals</t>
  </si>
  <si>
    <t>Magdalena</t>
  </si>
  <si>
    <t>Victoria Eugenia López Martinez</t>
  </si>
  <si>
    <t>Meta Llanos  Orientales</t>
  </si>
  <si>
    <t xml:space="preserve">Vilma Roa Santos </t>
  </si>
  <si>
    <t>vilma.roa@unidadvictimas.gov.co</t>
  </si>
  <si>
    <t xml:space="preserve">Luis Felipe Londono Navarro </t>
  </si>
  <si>
    <t>Yopal</t>
  </si>
  <si>
    <t>Horacio Barragan Salcedo</t>
  </si>
  <si>
    <t>horacio.barragan@unidadvictimas.gov.co</t>
  </si>
  <si>
    <t>Omar Augusto  Rodriguez Lopez</t>
  </si>
  <si>
    <t>Nelly Elvira Corena Florez</t>
  </si>
  <si>
    <t>Javier Dario Velasquez</t>
  </si>
  <si>
    <t>Puerto Inírida</t>
  </si>
  <si>
    <t>Maria Cristina Avila Gil</t>
  </si>
  <si>
    <t>3102590686/3143751413</t>
  </si>
  <si>
    <t>maria.avila@unidadvictimas.gov.co</t>
  </si>
  <si>
    <t>Nariño</t>
  </si>
  <si>
    <t>Alberto Cuaran Chacon</t>
  </si>
  <si>
    <t>Carlos Oscar Figueroa Solarte</t>
  </si>
  <si>
    <t>Wilson Alberto Mera Ojeda</t>
  </si>
  <si>
    <t>Edgar Johany Silva Noriega</t>
  </si>
  <si>
    <t>Andres Alberto Paba Alvarez</t>
  </si>
  <si>
    <t xml:space="preserve">Betty Yasmid Rincón Rincón </t>
  </si>
  <si>
    <t>betty.rincon@unidadvictimas.gov.co</t>
  </si>
  <si>
    <t>Putumayo</t>
  </si>
  <si>
    <t>Angela Maria Mesias Villota</t>
  </si>
  <si>
    <t>Maria Mercedes Acosta Chamorro</t>
  </si>
  <si>
    <t>Santander</t>
  </si>
  <si>
    <t>Andres Enrique Paez Tarazona</t>
  </si>
  <si>
    <t>Sucre</t>
  </si>
  <si>
    <t>Ayda Luz Bustamante Andrade</t>
  </si>
  <si>
    <t>ayda.bustamante@unidadvictimas.gov.co</t>
  </si>
  <si>
    <t>Urabá -Darién</t>
  </si>
  <si>
    <t>Apartado</t>
  </si>
  <si>
    <t>Daniel Alejandro Franco Sastre</t>
  </si>
  <si>
    <t>Keli Yojana Villa Mejia</t>
  </si>
  <si>
    <t>keli.villa@unidadvictimas.gov.co</t>
  </si>
  <si>
    <t>Valle del Cauca</t>
  </si>
  <si>
    <t xml:space="preserve">Brenda Zuñiga Garcia </t>
  </si>
  <si>
    <t>Jose Horacio Granada Botero</t>
  </si>
  <si>
    <t>Florida</t>
  </si>
  <si>
    <t>Luisa Fernanda Reyes</t>
  </si>
  <si>
    <t>CORREO N° 2</t>
  </si>
  <si>
    <t>Cartagena de indias</t>
  </si>
  <si>
    <t>San Jose De Ure</t>
  </si>
  <si>
    <t>Mitu</t>
  </si>
  <si>
    <t>Quibdo</t>
  </si>
  <si>
    <t>Ruben Dario Oyola Lazaro</t>
  </si>
  <si>
    <t>enlacevictimas@sanjosedeure-cordoba.gov.co</t>
  </si>
  <si>
    <t>FECHA DE ENVIO SOLICITUD DT Y/O MUNICIPIO A LA SPAE</t>
  </si>
  <si>
    <t>FECHA DE RETROALIMENTACIÓN SPAE A LA DT Y/O MUNICIPIO</t>
  </si>
  <si>
    <t>FECHA DEVOLUCION 1 SPAE A DT Y/O MUNICIPIO</t>
  </si>
  <si>
    <t>FECHA DEVOLUCION 2 SPAE A DT Y/O MUNICIPIO</t>
  </si>
  <si>
    <t>FECHA DEVOLUCION 3 SPAE A DT Y/O MUNICIPIO</t>
  </si>
  <si>
    <t>FECHA DEVOLUCION 4 SPAE A DT Y/O MUNICIPIO</t>
  </si>
  <si>
    <t>FECHA DEVOLUCION 5 SPAE A DT Y/O MUNICIPIO</t>
  </si>
  <si>
    <t>FECHA DE ENVIO DE COMUNICACIÓN GIROS SPAE A LAS DT Y/O MUNICIPIO</t>
  </si>
  <si>
    <t xml:space="preserve">FECHA ENVIO SPAE A DT Y/O MUNICIPIO RESULTADOS ACREDITACIÓN </t>
  </si>
  <si>
    <t>OBSERVACIONES, SOLICITUDES ESPECIALES</t>
  </si>
  <si>
    <t xml:space="preserve">FECHA ENVIO SPAE A DT Y/O MUNICIPIO RESULTADOS ACREDITACIÓN REINTEGROS </t>
  </si>
  <si>
    <t>MEDELLIN</t>
  </si>
  <si>
    <t>MedellIn</t>
  </si>
  <si>
    <t>MONTERIA</t>
  </si>
  <si>
    <t>colon</t>
  </si>
  <si>
    <t>COLON</t>
  </si>
  <si>
    <t>BOGOTA D.C.</t>
  </si>
  <si>
    <t>Bogota D.C.</t>
  </si>
  <si>
    <t>CUCUTA</t>
  </si>
  <si>
    <t>APARTADO</t>
  </si>
  <si>
    <t>Carlos Arturo Pardo Alezones</t>
  </si>
  <si>
    <t xml:space="preserve">3002662853
</t>
  </si>
  <si>
    <t>Jorge Mario Alzate Maldonado</t>
  </si>
  <si>
    <t xml:space="preserve">3128922484
</t>
  </si>
  <si>
    <t>Luis Saniel Peñaranda Rolón</t>
  </si>
  <si>
    <t>luis.penaranda@unidadvidctimas.gov.co</t>
  </si>
  <si>
    <t xml:space="preserve">3108157393
</t>
  </si>
  <si>
    <t>Alfredo Enrique Palencia Molina</t>
  </si>
  <si>
    <t>alfredo.palencia@unidadvictimas.gov.vo</t>
  </si>
  <si>
    <t xml:space="preserve">3126977517
</t>
  </si>
  <si>
    <t>Miledy Marcela Galeano Paz</t>
  </si>
  <si>
    <t xml:space="preserve">3008022039
</t>
  </si>
  <si>
    <t>Jorge Orlando Sánchez Zambrano</t>
  </si>
  <si>
    <t>jorge.sanchanchez@unidadvictimas.gov.co</t>
  </si>
  <si>
    <t xml:space="preserve">3043912854
</t>
  </si>
  <si>
    <t>Freddy Enrique López Ramírez</t>
  </si>
  <si>
    <t>freddy.lopez@unidadvictimas.gov.co</t>
  </si>
  <si>
    <t>Lucrecia Murcia Lozada</t>
  </si>
  <si>
    <t>lucrecia.murcia@unidadvictimas.gov.co</t>
  </si>
  <si>
    <t>Jorge Arturo Vásquez Pino</t>
  </si>
  <si>
    <t xml:space="preserve">3103897120
</t>
  </si>
  <si>
    <t>Juana Bautista Ramírez Gutiérrez</t>
  </si>
  <si>
    <t>juana.ramirez@unidadvictimas.gov.vo</t>
  </si>
  <si>
    <t xml:space="preserve">3205691310
</t>
  </si>
  <si>
    <t>Jaime Ramiro Guerrero Vinueza</t>
  </si>
  <si>
    <t>Manuel de los Reyes Pacheco Salgado</t>
  </si>
  <si>
    <t>manuel.pacheco@unidadvictimas.gov.co</t>
  </si>
  <si>
    <t>Carlos Alejandro Ortiz Ruiz</t>
  </si>
  <si>
    <t xml:space="preserve">3006532652
</t>
  </si>
  <si>
    <t>Amparo Chicue Cristancho</t>
  </si>
  <si>
    <t xml:space="preserve">3174502940
</t>
  </si>
  <si>
    <t>Óscar David Gaviria Serna</t>
  </si>
  <si>
    <t xml:space="preserve">3112301604
</t>
  </si>
  <si>
    <t>Luis Alfonso Aparicio Reyes</t>
  </si>
  <si>
    <t>Luis.aparicio@unidadvictimas.gov.co</t>
  </si>
  <si>
    <t xml:space="preserve">3166938202
</t>
  </si>
  <si>
    <t>ALFREDO ENRIQUE PALENCIA MOLINA (E.)</t>
  </si>
  <si>
    <t>Ángela María Hernández Peña</t>
  </si>
  <si>
    <t>Fabiola Perdomo Estrada</t>
  </si>
  <si>
    <t xml:space="preserve"> 3155775496
</t>
  </si>
  <si>
    <t>NOMBRE COMPLETO DIRECTOR TERRITORIAL</t>
  </si>
  <si>
    <t>DIRECCION TERRITORIAL</t>
  </si>
  <si>
    <t>FECHA DE ENVIO SOLICITUDES DT Y/O MUNICIPIO A LA SPAE CORREGIDAS 1</t>
  </si>
  <si>
    <t>FECHA DE ENVIO SOLICITUDES DT Y/O MUNICIPIO A LA SPAE CORREGIDAS 2</t>
  </si>
  <si>
    <t>FECHA DE ENVIO SOLICITUDES DT Y/O MUNICIPIO A LA SPAE CORREGIDAS 3</t>
  </si>
  <si>
    <t>FECHA DE ENVIO SOLICITUDES DT Y/O MUNICIPIO A LA SPAE CORREGIDAS 4</t>
  </si>
  <si>
    <t>FECHA DE ENVIO SOLICITUDES DT Y/O MUNICIPIO A LA SPAE CORREGIDAS 5</t>
  </si>
  <si>
    <t>Caquetá</t>
  </si>
  <si>
    <t>Huila</t>
  </si>
  <si>
    <t>CAQUETÁ-HUILA</t>
  </si>
  <si>
    <t>NORTE DE SANTANDER-ARAUCA</t>
  </si>
  <si>
    <t>META-LLANOS ORIENTALES</t>
  </si>
  <si>
    <t>luisa.reyes@unidadvictimas.gov.co</t>
  </si>
  <si>
    <t>BOLIVAR-SAN ANDRES</t>
  </si>
  <si>
    <t>CESAR-GUAJIRA</t>
  </si>
  <si>
    <t>BOLÍVAR-SAN ANDRES</t>
  </si>
  <si>
    <t>PROCESO PREVENCIÓN DE HECHOS VICTIMIZANTES</t>
  </si>
  <si>
    <t>PROCEDIMIENTO: AYUDA Y ATENCIÓN HUMANITARIA INMEDIATA EN SUBSIDIARIEDAD MECANISMO DINERO</t>
  </si>
  <si>
    <t>Versión: 02</t>
  </si>
  <si>
    <t>Página  1 de 1</t>
  </si>
  <si>
    <t>Código: 310.03.15-2</t>
  </si>
  <si>
    <t>Fecha:02/03/2018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</si>
</sst>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5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4"/>
      <name val="Arial"/>
      <family val="2"/>
    </font>
    <font>
      <u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FF0000"/>
      <name val="Calibri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9BC2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26" applyNumberFormat="0" applyAlignment="0" applyProtection="0"/>
    <xf numFmtId="0" fontId="23" fillId="24" borderId="27" applyNumberFormat="0" applyAlignment="0" applyProtection="0"/>
    <xf numFmtId="0" fontId="24" fillId="24" borderId="26" applyNumberFormat="0" applyAlignment="0" applyProtection="0"/>
    <xf numFmtId="0" fontId="25" fillId="0" borderId="28" applyNumberFormat="0" applyFill="0" applyAlignment="0" applyProtection="0"/>
    <xf numFmtId="0" fontId="1" fillId="25" borderId="29" applyNumberFormat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3" fillId="27" borderId="0" applyNumberFormat="0" applyBorder="0" applyAlignment="0" applyProtection="0"/>
    <xf numFmtId="0" fontId="1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6" fillId="35" borderId="0" applyNumberFormat="0" applyBorder="0" applyAlignment="0" applyProtection="0"/>
    <xf numFmtId="0" fontId="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28" fillId="26" borderId="30" applyNumberFormat="0" applyFont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16" fillId="0" borderId="0"/>
    <xf numFmtId="44" fontId="16" fillId="0" borderId="0" applyFont="0" applyFill="0" applyBorder="0" applyAlignment="0" applyProtection="0"/>
    <xf numFmtId="0" fontId="6" fillId="0" borderId="0"/>
  </cellStyleXfs>
  <cellXfs count="226">
    <xf numFmtId="0" fontId="0" fillId="0" borderId="0" xfId="0"/>
    <xf numFmtId="0" fontId="1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1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0" fillId="0" borderId="0" xfId="0" applyAlignment="1">
      <alignment horizontal="right" vertical="top"/>
    </xf>
    <xf numFmtId="0" fontId="0" fillId="11" borderId="12" xfId="0" applyFill="1" applyBorder="1" applyAlignment="1">
      <alignment wrapText="1"/>
    </xf>
    <xf numFmtId="14" fontId="0" fillId="0" borderId="1" xfId="0" applyNumberFormat="1" applyBorder="1"/>
    <xf numFmtId="0" fontId="5" fillId="10" borderId="13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12" xfId="0" applyFill="1" applyBorder="1"/>
    <xf numFmtId="14" fontId="0" fillId="0" borderId="0" xfId="0" applyNumberFormat="1"/>
    <xf numFmtId="0" fontId="2" fillId="0" borderId="0" xfId="0" applyFont="1" applyAlignment="1">
      <alignment horizontal="center"/>
    </xf>
    <xf numFmtId="0" fontId="10" fillId="0" borderId="0" xfId="0" applyFont="1"/>
    <xf numFmtId="0" fontId="13" fillId="18" borderId="1" xfId="1" applyFill="1" applyBorder="1" applyAlignment="1">
      <alignment vertical="center"/>
    </xf>
    <xf numFmtId="0" fontId="0" fillId="19" borderId="1" xfId="0" applyFill="1" applyBorder="1" applyProtection="1">
      <protection locked="0"/>
    </xf>
    <xf numFmtId="1" fontId="0" fillId="0" borderId="0" xfId="0" applyNumberFormat="1"/>
    <xf numFmtId="0" fontId="0" fillId="19" borderId="4" xfId="0" applyFill="1" applyBorder="1" applyProtection="1">
      <protection locked="0"/>
    </xf>
    <xf numFmtId="3" fontId="0" fillId="19" borderId="1" xfId="0" applyNumberFormat="1" applyFill="1" applyBorder="1" applyProtection="1">
      <protection locked="0"/>
    </xf>
    <xf numFmtId="0" fontId="0" fillId="19" borderId="1" xfId="0" applyFill="1" applyBorder="1" applyProtection="1">
      <protection locked="0"/>
    </xf>
    <xf numFmtId="0" fontId="0" fillId="19" borderId="4" xfId="0" applyFill="1" applyBorder="1" applyProtection="1">
      <protection locked="0"/>
    </xf>
    <xf numFmtId="1" fontId="30" fillId="2" borderId="2" xfId="0" applyNumberFormat="1" applyFont="1" applyFill="1" applyBorder="1" applyAlignment="1">
      <alignment horizontal="center" vertical="center" wrapText="1"/>
    </xf>
    <xf numFmtId="0" fontId="31" fillId="0" borderId="0" xfId="0" applyFont="1"/>
    <xf numFmtId="14" fontId="0" fillId="19" borderId="0" xfId="0" applyNumberFormat="1" applyFill="1"/>
    <xf numFmtId="0" fontId="0" fillId="0" borderId="0" xfId="0"/>
    <xf numFmtId="0" fontId="0" fillId="19" borderId="0" xfId="0" applyFill="1"/>
    <xf numFmtId="14" fontId="0" fillId="19" borderId="1" xfId="0" applyNumberFormat="1" applyFill="1" applyBorder="1" applyProtection="1">
      <protection locked="0"/>
    </xf>
    <xf numFmtId="0" fontId="0" fillId="0" borderId="0" xfId="0" applyFill="1" applyAlignment="1">
      <alignment horizontal="right" vertical="top"/>
    </xf>
    <xf numFmtId="0" fontId="0" fillId="19" borderId="4" xfId="0" applyNumberFormat="1" applyFill="1" applyBorder="1" applyProtection="1">
      <protection locked="0"/>
    </xf>
    <xf numFmtId="0" fontId="0" fillId="19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/>
    <xf numFmtId="0" fontId="0" fillId="19" borderId="0" xfId="0" applyFill="1"/>
    <xf numFmtId="0" fontId="5" fillId="0" borderId="1" xfId="0" applyNumberFormat="1" applyFont="1" applyFill="1" applyBorder="1" applyAlignment="1">
      <alignment horizontal="center" wrapText="1"/>
    </xf>
    <xf numFmtId="0" fontId="33" fillId="0" borderId="0" xfId="0" applyFont="1"/>
    <xf numFmtId="0" fontId="36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8" fillId="13" borderId="1" xfId="0" applyFont="1" applyFill="1" applyBorder="1"/>
    <xf numFmtId="0" fontId="33" fillId="0" borderId="1" xfId="0" applyFont="1" applyBorder="1"/>
    <xf numFmtId="14" fontId="33" fillId="0" borderId="1" xfId="0" applyNumberFormat="1" applyFont="1" applyBorder="1"/>
    <xf numFmtId="0" fontId="33" fillId="0" borderId="1" xfId="0" applyFont="1" applyFill="1" applyBorder="1"/>
    <xf numFmtId="0" fontId="33" fillId="0" borderId="0" xfId="0" applyFont="1" applyBorder="1" applyAlignment="1">
      <alignment horizontal="right" vertical="top"/>
    </xf>
    <xf numFmtId="14" fontId="33" fillId="0" borderId="0" xfId="0" applyNumberFormat="1" applyFont="1" applyBorder="1"/>
    <xf numFmtId="0" fontId="33" fillId="0" borderId="0" xfId="0" applyFont="1" applyBorder="1"/>
    <xf numFmtId="0" fontId="33" fillId="0" borderId="0" xfId="0" applyFont="1" applyFill="1" applyBorder="1"/>
    <xf numFmtId="0" fontId="33" fillId="13" borderId="0" xfId="0" applyFont="1" applyFill="1"/>
    <xf numFmtId="14" fontId="33" fillId="0" borderId="1" xfId="0" applyNumberFormat="1" applyFont="1" applyFill="1" applyBorder="1"/>
    <xf numFmtId="0" fontId="39" fillId="13" borderId="0" xfId="0" applyFont="1" applyFill="1"/>
    <xf numFmtId="0" fontId="33" fillId="19" borderId="0" xfId="0" applyFont="1" applyFill="1"/>
    <xf numFmtId="0" fontId="41" fillId="0" borderId="0" xfId="0" applyNumberFormat="1" applyFont="1" applyFill="1" applyBorder="1" applyAlignment="1">
      <alignment horizontal="center" wrapText="1"/>
    </xf>
    <xf numFmtId="14" fontId="42" fillId="0" borderId="1" xfId="47" applyNumberFormat="1" applyFont="1" applyFill="1" applyBorder="1" applyAlignment="1">
      <alignment horizontal="right"/>
    </xf>
    <xf numFmtId="0" fontId="41" fillId="0" borderId="1" xfId="0" applyNumberFormat="1" applyFont="1" applyFill="1" applyBorder="1" applyAlignment="1">
      <alignment horizontal="center" wrapText="1"/>
    </xf>
    <xf numFmtId="0" fontId="33" fillId="19" borderId="0" xfId="0" applyFont="1" applyFill="1" applyBorder="1"/>
    <xf numFmtId="0" fontId="45" fillId="0" borderId="1" xfId="0" applyNumberFormat="1" applyFont="1" applyFill="1" applyBorder="1" applyAlignment="1">
      <alignment horizontal="center" wrapText="1"/>
    </xf>
    <xf numFmtId="0" fontId="38" fillId="0" borderId="0" xfId="0" applyFont="1" applyFill="1" applyBorder="1"/>
    <xf numFmtId="0" fontId="0" fillId="0" borderId="1" xfId="0" applyFont="1" applyBorder="1"/>
    <xf numFmtId="14" fontId="28" fillId="0" borderId="1" xfId="47" applyNumberFormat="1" applyFont="1" applyFill="1" applyBorder="1" applyAlignment="1">
      <alignment horizontal="right"/>
    </xf>
    <xf numFmtId="0" fontId="44" fillId="13" borderId="1" xfId="0" applyNumberFormat="1" applyFont="1" applyFill="1" applyBorder="1" applyAlignment="1">
      <alignment horizontal="center" wrapText="1"/>
    </xf>
    <xf numFmtId="0" fontId="48" fillId="0" borderId="1" xfId="0" applyNumberFormat="1" applyFont="1" applyFill="1" applyBorder="1" applyAlignment="1">
      <alignment horizontal="center" wrapText="1"/>
    </xf>
    <xf numFmtId="0" fontId="38" fillId="0" borderId="0" xfId="0" applyFont="1" applyBorder="1"/>
    <xf numFmtId="0" fontId="6" fillId="0" borderId="0" xfId="0" applyNumberFormat="1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Fill="1" applyBorder="1" applyAlignment="1">
      <alignment horizontal="center" wrapText="1"/>
    </xf>
    <xf numFmtId="0" fontId="47" fillId="0" borderId="0" xfId="0" applyFont="1" applyBorder="1"/>
    <xf numFmtId="1" fontId="34" fillId="2" borderId="1" xfId="0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/>
    </xf>
    <xf numFmtId="14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NumberFormat="1" applyFont="1" applyFill="1" applyBorder="1" applyAlignment="1">
      <alignment horizontal="center" vertical="center" wrapText="1"/>
    </xf>
    <xf numFmtId="14" fontId="35" fillId="4" borderId="1" xfId="0" applyNumberFormat="1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0" fontId="35" fillId="6" borderId="1" xfId="0" applyNumberFormat="1" applyFont="1" applyFill="1" applyBorder="1" applyAlignment="1">
      <alignment horizontal="center" vertical="center" wrapText="1"/>
    </xf>
    <xf numFmtId="0" fontId="35" fillId="7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5" fillId="14" borderId="15" xfId="0" applyFont="1" applyFill="1" applyBorder="1" applyAlignment="1">
      <alignment horizontal="center" vertical="center" wrapText="1"/>
    </xf>
    <xf numFmtId="0" fontId="49" fillId="50" borderId="1" xfId="0" applyFont="1" applyFill="1" applyBorder="1" applyAlignment="1">
      <alignment vertical="center" wrapText="1"/>
    </xf>
    <xf numFmtId="0" fontId="49" fillId="5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right" vertical="center"/>
    </xf>
    <xf numFmtId="0" fontId="50" fillId="18" borderId="1" xfId="0" applyFont="1" applyFill="1" applyBorder="1" applyAlignment="1">
      <alignment vertical="center"/>
    </xf>
    <xf numFmtId="0" fontId="50" fillId="18" borderId="1" xfId="0" applyFont="1" applyFill="1" applyBorder="1" applyAlignment="1">
      <alignment horizontal="right" vertical="center"/>
    </xf>
    <xf numFmtId="0" fontId="51" fillId="18" borderId="1" xfId="1" applyFont="1" applyFill="1" applyBorder="1" applyAlignment="1">
      <alignment vertical="center"/>
    </xf>
    <xf numFmtId="0" fontId="53" fillId="18" borderId="1" xfId="1" applyFont="1" applyFill="1" applyBorder="1" applyAlignment="1">
      <alignment vertical="center"/>
    </xf>
    <xf numFmtId="0" fontId="52" fillId="0" borderId="1" xfId="1" applyFont="1" applyBorder="1"/>
    <xf numFmtId="0" fontId="52" fillId="18" borderId="1" xfId="1" applyFont="1" applyFill="1" applyBorder="1" applyAlignment="1">
      <alignment vertical="center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0" fontId="50" fillId="0" borderId="1" xfId="0" applyFont="1" applyBorder="1" applyAlignment="1">
      <alignment vertical="center"/>
    </xf>
    <xf numFmtId="0" fontId="53" fillId="0" borderId="1" xfId="1" applyFont="1" applyBorder="1"/>
    <xf numFmtId="0" fontId="54" fillId="18" borderId="1" xfId="0" applyFont="1" applyFill="1" applyBorder="1" applyAlignment="1">
      <alignment vertical="center"/>
    </xf>
    <xf numFmtId="0" fontId="9" fillId="0" borderId="1" xfId="0" applyFont="1" applyBorder="1"/>
    <xf numFmtId="0" fontId="54" fillId="0" borderId="1" xfId="0" applyFont="1" applyBorder="1" applyAlignment="1">
      <alignment horizontal="right" vertical="center"/>
    </xf>
    <xf numFmtId="0" fontId="7" fillId="17" borderId="5" xfId="0" applyFont="1" applyFill="1" applyBorder="1" applyAlignment="1">
      <alignment horizontal="center" vertical="center" wrapText="1" shrinkToFit="1"/>
    </xf>
    <xf numFmtId="0" fontId="7" fillId="17" borderId="6" xfId="0" applyFont="1" applyFill="1" applyBorder="1" applyAlignment="1">
      <alignment horizontal="center" vertical="center" wrapText="1" shrinkToFit="1"/>
    </xf>
    <xf numFmtId="0" fontId="7" fillId="17" borderId="23" xfId="0" applyFont="1" applyFill="1" applyBorder="1" applyAlignment="1">
      <alignment horizontal="center" vertical="center" wrapText="1" shrinkToFit="1"/>
    </xf>
    <xf numFmtId="0" fontId="7" fillId="16" borderId="14" xfId="0" applyFont="1" applyFill="1" applyBorder="1" applyAlignment="1">
      <alignment horizontal="center" vertical="center" wrapText="1" shrinkToFi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0" fillId="0" borderId="0" xfId="0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15" borderId="32" xfId="0" applyFont="1" applyFill="1" applyBorder="1" applyAlignment="1">
      <alignment horizontal="center" vertical="center" wrapText="1" shrinkToFit="1"/>
    </xf>
    <xf numFmtId="0" fontId="7" fillId="15" borderId="34" xfId="0" applyFont="1" applyFill="1" applyBorder="1" applyAlignment="1">
      <alignment horizontal="center" vertical="center" wrapText="1" shrinkToFit="1"/>
    </xf>
    <xf numFmtId="0" fontId="7" fillId="15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1" xfId="1" applyBorder="1"/>
    <xf numFmtId="0" fontId="10" fillId="0" borderId="1" xfId="0" applyFont="1" applyBorder="1" applyAlignment="1">
      <alignment wrapText="1"/>
    </xf>
    <xf numFmtId="0" fontId="13" fillId="0" borderId="1" xfId="1" applyBorder="1" applyAlignment="1"/>
    <xf numFmtId="0" fontId="10" fillId="0" borderId="1" xfId="0" applyFont="1" applyBorder="1" applyAlignment="1"/>
    <xf numFmtId="0" fontId="0" fillId="0" borderId="10" xfId="0" applyBorder="1"/>
    <xf numFmtId="0" fontId="0" fillId="0" borderId="10" xfId="0" applyBorder="1" applyAlignment="1"/>
    <xf numFmtId="0" fontId="0" fillId="0" borderId="9" xfId="0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9" fillId="50" borderId="8" xfId="0" applyFont="1" applyFill="1" applyBorder="1" applyAlignment="1">
      <alignment vertical="center" wrapText="1"/>
    </xf>
    <xf numFmtId="0" fontId="49" fillId="50" borderId="2" xfId="0" applyFont="1" applyFill="1" applyBorder="1" applyAlignment="1">
      <alignment vertical="center" wrapText="1"/>
    </xf>
    <xf numFmtId="0" fontId="49" fillId="50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5" fillId="0" borderId="0" xfId="1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49" fillId="50" borderId="7" xfId="0" applyFont="1" applyFill="1" applyBorder="1" applyAlignment="1">
      <alignment vertical="center" wrapText="1"/>
    </xf>
    <xf numFmtId="0" fontId="13" fillId="0" borderId="9" xfId="1" applyBorder="1"/>
    <xf numFmtId="0" fontId="13" fillId="0" borderId="9" xfId="1" applyBorder="1" applyAlignment="1"/>
    <xf numFmtId="0" fontId="33" fillId="0" borderId="13" xfId="0" applyFont="1" applyBorder="1"/>
    <xf numFmtId="0" fontId="10" fillId="0" borderId="13" xfId="0" applyFont="1" applyBorder="1"/>
    <xf numFmtId="0" fontId="0" fillId="0" borderId="13" xfId="0" applyFont="1" applyBorder="1"/>
    <xf numFmtId="0" fontId="6" fillId="0" borderId="2" xfId="0" applyNumberFormat="1" applyFont="1" applyFill="1" applyBorder="1" applyAlignment="1">
      <alignment horizontal="center" wrapText="1"/>
    </xf>
    <xf numFmtId="0" fontId="33" fillId="0" borderId="2" xfId="0" applyFont="1" applyBorder="1"/>
    <xf numFmtId="0" fontId="0" fillId="0" borderId="2" xfId="0" applyFont="1" applyBorder="1"/>
    <xf numFmtId="0" fontId="0" fillId="0" borderId="2" xfId="0" applyFont="1" applyFill="1" applyBorder="1"/>
    <xf numFmtId="14" fontId="33" fillId="0" borderId="2" xfId="0" applyNumberFormat="1" applyFont="1" applyBorder="1"/>
    <xf numFmtId="14" fontId="33" fillId="0" borderId="1" xfId="0" applyNumberFormat="1" applyFont="1" applyFill="1" applyBorder="1" applyAlignment="1">
      <alignment vertical="center"/>
    </xf>
    <xf numFmtId="14" fontId="33" fillId="0" borderId="1" xfId="0" applyNumberFormat="1" applyFont="1" applyFill="1" applyBorder="1" applyAlignment="1">
      <alignment horizontal="right"/>
    </xf>
    <xf numFmtId="14" fontId="33" fillId="0" borderId="1" xfId="46" applyNumberFormat="1" applyFont="1" applyFill="1" applyBorder="1" applyAlignment="1">
      <alignment horizontal="right"/>
    </xf>
    <xf numFmtId="0" fontId="40" fillId="0" borderId="1" xfId="0" applyFont="1" applyFill="1" applyBorder="1"/>
    <xf numFmtId="14" fontId="40" fillId="0" borderId="1" xfId="0" applyNumberFormat="1" applyFont="1" applyFill="1" applyBorder="1"/>
    <xf numFmtId="0" fontId="39" fillId="0" borderId="1" xfId="0" applyFont="1" applyFill="1" applyBorder="1"/>
    <xf numFmtId="14" fontId="32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top"/>
    </xf>
    <xf numFmtId="14" fontId="39" fillId="0" borderId="1" xfId="0" applyNumberFormat="1" applyFont="1" applyFill="1" applyBorder="1"/>
    <xf numFmtId="0" fontId="43" fillId="0" borderId="1" xfId="0" applyFont="1" applyFill="1" applyBorder="1" applyAlignment="1">
      <alignment wrapText="1"/>
    </xf>
    <xf numFmtId="0" fontId="44" fillId="0" borderId="1" xfId="0" applyNumberFormat="1" applyFont="1" applyFill="1" applyBorder="1" applyAlignment="1">
      <alignment horizontal="center" wrapText="1"/>
    </xf>
    <xf numFmtId="14" fontId="33" fillId="0" borderId="1" xfId="0" applyNumberFormat="1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14" fontId="16" fillId="0" borderId="1" xfId="0" applyNumberFormat="1" applyFont="1" applyFill="1" applyBorder="1"/>
    <xf numFmtId="14" fontId="46" fillId="0" borderId="1" xfId="0" applyNumberFormat="1" applyFont="1" applyFill="1" applyBorder="1"/>
    <xf numFmtId="14" fontId="33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wrapText="1"/>
    </xf>
    <xf numFmtId="14" fontId="16" fillId="0" borderId="1" xfId="0" applyNumberFormat="1" applyFont="1" applyBorder="1"/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/>
    <xf numFmtId="0" fontId="33" fillId="2" borderId="1" xfId="0" applyFont="1" applyFill="1" applyBorder="1" applyAlignment="1">
      <alignment horizontal="center" vertical="center" wrapText="1"/>
    </xf>
    <xf numFmtId="0" fontId="50" fillId="51" borderId="1" xfId="0" applyFont="1" applyFill="1" applyBorder="1" applyAlignment="1">
      <alignment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/>
    </xf>
    <xf numFmtId="0" fontId="35" fillId="2" borderId="2" xfId="0" applyNumberFormat="1" applyFont="1" applyFill="1" applyBorder="1" applyAlignment="1">
      <alignment horizontal="center" vertical="center" wrapText="1"/>
    </xf>
    <xf numFmtId="14" fontId="35" fillId="3" borderId="2" xfId="0" applyNumberFormat="1" applyFont="1" applyFill="1" applyBorder="1" applyAlignment="1">
      <alignment horizontal="center" vertical="center" wrapText="1"/>
    </xf>
    <xf numFmtId="0" fontId="58" fillId="0" borderId="5" xfId="0" applyFont="1" applyBorder="1" applyAlignment="1" applyProtection="1">
      <alignment horizontal="left" vertical="center"/>
      <protection hidden="1"/>
    </xf>
    <xf numFmtId="0" fontId="58" fillId="0" borderId="6" xfId="0" applyFont="1" applyBorder="1" applyAlignment="1" applyProtection="1">
      <alignment horizontal="left" vertical="center"/>
      <protection hidden="1"/>
    </xf>
    <xf numFmtId="0" fontId="57" fillId="0" borderId="6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57" fillId="0" borderId="6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6" fillId="0" borderId="42" xfId="0" applyFont="1" applyBorder="1" applyAlignment="1" applyProtection="1">
      <alignment horizontal="left" vertical="center" wrapText="1"/>
      <protection hidden="1"/>
    </xf>
    <xf numFmtId="0" fontId="56" fillId="0" borderId="1" xfId="0" applyFont="1" applyBorder="1" applyAlignment="1" applyProtection="1">
      <alignment horizontal="left" vertical="center" wrapText="1"/>
      <protection hidden="1"/>
    </xf>
    <xf numFmtId="0" fontId="56" fillId="0" borderId="43" xfId="0" applyFont="1" applyBorder="1" applyAlignment="1" applyProtection="1">
      <alignment horizontal="left" vertical="center" wrapText="1"/>
      <protection hidden="1"/>
    </xf>
    <xf numFmtId="0" fontId="55" fillId="52" borderId="3" xfId="0" applyFont="1" applyFill="1" applyBorder="1" applyAlignment="1">
      <alignment horizontal="center" vertical="center" wrapText="1"/>
    </xf>
    <xf numFmtId="0" fontId="55" fillId="52" borderId="4" xfId="0" applyFont="1" applyFill="1" applyBorder="1" applyAlignment="1">
      <alignment horizontal="center" vertical="center" wrapText="1"/>
    </xf>
    <xf numFmtId="0" fontId="55" fillId="52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35" xfId="0" applyFont="1" applyFill="1" applyBorder="1" applyAlignment="1">
      <alignment horizontal="center" vertical="center"/>
    </xf>
    <xf numFmtId="0" fontId="8" fillId="13" borderId="36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</cellXfs>
  <cellStyles count="48">
    <cellStyle name="20% - Énfasis1 2" xfId="34"/>
    <cellStyle name="20% - Énfasis2 2" xfId="35"/>
    <cellStyle name="20% - Énfasis3 2" xfId="36"/>
    <cellStyle name="20% - Énfasis4 2" xfId="37"/>
    <cellStyle name="20% - Énfasis5" xfId="26" builtinId="46" customBuiltin="1"/>
    <cellStyle name="20% - Énfasis6" xfId="30" builtinId="50" customBuiltin="1"/>
    <cellStyle name="40% - Énfasis1" xfId="17" builtinId="31" customBuiltin="1"/>
    <cellStyle name="40% - Énfasis2" xfId="20" builtinId="35" customBuiltin="1"/>
    <cellStyle name="40% - Énfasis3 2" xfId="38"/>
    <cellStyle name="40% - Énfasis4" xfId="24" builtinId="43" customBuiltin="1"/>
    <cellStyle name="40% - Énfasis5" xfId="27" builtinId="47" customBuiltin="1"/>
    <cellStyle name="40% - Énfasis6" xfId="31" builtinId="51" customBuiltin="1"/>
    <cellStyle name="60% - Énfasis1" xfId="18" builtinId="32" customBuiltin="1"/>
    <cellStyle name="60% - Énfasis2" xfId="21" builtinId="36" customBuiltin="1"/>
    <cellStyle name="60% - Énfasis3 2" xfId="39"/>
    <cellStyle name="60% - Énfasis4 2" xfId="40"/>
    <cellStyle name="60% - Énfasis5" xfId="28" builtinId="48" customBuiltin="1"/>
    <cellStyle name="60% - Énfasis6 2" xfId="4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3" builtinId="41" customBuiltin="1"/>
    <cellStyle name="Énfasis5" xfId="25" builtinId="45" customBuiltin="1"/>
    <cellStyle name="Énfasis6" xfId="29" builtinId="49" customBuiltin="1"/>
    <cellStyle name="Entrada" xfId="8" builtinId="20" customBuiltin="1"/>
    <cellStyle name="Hipervínculo" xfId="1" builtinId="8"/>
    <cellStyle name="Incorrecto" xfId="6" builtinId="27" customBuiltin="1"/>
    <cellStyle name="Millares 3" xfId="33"/>
    <cellStyle name="Moneda 2" xfId="46"/>
    <cellStyle name="Neutral" xfId="7" builtinId="28" customBuiltin="1"/>
    <cellStyle name="Normal" xfId="0" builtinId="0"/>
    <cellStyle name="Normal 2" xfId="32"/>
    <cellStyle name="Normal 3" xfId="45"/>
    <cellStyle name="Normal 4" xfId="44"/>
    <cellStyle name="Normal_DAVIGIRO REINTEGRADO" xfId="47"/>
    <cellStyle name="Notas 2" xfId="42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3"/>
    <cellStyle name="Total" xfId="15" builtinId="25" customBuiltin="1"/>
  </cellStyles>
  <dxfs count="23"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9BC2E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readingOrder="0"/>
    </dxf>
    <dxf>
      <font>
        <strike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153621</xdr:rowOff>
    </xdr:from>
    <xdr:to>
      <xdr:col>2</xdr:col>
      <xdr:colOff>1436142</xdr:colOff>
      <xdr:row>3</xdr:row>
      <xdr:rowOff>141803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621"/>
          <a:ext cx="2854183" cy="519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andrey_ceballos_unidadvictimas_gov_co/Documents/TRAMITE%20OPERATIVO%20AHI/Tramite%20de%20Solicitudes/MATRIZ%20SEGUIMIENTO%20AHI%20-%20SPAE%20-%20cop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bernal/Desktop/MATRIZ%20CONSOLIDADA%20SOLICITUDES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DE CONTROL"/>
      <sheetName val="SEGUIMIENTO TRAMITE OPERATIVO"/>
      <sheetName val="CONSOLIDADO DT"/>
      <sheetName val="CONSOLIDADO REINTEGROS"/>
      <sheetName val="CONSOLIDADO RESULTADOS Y COMUNI"/>
      <sheetName val="LISTAS DE VALIDACIÓN"/>
    </sheetNames>
    <sheetDataSet>
      <sheetData sheetId="0"/>
      <sheetData sheetId="1"/>
      <sheetData sheetId="2"/>
      <sheetData sheetId="3">
        <row r="2">
          <cell r="A2">
            <v>1</v>
          </cell>
        </row>
      </sheetData>
      <sheetData sheetId="4"/>
      <sheetData sheetId="5">
        <row r="2">
          <cell r="E2" t="str">
            <v>ANTIOQUIA</v>
          </cell>
        </row>
        <row r="3">
          <cell r="E3" t="str">
            <v>ARAUCA</v>
          </cell>
        </row>
        <row r="4">
          <cell r="E4" t="str">
            <v>ATLÁNTICO</v>
          </cell>
        </row>
        <row r="5">
          <cell r="E5" t="str">
            <v>BOLIVAR</v>
          </cell>
        </row>
        <row r="6">
          <cell r="E6" t="str">
            <v>BOYACÁ</v>
          </cell>
        </row>
        <row r="7">
          <cell r="E7" t="str">
            <v>CALDAS</v>
          </cell>
        </row>
        <row r="8">
          <cell r="E8" t="str">
            <v>CAQUETÁ</v>
          </cell>
        </row>
        <row r="9">
          <cell r="E9" t="str">
            <v>CASANARE</v>
          </cell>
        </row>
        <row r="10">
          <cell r="E10" t="str">
            <v>CAUCA</v>
          </cell>
        </row>
        <row r="11">
          <cell r="E11" t="str">
            <v>CESAR</v>
          </cell>
        </row>
        <row r="12">
          <cell r="E12" t="str">
            <v>CHOCÓ</v>
          </cell>
        </row>
        <row r="13">
          <cell r="E13" t="str">
            <v>CÓRDOBA</v>
          </cell>
        </row>
        <row r="14">
          <cell r="E14" t="str">
            <v>CUNDINAMARCA</v>
          </cell>
        </row>
        <row r="15">
          <cell r="E15" t="str">
            <v>GUAINIA</v>
          </cell>
        </row>
        <row r="16">
          <cell r="E16" t="str">
            <v>GUAVIARE</v>
          </cell>
        </row>
        <row r="17">
          <cell r="E17" t="str">
            <v>HUILA</v>
          </cell>
        </row>
        <row r="18">
          <cell r="E18" t="str">
            <v>LA_GUAJIRA</v>
          </cell>
        </row>
        <row r="19">
          <cell r="E19" t="str">
            <v>MAGDALENA</v>
          </cell>
        </row>
        <row r="20">
          <cell r="E20" t="str">
            <v>META</v>
          </cell>
        </row>
        <row r="21">
          <cell r="E21" t="str">
            <v>NARIÑO</v>
          </cell>
        </row>
        <row r="22">
          <cell r="E22" t="str">
            <v>NORTE_DE_SANTANDER</v>
          </cell>
        </row>
        <row r="23">
          <cell r="E23" t="str">
            <v>PUTUMAYO</v>
          </cell>
        </row>
        <row r="24">
          <cell r="E24" t="str">
            <v>QUINDIO</v>
          </cell>
        </row>
        <row r="25">
          <cell r="E25" t="str">
            <v>RISARALDA</v>
          </cell>
        </row>
        <row r="26">
          <cell r="E26" t="str">
            <v>SANTANDER</v>
          </cell>
        </row>
        <row r="27">
          <cell r="E27" t="str">
            <v>SUCRE</v>
          </cell>
        </row>
        <row r="28">
          <cell r="E28" t="str">
            <v>TOLIMA</v>
          </cell>
        </row>
        <row r="29">
          <cell r="E29" t="str">
            <v>VALLE_DEL_CAUCA</v>
          </cell>
        </row>
        <row r="30">
          <cell r="E30" t="str">
            <v>VAUPÉS</v>
          </cell>
        </row>
        <row r="31">
          <cell r="E31" t="str">
            <v>VICHADA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tramite operativo"/>
      <sheetName val="Validador Planillas"/>
      <sheetName val="LISTAS DE VALIDACIÓN"/>
      <sheetName val="Hoja1"/>
      <sheetName val="devolucion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la1" displayName="Tabla1" ref="B1:K1123" totalsRowShown="0" headerRowDxfId="21" dataDxfId="20">
  <autoFilter ref="B1:K1123"/>
  <tableColumns count="10">
    <tableColumn id="1" name="CODIGO DANE" dataDxfId="19"/>
    <tableColumn id="2" name="DT" dataDxfId="18"/>
    <tableColumn id="3" name="DEPARTAMENTO" dataDxfId="17"/>
    <tableColumn id="4" name="MUNICIPIO" dataDxfId="16"/>
    <tableColumn id="5" name="ENLACE" dataDxfId="15">
      <calculatedColumnFormula>VLOOKUP(Tabla1[MUNICIPIO],'DATOS ENLACES, RESPONSABLES'!$C$1:$J$1124,2,0)</calculatedColumnFormula>
    </tableColumn>
    <tableColumn id="6" name="CORREO 1" dataDxfId="14">
      <calculatedColumnFormula>VLOOKUP(Tabla1[MUNICIPIO],'DATOS ENLACES, RESPONSABLES'!$C$1:$J$1124,4,0)</calculatedColumnFormula>
    </tableColumn>
    <tableColumn id="7" name="CORREO 2" dataDxfId="13">
      <calculatedColumnFormula>VLOOKUP(Tabla1[MUNICIPIO],'DATOS ENLACES, RESPONSABLES'!$C$1:$J$1124,5,0)</calculatedColumnFormula>
    </tableColumn>
    <tableColumn id="8" name="RESPONSABLE" dataDxfId="12">
      <calculatedColumnFormula>VLOOKUP(Tabla1[MUNICIPIO],'DATOS ENLACES, RESPONSABLES'!$C$1:$J$1124,6,0)</calculatedColumnFormula>
    </tableColumn>
    <tableColumn id="9" name="CORREO 1 RES" dataDxfId="11">
      <calculatedColumnFormula>VLOOKUP(Tabla1[MUNICIPIO],'DATOS ENLACES, RESPONSABLES'!$C$1:$J$1124,7,0)</calculatedColumnFormula>
    </tableColumn>
    <tableColumn id="10" name="CORREO 2 RES" dataDxfId="10">
      <calculatedColumnFormula>VLOOKUP(Tabla1[MUNICIPIO],'DATOS ENLACES, RESPONSABLES'!$C$1:$J$1124,8,0)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L1:P21" totalsRowShown="0" headerRowDxfId="8" headerRowBorderDxfId="7" tableBorderDxfId="6" totalsRowBorderDxfId="5">
  <autoFilter ref="L1:P21"/>
  <sortState ref="L2:P21">
    <sortCondition ref="L2"/>
  </sortState>
  <tableColumns count="5">
    <tableColumn id="1" name="DT" dataDxfId="4"/>
    <tableColumn id="2" name="DIRECTOR TERRITORIAL" dataDxfId="3"/>
    <tableColumn id="3" name="CORREO DIRECTOR" dataDxfId="2" dataCellStyle="Hipervínculo"/>
    <tableColumn id="5" name="CORREO 2" dataDxfId="1" dataCellStyle="Hipervínculo"/>
    <tableColumn id="4" name="Celul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andres.paez@unidadvictimas.gov.co" TargetMode="External"/><Relationship Id="rId21" Type="http://schemas.openxmlformats.org/officeDocument/2006/relationships/hyperlink" Target="mailto:wilson.mera@unidadvictimas.gov.co" TargetMode="External"/><Relationship Id="rId34" Type="http://schemas.openxmlformats.org/officeDocument/2006/relationships/hyperlink" Target="mailto:samir.pe&#241;ata@unidadvictimas.gov.co" TargetMode="External"/><Relationship Id="rId42" Type="http://schemas.openxmlformats.org/officeDocument/2006/relationships/hyperlink" Target="mailto:enlacevictimas@sanjosedeure-cordoba.gov.co" TargetMode="External"/><Relationship Id="rId47" Type="http://schemas.openxmlformats.org/officeDocument/2006/relationships/hyperlink" Target="mailto:alfredo.palencia@unidadvictimas.gov.vo" TargetMode="External"/><Relationship Id="rId50" Type="http://schemas.openxmlformats.org/officeDocument/2006/relationships/hyperlink" Target="mailto:juana.ramirez@unidadvictimas.gov.vo" TargetMode="External"/><Relationship Id="rId55" Type="http://schemas.openxmlformats.org/officeDocument/2006/relationships/hyperlink" Target="mailto:jaime.guerrero@unidadvictimas.gov.co" TargetMode="External"/><Relationship Id="rId63" Type="http://schemas.openxmlformats.org/officeDocument/2006/relationships/hyperlink" Target="mailto:luisa.reyes@unidadvictimas.gov.co" TargetMode="External"/><Relationship Id="rId7" Type="http://schemas.openxmlformats.org/officeDocument/2006/relationships/hyperlink" Target="mailto:hilda.alarcon@unidadvictimas.gov.co" TargetMode="External"/><Relationship Id="rId2" Type="http://schemas.openxmlformats.org/officeDocument/2006/relationships/hyperlink" Target="mailto:donaldo.ardila@unidadvictimas.gov.co" TargetMode="External"/><Relationship Id="rId16" Type="http://schemas.openxmlformats.org/officeDocument/2006/relationships/hyperlink" Target="mailto:omar.rodriguez@unidadvictimas.gov.co" TargetMode="External"/><Relationship Id="rId29" Type="http://schemas.openxmlformats.org/officeDocument/2006/relationships/hyperlink" Target="mailto:jose.granada@unidadvictimas.gov.co" TargetMode="External"/><Relationship Id="rId11" Type="http://schemas.openxmlformats.org/officeDocument/2006/relationships/hyperlink" Target="mailto:uriel.garcia@unidadvictimas.gov.co" TargetMode="External"/><Relationship Id="rId24" Type="http://schemas.openxmlformats.org/officeDocument/2006/relationships/hyperlink" Target="mailto:angela.mesias@unidadvictimas.gov.co" TargetMode="External"/><Relationship Id="rId32" Type="http://schemas.openxmlformats.org/officeDocument/2006/relationships/hyperlink" Target="mailto:angela.marin@unidadvictimas.gov.co" TargetMode="External"/><Relationship Id="rId37" Type="http://schemas.openxmlformats.org/officeDocument/2006/relationships/hyperlink" Target="mailto:horacio.barragan@unidadvictimas.gov.co" TargetMode="External"/><Relationship Id="rId40" Type="http://schemas.openxmlformats.org/officeDocument/2006/relationships/hyperlink" Target="mailto:ayda.bustamante@unidadvictimas.gov.co" TargetMode="External"/><Relationship Id="rId45" Type="http://schemas.openxmlformats.org/officeDocument/2006/relationships/hyperlink" Target="mailto:jorge.alzate@unidadvictimas.gov.co" TargetMode="External"/><Relationship Id="rId53" Type="http://schemas.openxmlformats.org/officeDocument/2006/relationships/hyperlink" Target="mailto:carlos.ortiz@unidadvictimas.gov.co" TargetMode="External"/><Relationship Id="rId58" Type="http://schemas.openxmlformats.org/officeDocument/2006/relationships/hyperlink" Target="mailto:angela.marin@unidadvictimas.gov.co" TargetMode="External"/><Relationship Id="rId5" Type="http://schemas.openxmlformats.org/officeDocument/2006/relationships/hyperlink" Target="mailto:nuvia.torres@unidadvictimas.gov.co" TargetMode="External"/><Relationship Id="rId61" Type="http://schemas.openxmlformats.org/officeDocument/2006/relationships/hyperlink" Target="mailto:lucrecia.murcia@unidadvictimas.gov.co" TargetMode="External"/><Relationship Id="rId19" Type="http://schemas.openxmlformats.org/officeDocument/2006/relationships/hyperlink" Target="mailto:alberto.cuaran@unidadvictimas.gov.co" TargetMode="External"/><Relationship Id="rId14" Type="http://schemas.openxmlformats.org/officeDocument/2006/relationships/hyperlink" Target="mailto:victoria.lopez@unidadvictimas.gov.co" TargetMode="External"/><Relationship Id="rId22" Type="http://schemas.openxmlformats.org/officeDocument/2006/relationships/hyperlink" Target="mailto:edgar.silva@unidadvictimas.gov.co" TargetMode="External"/><Relationship Id="rId27" Type="http://schemas.openxmlformats.org/officeDocument/2006/relationships/hyperlink" Target="mailto:daniel.franco@unidadvictimas.gov.co" TargetMode="External"/><Relationship Id="rId30" Type="http://schemas.openxmlformats.org/officeDocument/2006/relationships/hyperlink" Target="mailto:juan.ospina@unidadvictimas.gov.co" TargetMode="External"/><Relationship Id="rId35" Type="http://schemas.openxmlformats.org/officeDocument/2006/relationships/hyperlink" Target="mailto:cesar.rojas@unidadvictimas.gov.co" TargetMode="External"/><Relationship Id="rId43" Type="http://schemas.openxmlformats.org/officeDocument/2006/relationships/hyperlink" Target="mailto:miledy.galeano@unidadvictimas.gov.co" TargetMode="External"/><Relationship Id="rId48" Type="http://schemas.openxmlformats.org/officeDocument/2006/relationships/hyperlink" Target="mailto:jorge.sanchanchez@unidadvictimas.gov.co" TargetMode="External"/><Relationship Id="rId56" Type="http://schemas.openxmlformats.org/officeDocument/2006/relationships/hyperlink" Target="mailto:oscar.gaviria@unidadvictimas.gov.co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mailto:wilber.romana@unidadvictimas.gov.co" TargetMode="External"/><Relationship Id="rId51" Type="http://schemas.openxmlformats.org/officeDocument/2006/relationships/hyperlink" Target="mailto:jaime.guerrero@unidadvictimas.gov.co" TargetMode="External"/><Relationship Id="rId3" Type="http://schemas.openxmlformats.org/officeDocument/2006/relationships/hyperlink" Target="mailto:teresa.pretel@unidadvictimas.gov.co" TargetMode="External"/><Relationship Id="rId12" Type="http://schemas.openxmlformats.org/officeDocument/2006/relationships/hyperlink" Target="mailto:emilse.rojas@unidadvictimas.gov.co" TargetMode="External"/><Relationship Id="rId17" Type="http://schemas.openxmlformats.org/officeDocument/2006/relationships/hyperlink" Target="mailto:nelly.corena@unidadvictimas.gov.co" TargetMode="External"/><Relationship Id="rId25" Type="http://schemas.openxmlformats.org/officeDocument/2006/relationships/hyperlink" Target="mailto:maria.acosta@unidadvictimas.gov.co" TargetMode="External"/><Relationship Id="rId33" Type="http://schemas.openxmlformats.org/officeDocument/2006/relationships/hyperlink" Target="mailto:fraccedi.ochoa@unidadvictimas.gov.co" TargetMode="External"/><Relationship Id="rId38" Type="http://schemas.openxmlformats.org/officeDocument/2006/relationships/hyperlink" Target="mailto:maria.avila@unidadvictimas.gov.co" TargetMode="External"/><Relationship Id="rId46" Type="http://schemas.openxmlformats.org/officeDocument/2006/relationships/hyperlink" Target="mailto:luis.penaranda@unidadvidctimas.gov.co" TargetMode="External"/><Relationship Id="rId59" Type="http://schemas.openxmlformats.org/officeDocument/2006/relationships/hyperlink" Target="mailto:fabiola.perdomo@unidadvictimas.gov.co" TargetMode="External"/><Relationship Id="rId20" Type="http://schemas.openxmlformats.org/officeDocument/2006/relationships/hyperlink" Target="mailto:carlos.figueroa@unidadvictimas.gov.co" TargetMode="External"/><Relationship Id="rId41" Type="http://schemas.openxmlformats.org/officeDocument/2006/relationships/hyperlink" Target="mailto:keli.villa@unidadvictimas.gov.co" TargetMode="External"/><Relationship Id="rId54" Type="http://schemas.openxmlformats.org/officeDocument/2006/relationships/hyperlink" Target="mailto:amparo.chicue@unidadvictimas.gov.co" TargetMode="External"/><Relationship Id="rId62" Type="http://schemas.openxmlformats.org/officeDocument/2006/relationships/hyperlink" Target="mailto:alfredo.palencia@unidadvictimas.gov.co" TargetMode="External"/><Relationship Id="rId1" Type="http://schemas.openxmlformats.org/officeDocument/2006/relationships/hyperlink" Target="mailto:carlos.barrios@unidadvictimas.gov.co" TargetMode="External"/><Relationship Id="rId6" Type="http://schemas.openxmlformats.org/officeDocument/2006/relationships/hyperlink" Target="mailto:idalis.pinto@unidadvictimas.gov.co" TargetMode="External"/><Relationship Id="rId15" Type="http://schemas.openxmlformats.org/officeDocument/2006/relationships/hyperlink" Target="mailto:luis.londono@unidadvictimas.gov.co" TargetMode="External"/><Relationship Id="rId23" Type="http://schemas.openxmlformats.org/officeDocument/2006/relationships/hyperlink" Target="mailto:andres.paba@unidadvictimas.gov.co" TargetMode="External"/><Relationship Id="rId28" Type="http://schemas.openxmlformats.org/officeDocument/2006/relationships/hyperlink" Target="mailto:brenda.zuniga@unidadvictimas.gov.co" TargetMode="External"/><Relationship Id="rId36" Type="http://schemas.openxmlformats.org/officeDocument/2006/relationships/hyperlink" Target="mailto:vilma.roa@unidadvictimas.gov.co" TargetMode="External"/><Relationship Id="rId49" Type="http://schemas.openxmlformats.org/officeDocument/2006/relationships/hyperlink" Target="mailto:jorge.vasquez@unidadvictimas.gov.co" TargetMode="External"/><Relationship Id="rId57" Type="http://schemas.openxmlformats.org/officeDocument/2006/relationships/hyperlink" Target="mailto:Luis.aparicio@unidadvictimas.gov.co" TargetMode="External"/><Relationship Id="rId10" Type="http://schemas.openxmlformats.org/officeDocument/2006/relationships/hyperlink" Target="mailto:carlos.rojas@unidadvictimas.gov.co" TargetMode="External"/><Relationship Id="rId31" Type="http://schemas.openxmlformats.org/officeDocument/2006/relationships/hyperlink" Target="mailto:jose.sarria@unidadvictimas.gov.co" TargetMode="External"/><Relationship Id="rId44" Type="http://schemas.openxmlformats.org/officeDocument/2006/relationships/hyperlink" Target="mailto:carlos.pardo@unidadvictimas.gov.co" TargetMode="External"/><Relationship Id="rId52" Type="http://schemas.openxmlformats.org/officeDocument/2006/relationships/hyperlink" Target="mailto:manuel.pacheco@unidadvictimas.gov.co" TargetMode="External"/><Relationship Id="rId60" Type="http://schemas.openxmlformats.org/officeDocument/2006/relationships/hyperlink" Target="mailto:freddy.lopez@unidadvictimas.gov.co" TargetMode="External"/><Relationship Id="rId65" Type="http://schemas.openxmlformats.org/officeDocument/2006/relationships/table" Target="../tables/table2.xml"/><Relationship Id="rId4" Type="http://schemas.openxmlformats.org/officeDocument/2006/relationships/hyperlink" Target="mailto:Norma.Ortiz@unidadvictimas.gov.co" TargetMode="External"/><Relationship Id="rId9" Type="http://schemas.openxmlformats.org/officeDocument/2006/relationships/hyperlink" Target="mailto:jose.arboleda@unidadvictimas.gov.co" TargetMode="External"/><Relationship Id="rId13" Type="http://schemas.openxmlformats.org/officeDocument/2006/relationships/hyperlink" Target="mailto:arturo.hernandez@unidadvictimas.gov.co" TargetMode="External"/><Relationship Id="rId18" Type="http://schemas.openxmlformats.org/officeDocument/2006/relationships/hyperlink" Target="mailto:javier.velasquez@unidadvictimas.gov.co" TargetMode="External"/><Relationship Id="rId39" Type="http://schemas.openxmlformats.org/officeDocument/2006/relationships/hyperlink" Target="mailto:betty.rincon@unidadvictimas.gov.c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BS16428"/>
  <sheetViews>
    <sheetView tabSelected="1" zoomScale="73" zoomScaleNormal="73" workbookViewId="0">
      <pane ySplit="5" topLeftCell="A6" activePane="bottomLeft" state="frozen"/>
      <selection pane="bottomLeft" activeCell="D18" sqref="D18"/>
    </sheetView>
  </sheetViews>
  <sheetFormatPr baseColWidth="10" defaultColWidth="11.28515625" defaultRowHeight="15" x14ac:dyDescent="0.25"/>
  <cols>
    <col min="1" max="1" width="10.28515625" style="65" customWidth="1"/>
    <col min="2" max="2" width="10.140625" style="198" customWidth="1"/>
    <col min="3" max="3" width="21.28515625" style="65" bestFit="1" customWidth="1"/>
    <col min="4" max="4" width="26.28515625" style="65" customWidth="1"/>
    <col min="5" max="5" width="21.28515625" style="65" bestFit="1" customWidth="1"/>
    <col min="6" max="6" width="29.7109375" style="65" bestFit="1" customWidth="1"/>
    <col min="7" max="7" width="28.85546875" style="65" bestFit="1" customWidth="1"/>
    <col min="8" max="8" width="12.28515625" style="65" customWidth="1"/>
    <col min="9" max="9" width="11.28515625" style="65" customWidth="1"/>
    <col min="10" max="10" width="11.140625" style="65" customWidth="1"/>
    <col min="11" max="11" width="14.7109375" style="65" customWidth="1"/>
    <col min="12" max="12" width="20" style="65" customWidth="1"/>
    <col min="13" max="13" width="21.28515625" style="65" customWidth="1"/>
    <col min="14" max="14" width="17.7109375" style="65" customWidth="1"/>
    <col min="15" max="15" width="14.85546875" style="65" customWidth="1"/>
    <col min="16" max="16" width="16.7109375" style="65" customWidth="1"/>
    <col min="17" max="17" width="13.7109375" style="65" customWidth="1"/>
    <col min="18" max="18" width="15.28515625" style="65" customWidth="1"/>
    <col min="19" max="19" width="15.7109375" style="65" customWidth="1"/>
    <col min="20" max="20" width="23.7109375" style="65" customWidth="1"/>
    <col min="21" max="21" width="19.7109375" style="65" customWidth="1"/>
    <col min="22" max="22" width="15.85546875" style="65" customWidth="1"/>
    <col min="23" max="23" width="27.28515625" style="65" customWidth="1"/>
    <col min="24" max="24" width="23" style="65" customWidth="1"/>
    <col min="25" max="26" width="26.28515625" style="65" customWidth="1"/>
    <col min="27" max="27" width="19.28515625" style="65" customWidth="1"/>
    <col min="28" max="28" width="24.28515625" style="65" customWidth="1"/>
    <col min="29" max="29" width="13.7109375" style="65" customWidth="1"/>
    <col min="30" max="30" width="19.28515625" style="65" customWidth="1"/>
    <col min="31" max="31" width="14.7109375" style="65" customWidth="1"/>
    <col min="32" max="33" width="13.7109375" style="65" customWidth="1"/>
    <col min="34" max="34" width="18" style="65" customWidth="1"/>
    <col min="35" max="35" width="16.28515625" style="65" customWidth="1"/>
    <col min="36" max="36" width="15.28515625" style="65" customWidth="1"/>
    <col min="37" max="37" width="13.28515625" style="65" customWidth="1"/>
    <col min="38" max="38" width="11.7109375" style="65" customWidth="1"/>
    <col min="39" max="39" width="11.28515625" style="65" customWidth="1"/>
    <col min="40" max="40" width="14.7109375" style="65" customWidth="1"/>
    <col min="41" max="41" width="11.28515625" style="65"/>
    <col min="42" max="42" width="12.28515625" style="65" customWidth="1"/>
    <col min="43" max="43" width="11.28515625" style="65"/>
    <col min="44" max="44" width="16.7109375" style="65" customWidth="1"/>
    <col min="45" max="45" width="18.140625" style="65" customWidth="1"/>
    <col min="46" max="46" width="18.7109375" style="65" bestFit="1" customWidth="1"/>
    <col min="47" max="47" width="17.7109375" style="65" bestFit="1" customWidth="1"/>
    <col min="48" max="48" width="21.140625" style="65" bestFit="1" customWidth="1"/>
    <col min="49" max="58" width="21.28515625" style="65" bestFit="1" customWidth="1"/>
    <col min="59" max="59" width="19.7109375" style="65" bestFit="1" customWidth="1"/>
    <col min="60" max="60" width="13.7109375" style="65" customWidth="1"/>
    <col min="61" max="61" width="11.28515625" style="65" customWidth="1"/>
    <col min="62" max="62" width="18.28515625" style="65" bestFit="1" customWidth="1"/>
    <col min="63" max="64" width="15.28515625" style="65" bestFit="1" customWidth="1"/>
    <col min="65" max="65" width="19" style="65" bestFit="1" customWidth="1"/>
    <col min="66" max="66" width="13.7109375" style="65" customWidth="1"/>
    <col min="67" max="67" width="13.140625" style="65" customWidth="1"/>
    <col min="68" max="16384" width="11.28515625" style="65"/>
  </cols>
  <sheetData>
    <row r="1" spans="1:71" ht="14.25" customHeight="1" x14ac:dyDescent="0.25">
      <c r="A1" s="205"/>
      <c r="B1" s="206"/>
      <c r="C1" s="206"/>
      <c r="D1" s="216" t="s">
        <v>0</v>
      </c>
      <c r="E1" s="217"/>
      <c r="F1" s="217"/>
      <c r="G1" s="217"/>
      <c r="H1" s="217"/>
      <c r="I1" s="217"/>
      <c r="J1" s="217"/>
      <c r="K1" s="218"/>
    </row>
    <row r="2" spans="1:71" ht="14.25" customHeight="1" x14ac:dyDescent="0.25">
      <c r="A2" s="207"/>
      <c r="B2" s="208"/>
      <c r="C2" s="208"/>
      <c r="D2" s="213" t="s">
        <v>2536</v>
      </c>
      <c r="E2" s="214"/>
      <c r="F2" s="214"/>
      <c r="G2" s="214"/>
      <c r="H2" s="214"/>
      <c r="I2" s="214"/>
      <c r="J2" s="214"/>
      <c r="K2" s="215"/>
    </row>
    <row r="3" spans="1:71" ht="14.25" customHeight="1" x14ac:dyDescent="0.25">
      <c r="A3" s="207"/>
      <c r="B3" s="208"/>
      <c r="C3" s="208"/>
      <c r="D3" s="213" t="s">
        <v>2535</v>
      </c>
      <c r="E3" s="214"/>
      <c r="F3" s="214"/>
      <c r="G3" s="214"/>
      <c r="H3" s="214"/>
      <c r="I3" s="214"/>
      <c r="J3" s="214"/>
      <c r="K3" s="215"/>
    </row>
    <row r="4" spans="1:71" ht="23.85" customHeight="1" thickBot="1" x14ac:dyDescent="0.3">
      <c r="A4" s="209"/>
      <c r="B4" s="210"/>
      <c r="C4" s="210"/>
      <c r="D4" s="202" t="s">
        <v>2539</v>
      </c>
      <c r="E4" s="203"/>
      <c r="F4" s="203" t="s">
        <v>2537</v>
      </c>
      <c r="G4" s="203"/>
      <c r="H4" s="204" t="s">
        <v>2540</v>
      </c>
      <c r="I4" s="204"/>
      <c r="J4" s="211" t="s">
        <v>2538</v>
      </c>
      <c r="K4" s="212"/>
    </row>
    <row r="5" spans="1:71" s="55" customFormat="1" ht="105" x14ac:dyDescent="0.25">
      <c r="A5" s="88" t="s">
        <v>1</v>
      </c>
      <c r="B5" s="89" t="s">
        <v>2</v>
      </c>
      <c r="C5" s="193" t="s">
        <v>2248</v>
      </c>
      <c r="D5" s="200" t="s">
        <v>3</v>
      </c>
      <c r="E5" s="200" t="s">
        <v>4</v>
      </c>
      <c r="F5" s="200" t="s">
        <v>5</v>
      </c>
      <c r="G5" s="200" t="s">
        <v>6</v>
      </c>
      <c r="H5" s="200" t="s">
        <v>7</v>
      </c>
      <c r="I5" s="201" t="s">
        <v>9</v>
      </c>
      <c r="J5" s="201" t="s">
        <v>10</v>
      </c>
      <c r="K5" s="201" t="s">
        <v>11</v>
      </c>
      <c r="L5" s="118" t="s">
        <v>2459</v>
      </c>
      <c r="M5" s="118" t="s">
        <v>2460</v>
      </c>
      <c r="N5" s="118" t="s">
        <v>2461</v>
      </c>
      <c r="O5" s="91" t="s">
        <v>15</v>
      </c>
      <c r="P5" s="118" t="s">
        <v>2521</v>
      </c>
      <c r="Q5" s="118" t="s">
        <v>2462</v>
      </c>
      <c r="R5" s="91" t="s">
        <v>18</v>
      </c>
      <c r="S5" s="118" t="s">
        <v>2522</v>
      </c>
      <c r="T5" s="118" t="s">
        <v>2463</v>
      </c>
      <c r="U5" s="91" t="s">
        <v>20</v>
      </c>
      <c r="V5" s="118" t="s">
        <v>2523</v>
      </c>
      <c r="W5" s="118" t="s">
        <v>2464</v>
      </c>
      <c r="X5" s="91" t="s">
        <v>21</v>
      </c>
      <c r="Y5" s="118" t="s">
        <v>2524</v>
      </c>
      <c r="Z5" s="118" t="s">
        <v>2465</v>
      </c>
      <c r="AA5" s="91" t="s">
        <v>22</v>
      </c>
      <c r="AB5" s="118" t="s">
        <v>2525</v>
      </c>
      <c r="AC5" s="92" t="s">
        <v>23</v>
      </c>
      <c r="AD5" s="92" t="s">
        <v>24</v>
      </c>
      <c r="AE5" s="93" t="s">
        <v>25</v>
      </c>
      <c r="AF5" s="93" t="s">
        <v>26</v>
      </c>
      <c r="AG5" s="119" t="s">
        <v>2466</v>
      </c>
      <c r="AH5" s="119" t="s">
        <v>2467</v>
      </c>
      <c r="AI5" s="93" t="s">
        <v>30</v>
      </c>
      <c r="AJ5" s="93" t="s">
        <v>31</v>
      </c>
      <c r="AK5" s="94" t="s">
        <v>32</v>
      </c>
      <c r="AL5" s="94" t="s">
        <v>33</v>
      </c>
      <c r="AM5" s="94" t="s">
        <v>34</v>
      </c>
      <c r="AN5" s="94" t="s">
        <v>35</v>
      </c>
      <c r="AO5" s="91" t="s">
        <v>36</v>
      </c>
      <c r="AP5" s="91" t="s">
        <v>37</v>
      </c>
      <c r="AQ5" s="90" t="s">
        <v>38</v>
      </c>
      <c r="AR5" s="118" t="s">
        <v>2469</v>
      </c>
      <c r="AS5" s="95" t="s">
        <v>39</v>
      </c>
      <c r="AT5" s="56" t="s">
        <v>40</v>
      </c>
      <c r="AU5" s="57" t="s">
        <v>41</v>
      </c>
      <c r="AV5" s="58" t="s">
        <v>42</v>
      </c>
      <c r="AW5" s="195" t="s">
        <v>2468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s="55" customFormat="1" ht="15" customHeight="1" x14ac:dyDescent="0.3">
      <c r="A6" s="59"/>
      <c r="B6" s="196"/>
      <c r="C6" s="166"/>
      <c r="D6" s="164"/>
      <c r="E6" s="164"/>
      <c r="F6" s="164"/>
      <c r="G6" s="164"/>
      <c r="H6" s="164"/>
      <c r="I6" s="164"/>
      <c r="J6" s="164"/>
      <c r="K6" s="164"/>
      <c r="L6" s="68"/>
      <c r="M6" s="188"/>
      <c r="N6" s="188"/>
      <c r="O6" s="62"/>
      <c r="P6" s="68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190"/>
      <c r="AD6" s="68"/>
      <c r="AE6" s="190"/>
      <c r="AF6" s="190"/>
      <c r="AG6" s="190"/>
      <c r="AH6" s="191"/>
      <c r="AI6" s="190"/>
      <c r="AJ6" s="62"/>
      <c r="AK6" s="192"/>
      <c r="AL6" s="192"/>
      <c r="AM6" s="192"/>
      <c r="AN6" s="62"/>
      <c r="AO6" s="62"/>
      <c r="AP6" s="62"/>
      <c r="AQ6" s="62"/>
      <c r="AR6" s="62"/>
      <c r="AS6" s="62"/>
      <c r="AT6" s="68"/>
      <c r="AU6" s="62"/>
      <c r="AV6" s="165"/>
      <c r="AW6" s="120"/>
    </row>
    <row r="7" spans="1:71" s="55" customFormat="1" ht="15" customHeight="1" x14ac:dyDescent="0.3">
      <c r="A7" s="59"/>
      <c r="B7" s="196"/>
      <c r="C7" s="96"/>
      <c r="D7" s="62"/>
      <c r="E7" s="62"/>
      <c r="F7" s="62"/>
      <c r="G7" s="164"/>
      <c r="H7" s="62"/>
      <c r="I7" s="62"/>
      <c r="J7" s="62"/>
      <c r="K7" s="96"/>
      <c r="L7" s="68"/>
      <c r="M7" s="68"/>
      <c r="N7" s="68"/>
      <c r="O7" s="62"/>
      <c r="P7" s="68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190"/>
      <c r="AD7" s="68"/>
      <c r="AE7" s="190"/>
      <c r="AF7" s="190"/>
      <c r="AG7" s="190"/>
      <c r="AH7" s="191"/>
      <c r="AI7" s="190"/>
      <c r="AJ7" s="62"/>
      <c r="AK7" s="192"/>
      <c r="AL7" s="192"/>
      <c r="AM7" s="192"/>
      <c r="AN7" s="62"/>
      <c r="AO7" s="62"/>
      <c r="AP7" s="62"/>
      <c r="AQ7" s="62"/>
      <c r="AR7" s="62"/>
      <c r="AS7" s="62"/>
      <c r="AT7" s="68"/>
      <c r="AU7" s="62"/>
      <c r="AV7" s="165"/>
      <c r="AW7" s="96"/>
    </row>
    <row r="8" spans="1:71" s="55" customFormat="1" ht="15.75" customHeight="1" x14ac:dyDescent="0.3">
      <c r="A8" s="59"/>
      <c r="B8" s="196"/>
      <c r="C8" s="96"/>
      <c r="D8" s="62"/>
      <c r="E8" s="62"/>
      <c r="F8" s="62"/>
      <c r="G8" s="164"/>
      <c r="H8" s="62"/>
      <c r="I8" s="62"/>
      <c r="J8" s="62"/>
      <c r="K8" s="96"/>
      <c r="L8" s="68"/>
      <c r="M8" s="68"/>
      <c r="N8" s="62"/>
      <c r="O8" s="62"/>
      <c r="P8" s="68"/>
      <c r="Q8" s="62"/>
      <c r="R8" s="62"/>
      <c r="S8" s="68"/>
      <c r="T8" s="62"/>
      <c r="U8" s="62"/>
      <c r="V8" s="68"/>
      <c r="W8" s="62"/>
      <c r="X8" s="62"/>
      <c r="Y8" s="68"/>
      <c r="Z8" s="62"/>
      <c r="AA8" s="62"/>
      <c r="AB8" s="68"/>
      <c r="AC8" s="190"/>
      <c r="AD8" s="68"/>
      <c r="AE8" s="190"/>
      <c r="AF8" s="190"/>
      <c r="AG8" s="190"/>
      <c r="AH8" s="190"/>
      <c r="AI8" s="190"/>
      <c r="AJ8" s="62"/>
      <c r="AK8" s="192"/>
      <c r="AL8" s="192"/>
      <c r="AM8" s="192"/>
      <c r="AN8" s="62"/>
      <c r="AO8" s="62"/>
      <c r="AP8" s="62"/>
      <c r="AQ8" s="62"/>
      <c r="AR8" s="62"/>
      <c r="AS8" s="62"/>
      <c r="AT8" s="68"/>
      <c r="AU8" s="62"/>
      <c r="AV8" s="165"/>
      <c r="AW8" s="96"/>
    </row>
    <row r="9" spans="1:71" s="55" customFormat="1" ht="15" customHeight="1" x14ac:dyDescent="0.3">
      <c r="A9" s="59"/>
      <c r="B9" s="196"/>
      <c r="C9" s="96"/>
      <c r="D9" s="62"/>
      <c r="E9" s="62"/>
      <c r="F9" s="62"/>
      <c r="G9" s="164"/>
      <c r="H9" s="62"/>
      <c r="I9" s="62"/>
      <c r="J9" s="62"/>
      <c r="K9" s="96"/>
      <c r="L9" s="68"/>
      <c r="M9" s="68"/>
      <c r="N9" s="68"/>
      <c r="O9" s="62"/>
      <c r="P9" s="68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190"/>
      <c r="AD9" s="68"/>
      <c r="AE9" s="190"/>
      <c r="AF9" s="190"/>
      <c r="AG9" s="190"/>
      <c r="AH9" s="190"/>
      <c r="AI9" s="190"/>
      <c r="AJ9" s="68"/>
      <c r="AK9" s="192"/>
      <c r="AL9" s="192"/>
      <c r="AM9" s="192"/>
      <c r="AN9" s="62"/>
      <c r="AO9" s="62"/>
      <c r="AP9" s="62"/>
      <c r="AQ9" s="62"/>
      <c r="AR9" s="62"/>
      <c r="AS9" s="62"/>
      <c r="AT9" s="68"/>
      <c r="AU9" s="62"/>
      <c r="AV9" s="165"/>
      <c r="AW9" s="96"/>
    </row>
    <row r="10" spans="1:71" s="55" customFormat="1" ht="15.75" customHeight="1" x14ac:dyDescent="0.3">
      <c r="A10" s="59"/>
      <c r="B10" s="196"/>
      <c r="C10" s="96"/>
      <c r="D10" s="62"/>
      <c r="E10" s="62"/>
      <c r="F10" s="62"/>
      <c r="G10" s="164"/>
      <c r="H10" s="62"/>
      <c r="I10" s="62"/>
      <c r="J10" s="62"/>
      <c r="K10" s="96"/>
      <c r="L10" s="68"/>
      <c r="M10" s="68"/>
      <c r="N10" s="68"/>
      <c r="O10" s="62"/>
      <c r="P10" s="68"/>
      <c r="Q10" s="62"/>
      <c r="R10" s="62"/>
      <c r="S10" s="68"/>
      <c r="T10" s="62"/>
      <c r="U10" s="62"/>
      <c r="V10" s="62"/>
      <c r="W10" s="62"/>
      <c r="X10" s="62"/>
      <c r="Y10" s="62"/>
      <c r="Z10" s="62"/>
      <c r="AA10" s="62"/>
      <c r="AB10" s="62"/>
      <c r="AC10" s="190"/>
      <c r="AD10" s="68"/>
      <c r="AE10" s="68"/>
      <c r="AF10" s="190"/>
      <c r="AG10" s="190"/>
      <c r="AH10" s="190"/>
      <c r="AI10" s="190"/>
      <c r="AJ10" s="68"/>
      <c r="AK10" s="192"/>
      <c r="AL10" s="192"/>
      <c r="AM10" s="192"/>
      <c r="AN10" s="62"/>
      <c r="AO10" s="62"/>
      <c r="AP10" s="62"/>
      <c r="AQ10" s="62"/>
      <c r="AR10" s="62"/>
      <c r="AS10" s="62"/>
      <c r="AT10" s="68"/>
      <c r="AU10" s="62"/>
      <c r="AV10" s="165"/>
      <c r="AW10" s="96"/>
    </row>
    <row r="11" spans="1:71" s="55" customFormat="1" ht="15.75" customHeight="1" x14ac:dyDescent="0.3">
      <c r="A11" s="59"/>
      <c r="B11" s="179"/>
      <c r="C11" s="96"/>
      <c r="D11" s="62"/>
      <c r="E11" s="62"/>
      <c r="F11" s="62"/>
      <c r="G11" s="164"/>
      <c r="H11" s="62"/>
      <c r="I11" s="62"/>
      <c r="J11" s="62"/>
      <c r="K11" s="96"/>
      <c r="L11" s="68"/>
      <c r="M11" s="68"/>
      <c r="N11" s="68"/>
      <c r="O11" s="62"/>
      <c r="P11" s="68"/>
      <c r="Q11" s="68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8"/>
      <c r="AD11" s="62"/>
      <c r="AE11" s="68"/>
      <c r="AF11" s="68"/>
      <c r="AG11" s="68"/>
      <c r="AH11" s="68"/>
      <c r="AI11" s="173"/>
      <c r="AJ11" s="68"/>
      <c r="AK11" s="62"/>
      <c r="AL11" s="62"/>
      <c r="AM11" s="62"/>
      <c r="AN11" s="62"/>
      <c r="AO11" s="62"/>
      <c r="AP11" s="62"/>
      <c r="AQ11" s="62"/>
      <c r="AR11" s="62"/>
      <c r="AS11" s="62"/>
      <c r="AT11" s="68"/>
      <c r="AU11" s="62"/>
      <c r="AV11" s="165"/>
      <c r="AW11" s="96"/>
    </row>
    <row r="12" spans="1:71" s="55" customFormat="1" ht="19.5" customHeight="1" x14ac:dyDescent="0.3">
      <c r="A12" s="59"/>
      <c r="B12" s="179"/>
      <c r="C12" s="62"/>
      <c r="D12" s="62"/>
      <c r="E12" s="62"/>
      <c r="F12" s="62"/>
      <c r="G12" s="164"/>
      <c r="H12" s="62"/>
      <c r="I12" s="62"/>
      <c r="J12" s="62"/>
      <c r="K12" s="62"/>
      <c r="L12" s="68"/>
      <c r="M12" s="68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8"/>
      <c r="AD12" s="62"/>
      <c r="AE12" s="68"/>
      <c r="AF12" s="68"/>
      <c r="AG12" s="68"/>
      <c r="AH12" s="68"/>
      <c r="AI12" s="173"/>
      <c r="AJ12" s="68"/>
      <c r="AK12" s="62"/>
      <c r="AL12" s="62"/>
      <c r="AM12" s="62"/>
      <c r="AN12" s="62"/>
      <c r="AO12" s="62"/>
      <c r="AP12" s="62"/>
      <c r="AQ12" s="62"/>
      <c r="AR12" s="62"/>
      <c r="AS12" s="62"/>
      <c r="AT12" s="68"/>
      <c r="AU12" s="62"/>
      <c r="AV12" s="165"/>
      <c r="AW12" s="62"/>
    </row>
    <row r="13" spans="1:71" s="55" customFormat="1" ht="18.75" customHeight="1" x14ac:dyDescent="0.3">
      <c r="A13" s="59"/>
      <c r="B13" s="179"/>
      <c r="C13" s="62"/>
      <c r="D13" s="62"/>
      <c r="E13" s="62"/>
      <c r="F13" s="62"/>
      <c r="G13" s="164"/>
      <c r="H13" s="62"/>
      <c r="I13" s="62"/>
      <c r="J13" s="62"/>
      <c r="K13" s="62"/>
      <c r="L13" s="68"/>
      <c r="M13" s="68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8"/>
      <c r="AD13" s="62"/>
      <c r="AE13" s="68"/>
      <c r="AF13" s="68"/>
      <c r="AG13" s="68"/>
      <c r="AH13" s="68"/>
      <c r="AI13" s="173"/>
      <c r="AJ13" s="68"/>
      <c r="AK13" s="62"/>
      <c r="AL13" s="62"/>
      <c r="AM13" s="62"/>
      <c r="AN13" s="62"/>
      <c r="AO13" s="62"/>
      <c r="AP13" s="62"/>
      <c r="AQ13" s="62"/>
      <c r="AR13" s="62"/>
      <c r="AS13" s="62"/>
      <c r="AT13" s="68"/>
      <c r="AU13" s="62"/>
      <c r="AV13" s="165"/>
      <c r="AW13" s="62"/>
    </row>
    <row r="14" spans="1:71" s="55" customFormat="1" ht="15" customHeight="1" x14ac:dyDescent="0.3">
      <c r="A14" s="59"/>
      <c r="B14" s="179"/>
      <c r="C14" s="62"/>
      <c r="D14" s="62"/>
      <c r="E14" s="62"/>
      <c r="F14" s="62"/>
      <c r="G14" s="164"/>
      <c r="H14" s="62"/>
      <c r="I14" s="62"/>
      <c r="J14" s="62"/>
      <c r="K14" s="62"/>
      <c r="L14" s="68"/>
      <c r="M14" s="68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8"/>
      <c r="AD14" s="62"/>
      <c r="AE14" s="68"/>
      <c r="AF14" s="68"/>
      <c r="AG14" s="68"/>
      <c r="AH14" s="68"/>
      <c r="AI14" s="173"/>
      <c r="AJ14" s="68"/>
      <c r="AK14" s="62"/>
      <c r="AL14" s="62"/>
      <c r="AM14" s="62"/>
      <c r="AN14" s="62"/>
      <c r="AO14" s="62"/>
      <c r="AP14" s="62"/>
      <c r="AQ14" s="62"/>
      <c r="AR14" s="62"/>
      <c r="AS14" s="62"/>
      <c r="AT14" s="68"/>
      <c r="AU14" s="62"/>
      <c r="AV14" s="165"/>
      <c r="AW14" s="62"/>
    </row>
    <row r="15" spans="1:71" s="55" customFormat="1" ht="15" customHeight="1" x14ac:dyDescent="0.3">
      <c r="A15" s="59"/>
      <c r="B15" s="179"/>
      <c r="C15" s="62"/>
      <c r="D15" s="62"/>
      <c r="E15" s="62"/>
      <c r="F15" s="62"/>
      <c r="G15" s="164"/>
      <c r="H15" s="62"/>
      <c r="I15" s="62"/>
      <c r="J15" s="62"/>
      <c r="K15" s="62"/>
      <c r="L15" s="68"/>
      <c r="M15" s="68"/>
      <c r="N15" s="68"/>
      <c r="O15" s="62"/>
      <c r="P15" s="68"/>
      <c r="Q15" s="62"/>
      <c r="R15" s="62"/>
      <c r="S15" s="68"/>
      <c r="T15" s="62"/>
      <c r="U15" s="62"/>
      <c r="V15" s="62"/>
      <c r="W15" s="62"/>
      <c r="X15" s="62"/>
      <c r="Y15" s="62"/>
      <c r="Z15" s="62"/>
      <c r="AA15" s="62"/>
      <c r="AB15" s="62"/>
      <c r="AC15" s="68"/>
      <c r="AD15" s="62"/>
      <c r="AE15" s="68"/>
      <c r="AF15" s="68"/>
      <c r="AG15" s="68"/>
      <c r="AH15" s="68"/>
      <c r="AI15" s="173"/>
      <c r="AJ15" s="68"/>
      <c r="AK15" s="62"/>
      <c r="AL15" s="62"/>
      <c r="AM15" s="62"/>
      <c r="AN15" s="62"/>
      <c r="AO15" s="62"/>
      <c r="AP15" s="62"/>
      <c r="AQ15" s="62"/>
      <c r="AR15" s="62"/>
      <c r="AS15" s="62"/>
      <c r="AT15" s="68"/>
      <c r="AU15" s="62"/>
      <c r="AV15" s="165"/>
      <c r="AW15" s="62"/>
    </row>
    <row r="16" spans="1:71" s="55" customFormat="1" ht="15.75" customHeight="1" x14ac:dyDescent="0.3">
      <c r="A16" s="59"/>
      <c r="B16" s="179"/>
      <c r="C16" s="62"/>
      <c r="D16" s="62"/>
      <c r="E16" s="62"/>
      <c r="F16" s="62"/>
      <c r="G16" s="164"/>
      <c r="H16" s="62"/>
      <c r="I16" s="62"/>
      <c r="J16" s="62"/>
      <c r="K16" s="62"/>
      <c r="L16" s="68"/>
      <c r="M16" s="68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8"/>
      <c r="AD16" s="62"/>
      <c r="AE16" s="68"/>
      <c r="AF16" s="68"/>
      <c r="AG16" s="68"/>
      <c r="AH16" s="68"/>
      <c r="AI16" s="173"/>
      <c r="AJ16" s="68"/>
      <c r="AK16" s="62"/>
      <c r="AL16" s="62"/>
      <c r="AM16" s="62"/>
      <c r="AN16" s="62"/>
      <c r="AO16" s="62"/>
      <c r="AP16" s="62"/>
      <c r="AQ16" s="62"/>
      <c r="AR16" s="62"/>
      <c r="AS16" s="62"/>
      <c r="AT16" s="68"/>
      <c r="AU16" s="62"/>
      <c r="AV16" s="165"/>
      <c r="AW16" s="62"/>
    </row>
    <row r="17" spans="1:49" s="55" customFormat="1" ht="15.75" customHeight="1" x14ac:dyDescent="0.3">
      <c r="A17" s="59"/>
      <c r="B17" s="179"/>
      <c r="C17" s="62"/>
      <c r="D17" s="62"/>
      <c r="E17" s="62"/>
      <c r="F17" s="62"/>
      <c r="G17" s="164"/>
      <c r="H17" s="62"/>
      <c r="I17" s="62"/>
      <c r="J17" s="62"/>
      <c r="K17" s="62"/>
      <c r="L17" s="68"/>
      <c r="M17" s="68"/>
      <c r="N17" s="68"/>
      <c r="O17" s="62"/>
      <c r="P17" s="68"/>
      <c r="Q17" s="62"/>
      <c r="R17" s="62"/>
      <c r="S17" s="68"/>
      <c r="T17" s="62"/>
      <c r="U17" s="62"/>
      <c r="V17" s="62"/>
      <c r="W17" s="62"/>
      <c r="X17" s="62"/>
      <c r="Y17" s="62"/>
      <c r="Z17" s="62"/>
      <c r="AA17" s="62"/>
      <c r="AB17" s="62"/>
      <c r="AC17" s="68"/>
      <c r="AD17" s="62"/>
      <c r="AE17" s="68"/>
      <c r="AF17" s="68"/>
      <c r="AG17" s="68"/>
      <c r="AH17" s="68"/>
      <c r="AI17" s="173"/>
      <c r="AJ17" s="68"/>
      <c r="AK17" s="62"/>
      <c r="AL17" s="62"/>
      <c r="AM17" s="62"/>
      <c r="AN17" s="62"/>
      <c r="AO17" s="62"/>
      <c r="AP17" s="62"/>
      <c r="AQ17" s="62"/>
      <c r="AR17" s="62"/>
      <c r="AS17" s="62"/>
      <c r="AT17" s="68"/>
      <c r="AU17" s="62"/>
      <c r="AV17" s="165"/>
      <c r="AW17" s="62"/>
    </row>
    <row r="18" spans="1:49" s="55" customFormat="1" ht="19.5" customHeight="1" x14ac:dyDescent="0.3">
      <c r="A18" s="59"/>
      <c r="B18" s="179"/>
      <c r="C18" s="62"/>
      <c r="D18" s="62"/>
      <c r="E18" s="62"/>
      <c r="F18" s="62"/>
      <c r="G18" s="164"/>
      <c r="H18" s="62"/>
      <c r="I18" s="62"/>
      <c r="J18" s="62"/>
      <c r="K18" s="62"/>
      <c r="L18" s="68"/>
      <c r="M18" s="68"/>
      <c r="N18" s="68"/>
      <c r="O18" s="62"/>
      <c r="P18" s="68"/>
      <c r="Q18" s="62"/>
      <c r="R18" s="62"/>
      <c r="S18" s="68"/>
      <c r="T18" s="62"/>
      <c r="U18" s="62"/>
      <c r="V18" s="62"/>
      <c r="W18" s="62"/>
      <c r="X18" s="62"/>
      <c r="Y18" s="62"/>
      <c r="Z18" s="62"/>
      <c r="AA18" s="62"/>
      <c r="AB18" s="62"/>
      <c r="AC18" s="68"/>
      <c r="AD18" s="62"/>
      <c r="AE18" s="68"/>
      <c r="AF18" s="68"/>
      <c r="AG18" s="68"/>
      <c r="AH18" s="68"/>
      <c r="AI18" s="173"/>
      <c r="AJ18" s="68"/>
      <c r="AK18" s="62"/>
      <c r="AL18" s="62"/>
      <c r="AM18" s="62"/>
      <c r="AN18" s="62"/>
      <c r="AO18" s="62"/>
      <c r="AP18" s="62"/>
      <c r="AQ18" s="62"/>
      <c r="AR18" s="62"/>
      <c r="AS18" s="62"/>
      <c r="AT18" s="68"/>
      <c r="AU18" s="62"/>
      <c r="AV18" s="165"/>
      <c r="AW18" s="62"/>
    </row>
    <row r="19" spans="1:49" s="55" customFormat="1" ht="19.5" customHeight="1" x14ac:dyDescent="0.3">
      <c r="A19" s="59"/>
      <c r="B19" s="179"/>
      <c r="C19" s="62"/>
      <c r="D19" s="62"/>
      <c r="E19" s="62"/>
      <c r="F19" s="62"/>
      <c r="G19" s="164"/>
      <c r="H19" s="62"/>
      <c r="I19" s="62"/>
      <c r="J19" s="62"/>
      <c r="K19" s="62"/>
      <c r="L19" s="68"/>
      <c r="M19" s="68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8"/>
      <c r="AD19" s="62"/>
      <c r="AE19" s="68"/>
      <c r="AF19" s="68"/>
      <c r="AG19" s="68"/>
      <c r="AH19" s="172"/>
      <c r="AI19" s="174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8"/>
      <c r="AU19" s="62"/>
      <c r="AV19" s="165"/>
      <c r="AW19" s="62"/>
    </row>
    <row r="20" spans="1:49" s="55" customFormat="1" ht="18.75" x14ac:dyDescent="0.3">
      <c r="A20" s="59"/>
      <c r="B20" s="179"/>
      <c r="C20" s="62"/>
      <c r="D20" s="62"/>
      <c r="E20" s="62"/>
      <c r="F20" s="62"/>
      <c r="G20" s="164"/>
      <c r="H20" s="62"/>
      <c r="I20" s="62"/>
      <c r="J20" s="62"/>
      <c r="K20" s="62"/>
      <c r="L20" s="68"/>
      <c r="M20" s="68"/>
      <c r="N20" s="68"/>
      <c r="O20" s="62"/>
      <c r="P20" s="68"/>
      <c r="Q20" s="62"/>
      <c r="R20" s="62"/>
      <c r="S20" s="68"/>
      <c r="T20" s="62"/>
      <c r="U20" s="62"/>
      <c r="V20" s="62"/>
      <c r="W20" s="62"/>
      <c r="X20" s="62"/>
      <c r="Y20" s="62"/>
      <c r="Z20" s="62"/>
      <c r="AA20" s="62"/>
      <c r="AB20" s="62"/>
      <c r="AC20" s="68"/>
      <c r="AD20" s="62"/>
      <c r="AE20" s="68"/>
      <c r="AF20" s="68"/>
      <c r="AG20" s="68"/>
      <c r="AH20" s="172"/>
      <c r="AI20" s="174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8"/>
      <c r="AU20" s="62"/>
      <c r="AV20" s="165"/>
      <c r="AW20" s="62"/>
    </row>
    <row r="21" spans="1:49" s="55" customFormat="1" ht="18.75" x14ac:dyDescent="0.3">
      <c r="A21" s="59"/>
      <c r="B21" s="179"/>
      <c r="C21" s="62"/>
      <c r="D21" s="62"/>
      <c r="E21" s="62"/>
      <c r="F21" s="62"/>
      <c r="G21" s="164"/>
      <c r="H21" s="62"/>
      <c r="I21" s="62"/>
      <c r="J21" s="62"/>
      <c r="K21" s="62"/>
      <c r="L21" s="68"/>
      <c r="M21" s="68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8"/>
      <c r="AD21" s="62"/>
      <c r="AE21" s="68"/>
      <c r="AF21" s="68"/>
      <c r="AG21" s="68"/>
      <c r="AH21" s="172"/>
      <c r="AI21" s="174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8"/>
      <c r="AU21" s="62"/>
      <c r="AV21" s="165"/>
      <c r="AW21" s="62"/>
    </row>
    <row r="22" spans="1:49" s="55" customFormat="1" ht="18.75" x14ac:dyDescent="0.3">
      <c r="A22" s="59"/>
      <c r="B22" s="179"/>
      <c r="C22" s="62"/>
      <c r="D22" s="62"/>
      <c r="E22" s="62"/>
      <c r="F22" s="62"/>
      <c r="G22" s="164"/>
      <c r="H22" s="62"/>
      <c r="I22" s="62"/>
      <c r="J22" s="62"/>
      <c r="K22" s="62"/>
      <c r="L22" s="68"/>
      <c r="M22" s="68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8"/>
      <c r="AD22" s="62"/>
      <c r="AE22" s="68"/>
      <c r="AF22" s="68"/>
      <c r="AG22" s="68"/>
      <c r="AH22" s="172"/>
      <c r="AI22" s="174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8"/>
      <c r="AU22" s="62"/>
      <c r="AV22" s="165"/>
      <c r="AW22" s="62"/>
    </row>
    <row r="23" spans="1:49" s="55" customFormat="1" ht="18.75" customHeight="1" x14ac:dyDescent="0.3">
      <c r="A23" s="59"/>
      <c r="B23" s="179"/>
      <c r="C23" s="62"/>
      <c r="D23" s="62"/>
      <c r="E23" s="62"/>
      <c r="F23" s="62"/>
      <c r="G23" s="164"/>
      <c r="H23" s="62"/>
      <c r="I23" s="62"/>
      <c r="J23" s="62"/>
      <c r="K23" s="62"/>
      <c r="L23" s="68"/>
      <c r="M23" s="68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8"/>
      <c r="AD23" s="62"/>
      <c r="AE23" s="68"/>
      <c r="AF23" s="68"/>
      <c r="AG23" s="68"/>
      <c r="AH23" s="172"/>
      <c r="AI23" s="174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8"/>
      <c r="AU23" s="62"/>
      <c r="AV23" s="165"/>
      <c r="AW23" s="62"/>
    </row>
    <row r="24" spans="1:49" s="55" customFormat="1" ht="18.75" customHeight="1" x14ac:dyDescent="0.3">
      <c r="A24" s="59"/>
      <c r="B24" s="179"/>
      <c r="C24" s="62"/>
      <c r="D24" s="62"/>
      <c r="E24" s="62"/>
      <c r="F24" s="62"/>
      <c r="G24" s="164"/>
      <c r="H24" s="62"/>
      <c r="I24" s="62"/>
      <c r="J24" s="62"/>
      <c r="K24" s="62"/>
      <c r="L24" s="68"/>
      <c r="M24" s="68"/>
      <c r="N24" s="68"/>
      <c r="O24" s="62"/>
      <c r="P24" s="68"/>
      <c r="Q24" s="62"/>
      <c r="R24" s="62"/>
      <c r="S24" s="68"/>
      <c r="T24" s="62"/>
      <c r="U24" s="62"/>
      <c r="V24" s="62"/>
      <c r="W24" s="62"/>
      <c r="X24" s="62"/>
      <c r="Y24" s="62"/>
      <c r="Z24" s="62"/>
      <c r="AA24" s="62"/>
      <c r="AB24" s="62"/>
      <c r="AC24" s="68"/>
      <c r="AD24" s="62"/>
      <c r="AE24" s="68"/>
      <c r="AF24" s="68"/>
      <c r="AG24" s="68"/>
      <c r="AH24" s="172"/>
      <c r="AI24" s="174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8"/>
      <c r="AU24" s="62"/>
      <c r="AV24" s="165"/>
      <c r="AW24" s="62"/>
    </row>
    <row r="25" spans="1:49" s="55" customFormat="1" ht="19.5" customHeight="1" x14ac:dyDescent="0.3">
      <c r="A25" s="59"/>
      <c r="B25" s="179"/>
      <c r="C25" s="62"/>
      <c r="D25" s="62"/>
      <c r="E25" s="62"/>
      <c r="F25" s="62"/>
      <c r="G25" s="164"/>
      <c r="H25" s="62"/>
      <c r="I25" s="62"/>
      <c r="J25" s="62"/>
      <c r="K25" s="62"/>
      <c r="L25" s="68"/>
      <c r="M25" s="68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8"/>
      <c r="AD25" s="62"/>
      <c r="AE25" s="68"/>
      <c r="AF25" s="68"/>
      <c r="AG25" s="68"/>
      <c r="AH25" s="172"/>
      <c r="AI25" s="174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8"/>
      <c r="AU25" s="62"/>
      <c r="AV25" s="165"/>
      <c r="AW25" s="62"/>
    </row>
    <row r="26" spans="1:49" s="55" customFormat="1" ht="18.75" x14ac:dyDescent="0.3">
      <c r="A26" s="59"/>
      <c r="B26" s="179"/>
      <c r="C26" s="62"/>
      <c r="D26" s="62"/>
      <c r="E26" s="62"/>
      <c r="F26" s="62"/>
      <c r="G26" s="164"/>
      <c r="H26" s="62"/>
      <c r="I26" s="62"/>
      <c r="J26" s="62"/>
      <c r="K26" s="62"/>
      <c r="L26" s="68"/>
      <c r="M26" s="68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8"/>
      <c r="AD26" s="62"/>
      <c r="AE26" s="68"/>
      <c r="AF26" s="68"/>
      <c r="AG26" s="68"/>
      <c r="AH26" s="172"/>
      <c r="AI26" s="174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8"/>
      <c r="AU26" s="62"/>
      <c r="AV26" s="165"/>
      <c r="AW26" s="62"/>
    </row>
    <row r="27" spans="1:49" s="55" customFormat="1" ht="18.75" x14ac:dyDescent="0.3">
      <c r="A27" s="59"/>
      <c r="B27" s="179"/>
      <c r="C27" s="62"/>
      <c r="D27" s="62"/>
      <c r="E27" s="62"/>
      <c r="F27" s="62"/>
      <c r="G27" s="164"/>
      <c r="H27" s="62"/>
      <c r="I27" s="62"/>
      <c r="J27" s="62"/>
      <c r="K27" s="62"/>
      <c r="L27" s="68"/>
      <c r="M27" s="68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8"/>
      <c r="AD27" s="62"/>
      <c r="AE27" s="68"/>
      <c r="AF27" s="68"/>
      <c r="AG27" s="68"/>
      <c r="AH27" s="172"/>
      <c r="AI27" s="174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8"/>
      <c r="AU27" s="62"/>
      <c r="AV27" s="165"/>
      <c r="AW27" s="62"/>
    </row>
    <row r="28" spans="1:49" s="55" customFormat="1" ht="18.75" customHeight="1" x14ac:dyDescent="0.3">
      <c r="A28" s="59"/>
      <c r="B28" s="179"/>
      <c r="C28" s="62"/>
      <c r="D28" s="62"/>
      <c r="E28" s="62"/>
      <c r="F28" s="62"/>
      <c r="G28" s="164"/>
      <c r="H28" s="62"/>
      <c r="I28" s="62"/>
      <c r="J28" s="62"/>
      <c r="K28" s="62"/>
      <c r="L28" s="68"/>
      <c r="M28" s="68"/>
      <c r="N28" s="68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8"/>
      <c r="AD28" s="62"/>
      <c r="AE28" s="68"/>
      <c r="AF28" s="68"/>
      <c r="AG28" s="68"/>
      <c r="AH28" s="172"/>
      <c r="AI28" s="174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8"/>
      <c r="AU28" s="62"/>
      <c r="AV28" s="165"/>
      <c r="AW28" s="62"/>
    </row>
    <row r="29" spans="1:49" s="55" customFormat="1" ht="18.75" customHeight="1" x14ac:dyDescent="0.3">
      <c r="A29" s="59"/>
      <c r="B29" s="179"/>
      <c r="C29" s="62"/>
      <c r="D29" s="62"/>
      <c r="E29" s="62"/>
      <c r="F29" s="62"/>
      <c r="G29" s="164"/>
      <c r="H29" s="62"/>
      <c r="I29" s="62"/>
      <c r="J29" s="62"/>
      <c r="K29" s="62"/>
      <c r="L29" s="68"/>
      <c r="M29" s="68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8"/>
      <c r="AD29" s="62"/>
      <c r="AE29" s="68"/>
      <c r="AF29" s="68"/>
      <c r="AG29" s="68"/>
      <c r="AH29" s="172"/>
      <c r="AI29" s="174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8"/>
      <c r="AU29" s="62"/>
      <c r="AV29" s="165"/>
      <c r="AW29" s="62"/>
    </row>
    <row r="30" spans="1:49" s="55" customFormat="1" ht="19.5" customHeight="1" x14ac:dyDescent="0.3">
      <c r="A30" s="59"/>
      <c r="B30" s="179"/>
      <c r="C30" s="62"/>
      <c r="D30" s="62"/>
      <c r="E30" s="62"/>
      <c r="F30" s="62"/>
      <c r="G30" s="164"/>
      <c r="H30" s="62"/>
      <c r="I30" s="62"/>
      <c r="J30" s="62"/>
      <c r="K30" s="62"/>
      <c r="L30" s="68"/>
      <c r="M30" s="68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8"/>
      <c r="AD30" s="62"/>
      <c r="AE30" s="68"/>
      <c r="AF30" s="68"/>
      <c r="AG30" s="68"/>
      <c r="AH30" s="172"/>
      <c r="AI30" s="174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8"/>
      <c r="AU30" s="62"/>
      <c r="AV30" s="165"/>
      <c r="AW30" s="62"/>
    </row>
    <row r="31" spans="1:49" s="55" customFormat="1" ht="18.75" customHeight="1" x14ac:dyDescent="0.3">
      <c r="A31" s="59"/>
      <c r="B31" s="179"/>
      <c r="C31" s="62"/>
      <c r="D31" s="62"/>
      <c r="E31" s="62"/>
      <c r="F31" s="62"/>
      <c r="G31" s="164"/>
      <c r="H31" s="62"/>
      <c r="I31" s="62"/>
      <c r="J31" s="62"/>
      <c r="K31" s="62"/>
      <c r="L31" s="68"/>
      <c r="M31" s="68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8"/>
      <c r="AD31" s="62"/>
      <c r="AE31" s="68"/>
      <c r="AF31" s="68"/>
      <c r="AG31" s="68"/>
      <c r="AH31" s="172"/>
      <c r="AI31" s="174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8"/>
      <c r="AU31" s="62"/>
      <c r="AV31" s="165"/>
      <c r="AW31" s="62"/>
    </row>
    <row r="32" spans="1:49" s="55" customFormat="1" ht="19.5" customHeight="1" x14ac:dyDescent="0.3">
      <c r="A32" s="59"/>
      <c r="B32" s="179"/>
      <c r="C32" s="62"/>
      <c r="D32" s="62"/>
      <c r="E32" s="62"/>
      <c r="F32" s="62"/>
      <c r="G32" s="164"/>
      <c r="H32" s="62"/>
      <c r="I32" s="62"/>
      <c r="J32" s="62"/>
      <c r="K32" s="62"/>
      <c r="L32" s="68"/>
      <c r="M32" s="68"/>
      <c r="N32" s="68"/>
      <c r="O32" s="62"/>
      <c r="P32" s="68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8"/>
      <c r="AD32" s="62"/>
      <c r="AE32" s="68"/>
      <c r="AF32" s="68"/>
      <c r="AG32" s="68"/>
      <c r="AH32" s="172"/>
      <c r="AI32" s="174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8"/>
      <c r="AU32" s="62"/>
      <c r="AV32" s="165"/>
      <c r="AW32" s="62"/>
    </row>
    <row r="33" spans="1:49" s="55" customFormat="1" ht="18.75" customHeight="1" x14ac:dyDescent="0.3">
      <c r="A33" s="59"/>
      <c r="B33" s="179"/>
      <c r="C33" s="62"/>
      <c r="D33" s="62"/>
      <c r="E33" s="62"/>
      <c r="F33" s="62"/>
      <c r="G33" s="164"/>
      <c r="H33" s="62"/>
      <c r="I33" s="62"/>
      <c r="J33" s="62"/>
      <c r="K33" s="62"/>
      <c r="L33" s="68"/>
      <c r="M33" s="68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8"/>
      <c r="AD33" s="62"/>
      <c r="AE33" s="68"/>
      <c r="AF33" s="68"/>
      <c r="AG33" s="68"/>
      <c r="AH33" s="172"/>
      <c r="AI33" s="174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8"/>
      <c r="AU33" s="62"/>
      <c r="AV33" s="165"/>
      <c r="AW33" s="62"/>
    </row>
    <row r="34" spans="1:49" s="55" customFormat="1" ht="19.5" customHeight="1" x14ac:dyDescent="0.3">
      <c r="A34" s="59"/>
      <c r="B34" s="179"/>
      <c r="C34" s="62"/>
      <c r="D34" s="62"/>
      <c r="E34" s="62"/>
      <c r="F34" s="62"/>
      <c r="G34" s="164"/>
      <c r="H34" s="62"/>
      <c r="I34" s="62"/>
      <c r="J34" s="62"/>
      <c r="K34" s="62"/>
      <c r="L34" s="68"/>
      <c r="M34" s="68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8"/>
      <c r="AD34" s="62"/>
      <c r="AE34" s="68"/>
      <c r="AF34" s="68"/>
      <c r="AG34" s="68"/>
      <c r="AH34" s="172"/>
      <c r="AI34" s="174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8"/>
      <c r="AU34" s="62"/>
      <c r="AV34" s="165"/>
      <c r="AW34" s="62"/>
    </row>
    <row r="35" spans="1:49" s="55" customFormat="1" ht="19.5" customHeight="1" x14ac:dyDescent="0.3">
      <c r="A35" s="59"/>
      <c r="B35" s="179"/>
      <c r="C35" s="62"/>
      <c r="D35" s="62"/>
      <c r="E35" s="62"/>
      <c r="F35" s="62"/>
      <c r="G35" s="164"/>
      <c r="H35" s="62"/>
      <c r="I35" s="62"/>
      <c r="J35" s="62"/>
      <c r="K35" s="62"/>
      <c r="L35" s="68"/>
      <c r="M35" s="68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8"/>
      <c r="AD35" s="62"/>
      <c r="AE35" s="68"/>
      <c r="AF35" s="68"/>
      <c r="AG35" s="68"/>
      <c r="AH35" s="172"/>
      <c r="AI35" s="174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8"/>
      <c r="AU35" s="62"/>
      <c r="AV35" s="165"/>
      <c r="AW35" s="62"/>
    </row>
    <row r="36" spans="1:49" s="55" customFormat="1" ht="19.5" customHeight="1" x14ac:dyDescent="0.3">
      <c r="A36" s="59"/>
      <c r="B36" s="179"/>
      <c r="C36" s="62"/>
      <c r="D36" s="62"/>
      <c r="E36" s="62"/>
      <c r="F36" s="62"/>
      <c r="G36" s="164"/>
      <c r="H36" s="62"/>
      <c r="I36" s="62"/>
      <c r="J36" s="62"/>
      <c r="K36" s="62"/>
      <c r="L36" s="68"/>
      <c r="M36" s="68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8"/>
      <c r="AD36" s="62"/>
      <c r="AE36" s="68"/>
      <c r="AF36" s="68"/>
      <c r="AG36" s="68"/>
      <c r="AH36" s="172"/>
      <c r="AI36" s="174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8"/>
      <c r="AU36" s="62"/>
      <c r="AV36" s="165"/>
      <c r="AW36" s="62"/>
    </row>
    <row r="37" spans="1:49" s="55" customFormat="1" ht="19.5" customHeight="1" x14ac:dyDescent="0.3">
      <c r="A37" s="59"/>
      <c r="B37" s="179"/>
      <c r="C37" s="62"/>
      <c r="D37" s="62"/>
      <c r="E37" s="62"/>
      <c r="F37" s="62"/>
      <c r="G37" s="164"/>
      <c r="H37" s="62"/>
      <c r="I37" s="62"/>
      <c r="J37" s="62"/>
      <c r="K37" s="62"/>
      <c r="L37" s="68"/>
      <c r="M37" s="68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8"/>
      <c r="AD37" s="62"/>
      <c r="AE37" s="68"/>
      <c r="AF37" s="68"/>
      <c r="AG37" s="68"/>
      <c r="AH37" s="172"/>
      <c r="AI37" s="174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8"/>
      <c r="AU37" s="62"/>
      <c r="AV37" s="165"/>
      <c r="AW37" s="62"/>
    </row>
    <row r="38" spans="1:49" s="55" customFormat="1" ht="19.5" customHeight="1" x14ac:dyDescent="0.3">
      <c r="A38" s="59"/>
      <c r="B38" s="179"/>
      <c r="C38" s="62"/>
      <c r="D38" s="62"/>
      <c r="E38" s="62"/>
      <c r="F38" s="62"/>
      <c r="G38" s="164"/>
      <c r="H38" s="62"/>
      <c r="I38" s="62"/>
      <c r="J38" s="62"/>
      <c r="K38" s="62"/>
      <c r="L38" s="68"/>
      <c r="M38" s="68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8"/>
      <c r="AD38" s="62"/>
      <c r="AE38" s="68"/>
      <c r="AF38" s="68"/>
      <c r="AG38" s="68"/>
      <c r="AH38" s="172"/>
      <c r="AI38" s="174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8"/>
      <c r="AU38" s="62"/>
      <c r="AV38" s="165"/>
      <c r="AW38" s="62"/>
    </row>
    <row r="39" spans="1:49" s="55" customFormat="1" ht="18.75" x14ac:dyDescent="0.3">
      <c r="A39" s="59"/>
      <c r="B39" s="179"/>
      <c r="C39" s="62"/>
      <c r="D39" s="62"/>
      <c r="E39" s="62"/>
      <c r="F39" s="62"/>
      <c r="G39" s="164"/>
      <c r="H39" s="62"/>
      <c r="I39" s="62"/>
      <c r="J39" s="62"/>
      <c r="K39" s="62"/>
      <c r="L39" s="68"/>
      <c r="M39" s="68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8"/>
      <c r="AD39" s="62"/>
      <c r="AE39" s="68"/>
      <c r="AF39" s="68"/>
      <c r="AG39" s="68"/>
      <c r="AH39" s="172"/>
      <c r="AI39" s="174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8"/>
      <c r="AU39" s="62"/>
      <c r="AV39" s="165"/>
      <c r="AW39" s="62"/>
    </row>
    <row r="40" spans="1:49" s="55" customFormat="1" ht="18.75" x14ac:dyDescent="0.3">
      <c r="A40" s="59"/>
      <c r="B40" s="179"/>
      <c r="C40" s="62"/>
      <c r="D40" s="62"/>
      <c r="E40" s="62"/>
      <c r="F40" s="62"/>
      <c r="G40" s="164"/>
      <c r="H40" s="62"/>
      <c r="I40" s="62"/>
      <c r="J40" s="62"/>
      <c r="K40" s="62"/>
      <c r="L40" s="68"/>
      <c r="M40" s="68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8"/>
      <c r="AD40" s="62"/>
      <c r="AE40" s="68"/>
      <c r="AF40" s="68"/>
      <c r="AG40" s="68"/>
      <c r="AH40" s="172"/>
      <c r="AI40" s="174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8"/>
      <c r="AU40" s="62"/>
      <c r="AV40" s="165"/>
      <c r="AW40" s="62"/>
    </row>
    <row r="41" spans="1:49" s="55" customFormat="1" ht="18.75" x14ac:dyDescent="0.3">
      <c r="A41" s="59"/>
      <c r="B41" s="179"/>
      <c r="C41" s="62"/>
      <c r="D41" s="62"/>
      <c r="E41" s="62"/>
      <c r="F41" s="62"/>
      <c r="G41" s="164"/>
      <c r="H41" s="62"/>
      <c r="I41" s="62"/>
      <c r="J41" s="62"/>
      <c r="K41" s="62"/>
      <c r="L41" s="68"/>
      <c r="M41" s="68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8"/>
      <c r="AD41" s="62"/>
      <c r="AE41" s="68"/>
      <c r="AF41" s="68"/>
      <c r="AG41" s="68"/>
      <c r="AH41" s="172"/>
      <c r="AI41" s="174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8"/>
      <c r="AU41" s="62"/>
      <c r="AV41" s="165"/>
      <c r="AW41" s="62"/>
    </row>
    <row r="42" spans="1:49" s="55" customFormat="1" ht="18.75" x14ac:dyDescent="0.3">
      <c r="A42" s="59"/>
      <c r="B42" s="179"/>
      <c r="C42" s="62"/>
      <c r="D42" s="62"/>
      <c r="E42" s="62"/>
      <c r="F42" s="62"/>
      <c r="G42" s="164"/>
      <c r="H42" s="62"/>
      <c r="I42" s="62"/>
      <c r="J42" s="62"/>
      <c r="K42" s="62"/>
      <c r="L42" s="68"/>
      <c r="M42" s="68"/>
      <c r="N42" s="68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8"/>
      <c r="AD42" s="62"/>
      <c r="AE42" s="68"/>
      <c r="AF42" s="68"/>
      <c r="AG42" s="68"/>
      <c r="AH42" s="172"/>
      <c r="AI42" s="174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8"/>
      <c r="AU42" s="62"/>
      <c r="AV42" s="165"/>
      <c r="AW42" s="62"/>
    </row>
    <row r="43" spans="1:49" s="55" customFormat="1" ht="18.75" x14ac:dyDescent="0.3">
      <c r="A43" s="59"/>
      <c r="B43" s="179"/>
      <c r="C43" s="62"/>
      <c r="D43" s="62"/>
      <c r="E43" s="62"/>
      <c r="F43" s="62"/>
      <c r="G43" s="164"/>
      <c r="H43" s="62"/>
      <c r="I43" s="62"/>
      <c r="J43" s="62"/>
      <c r="K43" s="62"/>
      <c r="L43" s="68"/>
      <c r="M43" s="68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8"/>
      <c r="AD43" s="62"/>
      <c r="AE43" s="68"/>
      <c r="AF43" s="68"/>
      <c r="AG43" s="68"/>
      <c r="AH43" s="172"/>
      <c r="AI43" s="174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8"/>
      <c r="AU43" s="62"/>
      <c r="AV43" s="165"/>
      <c r="AW43" s="62"/>
    </row>
    <row r="44" spans="1:49" s="55" customFormat="1" ht="18.75" x14ac:dyDescent="0.3">
      <c r="A44" s="59"/>
      <c r="B44" s="179"/>
      <c r="C44" s="62"/>
      <c r="D44" s="62"/>
      <c r="E44" s="62"/>
      <c r="F44" s="62"/>
      <c r="G44" s="164"/>
      <c r="H44" s="62"/>
      <c r="I44" s="62"/>
      <c r="J44" s="62"/>
      <c r="K44" s="62"/>
      <c r="L44" s="68"/>
      <c r="M44" s="68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8"/>
      <c r="AD44" s="62"/>
      <c r="AE44" s="68"/>
      <c r="AF44" s="68"/>
      <c r="AG44" s="68"/>
      <c r="AH44" s="172"/>
      <c r="AI44" s="174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8"/>
      <c r="AU44" s="62"/>
      <c r="AV44" s="165"/>
      <c r="AW44" s="62"/>
    </row>
    <row r="45" spans="1:49" s="55" customFormat="1" ht="18.75" x14ac:dyDescent="0.3">
      <c r="A45" s="59"/>
      <c r="B45" s="179"/>
      <c r="C45" s="62"/>
      <c r="D45" s="62"/>
      <c r="E45" s="62"/>
      <c r="F45" s="62"/>
      <c r="G45" s="164"/>
      <c r="H45" s="62"/>
      <c r="I45" s="62"/>
      <c r="J45" s="62"/>
      <c r="K45" s="62"/>
      <c r="L45" s="68"/>
      <c r="M45" s="68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8"/>
      <c r="AD45" s="62"/>
      <c r="AE45" s="68"/>
      <c r="AF45" s="68"/>
      <c r="AG45" s="68"/>
      <c r="AH45" s="172"/>
      <c r="AI45" s="174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8"/>
      <c r="AU45" s="62"/>
      <c r="AV45" s="165"/>
      <c r="AW45" s="62"/>
    </row>
    <row r="46" spans="1:49" s="55" customFormat="1" ht="18.75" x14ac:dyDescent="0.3">
      <c r="A46" s="59"/>
      <c r="B46" s="179"/>
      <c r="C46" s="62"/>
      <c r="D46" s="62"/>
      <c r="E46" s="62"/>
      <c r="F46" s="62"/>
      <c r="G46" s="164"/>
      <c r="H46" s="62"/>
      <c r="I46" s="62"/>
      <c r="J46" s="62"/>
      <c r="K46" s="62"/>
      <c r="L46" s="68"/>
      <c r="M46" s="68"/>
      <c r="N46" s="68"/>
      <c r="O46" s="62"/>
      <c r="P46" s="68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8"/>
      <c r="AD46" s="62"/>
      <c r="AE46" s="68"/>
      <c r="AF46" s="68"/>
      <c r="AG46" s="68"/>
      <c r="AH46" s="172"/>
      <c r="AI46" s="174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8"/>
      <c r="AU46" s="62"/>
      <c r="AV46" s="165"/>
      <c r="AW46" s="62"/>
    </row>
    <row r="47" spans="1:49" s="55" customFormat="1" ht="18.75" x14ac:dyDescent="0.3">
      <c r="A47" s="59"/>
      <c r="B47" s="179"/>
      <c r="C47" s="62"/>
      <c r="D47" s="62"/>
      <c r="E47" s="62"/>
      <c r="F47" s="62"/>
      <c r="G47" s="164"/>
      <c r="H47" s="62"/>
      <c r="I47" s="62"/>
      <c r="J47" s="62"/>
      <c r="K47" s="62"/>
      <c r="L47" s="68"/>
      <c r="M47" s="68"/>
      <c r="N47" s="68"/>
      <c r="O47" s="62"/>
      <c r="P47" s="68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8"/>
      <c r="AD47" s="62"/>
      <c r="AE47" s="68"/>
      <c r="AF47" s="68"/>
      <c r="AG47" s="68"/>
      <c r="AH47" s="172"/>
      <c r="AI47" s="174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8"/>
      <c r="AU47" s="62"/>
      <c r="AV47" s="165"/>
      <c r="AW47" s="62"/>
    </row>
    <row r="48" spans="1:49" s="55" customFormat="1" ht="18.75" x14ac:dyDescent="0.3">
      <c r="A48" s="59"/>
      <c r="B48" s="179"/>
      <c r="C48" s="62"/>
      <c r="D48" s="62"/>
      <c r="E48" s="62"/>
      <c r="F48" s="62"/>
      <c r="G48" s="164"/>
      <c r="H48" s="62"/>
      <c r="I48" s="62"/>
      <c r="J48" s="62"/>
      <c r="K48" s="62"/>
      <c r="L48" s="68"/>
      <c r="M48" s="68"/>
      <c r="N48" s="68"/>
      <c r="O48" s="62"/>
      <c r="P48" s="68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8"/>
      <c r="AD48" s="62"/>
      <c r="AE48" s="68"/>
      <c r="AF48" s="68"/>
      <c r="AG48" s="68"/>
      <c r="AH48" s="172"/>
      <c r="AI48" s="174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8"/>
      <c r="AU48" s="62"/>
      <c r="AV48" s="165"/>
      <c r="AW48" s="62"/>
    </row>
    <row r="49" spans="1:49" s="55" customFormat="1" ht="18.75" x14ac:dyDescent="0.3">
      <c r="A49" s="59"/>
      <c r="B49" s="179"/>
      <c r="C49" s="62"/>
      <c r="D49" s="62"/>
      <c r="E49" s="62"/>
      <c r="F49" s="62"/>
      <c r="G49" s="164"/>
      <c r="H49" s="62"/>
      <c r="I49" s="62"/>
      <c r="J49" s="62"/>
      <c r="K49" s="62"/>
      <c r="L49" s="68"/>
      <c r="M49" s="68"/>
      <c r="N49" s="68"/>
      <c r="O49" s="62"/>
      <c r="P49" s="68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8"/>
      <c r="AD49" s="62"/>
      <c r="AE49" s="68"/>
      <c r="AF49" s="68"/>
      <c r="AG49" s="62"/>
      <c r="AH49" s="17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8"/>
      <c r="AU49" s="62"/>
      <c r="AV49" s="165"/>
      <c r="AW49" s="62"/>
    </row>
    <row r="50" spans="1:49" s="55" customFormat="1" ht="18.75" x14ac:dyDescent="0.3">
      <c r="A50" s="59"/>
      <c r="B50" s="179"/>
      <c r="C50" s="62"/>
      <c r="D50" s="62"/>
      <c r="E50" s="62"/>
      <c r="F50" s="62"/>
      <c r="G50" s="164"/>
      <c r="H50" s="62"/>
      <c r="I50" s="62"/>
      <c r="J50" s="62"/>
      <c r="K50" s="62"/>
      <c r="L50" s="68"/>
      <c r="M50" s="68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8"/>
      <c r="AD50" s="62"/>
      <c r="AE50" s="68"/>
      <c r="AF50" s="68"/>
      <c r="AG50" s="62"/>
      <c r="AH50" s="17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8"/>
      <c r="AU50" s="62"/>
      <c r="AV50" s="165"/>
      <c r="AW50" s="62"/>
    </row>
    <row r="51" spans="1:49" s="55" customFormat="1" ht="18.75" x14ac:dyDescent="0.3">
      <c r="A51" s="59"/>
      <c r="B51" s="179"/>
      <c r="C51" s="62"/>
      <c r="D51" s="62"/>
      <c r="E51" s="62"/>
      <c r="F51" s="62"/>
      <c r="G51" s="164"/>
      <c r="H51" s="62"/>
      <c r="I51" s="62"/>
      <c r="J51" s="62"/>
      <c r="K51" s="62"/>
      <c r="L51" s="68"/>
      <c r="M51" s="68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8"/>
      <c r="AD51" s="62"/>
      <c r="AE51" s="68"/>
      <c r="AF51" s="68"/>
      <c r="AG51" s="68"/>
      <c r="AH51" s="172"/>
      <c r="AI51" s="174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8"/>
      <c r="AU51" s="62"/>
      <c r="AV51" s="165"/>
      <c r="AW51" s="62"/>
    </row>
    <row r="52" spans="1:49" s="55" customFormat="1" ht="18.75" x14ac:dyDescent="0.3">
      <c r="A52" s="59"/>
      <c r="B52" s="179"/>
      <c r="C52" s="62"/>
      <c r="D52" s="62"/>
      <c r="E52" s="62"/>
      <c r="F52" s="62"/>
      <c r="G52" s="164"/>
      <c r="H52" s="62"/>
      <c r="I52" s="62"/>
      <c r="J52" s="62"/>
      <c r="K52" s="62"/>
      <c r="L52" s="68"/>
      <c r="M52" s="68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8"/>
      <c r="AD52" s="62"/>
      <c r="AE52" s="68"/>
      <c r="AF52" s="68"/>
      <c r="AG52" s="68"/>
      <c r="AH52" s="172"/>
      <c r="AI52" s="174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8"/>
      <c r="AU52" s="62"/>
      <c r="AV52" s="165"/>
      <c r="AW52" s="62"/>
    </row>
    <row r="53" spans="1:49" s="55" customFormat="1" ht="19.5" customHeight="1" x14ac:dyDescent="0.3">
      <c r="A53" s="59"/>
      <c r="B53" s="179"/>
      <c r="C53" s="62"/>
      <c r="D53" s="62"/>
      <c r="E53" s="62"/>
      <c r="F53" s="62"/>
      <c r="G53" s="164"/>
      <c r="H53" s="62"/>
      <c r="I53" s="62"/>
      <c r="J53" s="62"/>
      <c r="K53" s="62"/>
      <c r="L53" s="68"/>
      <c r="M53" s="68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8"/>
      <c r="AD53" s="62"/>
      <c r="AE53" s="68"/>
      <c r="AF53" s="68"/>
      <c r="AG53" s="68"/>
      <c r="AH53" s="172"/>
      <c r="AI53" s="174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8"/>
      <c r="AU53" s="62"/>
      <c r="AV53" s="165"/>
      <c r="AW53" s="62"/>
    </row>
    <row r="54" spans="1:49" s="55" customFormat="1" ht="19.5" customHeight="1" x14ac:dyDescent="0.3">
      <c r="A54" s="59"/>
      <c r="B54" s="179"/>
      <c r="C54" s="62"/>
      <c r="D54" s="62"/>
      <c r="E54" s="62"/>
      <c r="F54" s="62"/>
      <c r="G54" s="164"/>
      <c r="H54" s="62"/>
      <c r="I54" s="62"/>
      <c r="J54" s="62"/>
      <c r="K54" s="62"/>
      <c r="L54" s="68"/>
      <c r="M54" s="68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8"/>
      <c r="AD54" s="62"/>
      <c r="AE54" s="68"/>
      <c r="AF54" s="68"/>
      <c r="AG54" s="68"/>
      <c r="AH54" s="172"/>
      <c r="AI54" s="174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8"/>
      <c r="AU54" s="62"/>
      <c r="AV54" s="165"/>
      <c r="AW54" s="62"/>
    </row>
    <row r="55" spans="1:49" s="55" customFormat="1" ht="19.5" customHeight="1" x14ac:dyDescent="0.3">
      <c r="A55" s="59"/>
      <c r="B55" s="179"/>
      <c r="C55" s="62"/>
      <c r="D55" s="62"/>
      <c r="E55" s="62"/>
      <c r="F55" s="62"/>
      <c r="G55" s="164"/>
      <c r="H55" s="62"/>
      <c r="I55" s="62"/>
      <c r="J55" s="62"/>
      <c r="K55" s="62"/>
      <c r="L55" s="68"/>
      <c r="M55" s="68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8"/>
      <c r="AD55" s="62"/>
      <c r="AE55" s="68"/>
      <c r="AF55" s="68"/>
      <c r="AG55" s="68"/>
      <c r="AH55" s="172"/>
      <c r="AI55" s="174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8"/>
      <c r="AU55" s="62"/>
      <c r="AV55" s="165"/>
      <c r="AW55" s="62"/>
    </row>
    <row r="56" spans="1:49" s="55" customFormat="1" ht="18.75" x14ac:dyDescent="0.3">
      <c r="A56" s="59"/>
      <c r="B56" s="179"/>
      <c r="C56" s="62"/>
      <c r="D56" s="62"/>
      <c r="E56" s="62"/>
      <c r="F56" s="62"/>
      <c r="G56" s="164"/>
      <c r="H56" s="62"/>
      <c r="I56" s="62"/>
      <c r="J56" s="62"/>
      <c r="K56" s="62"/>
      <c r="L56" s="68"/>
      <c r="M56" s="68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8"/>
      <c r="AD56" s="62"/>
      <c r="AE56" s="68"/>
      <c r="AF56" s="68"/>
      <c r="AG56" s="62"/>
      <c r="AH56" s="17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8"/>
      <c r="AU56" s="62"/>
      <c r="AV56" s="165"/>
      <c r="AW56" s="62"/>
    </row>
    <row r="57" spans="1:49" s="55" customFormat="1" ht="18.75" x14ac:dyDescent="0.3">
      <c r="A57" s="59"/>
      <c r="B57" s="179"/>
      <c r="C57" s="62"/>
      <c r="D57" s="62"/>
      <c r="E57" s="62"/>
      <c r="F57" s="62"/>
      <c r="G57" s="164"/>
      <c r="H57" s="62"/>
      <c r="I57" s="62"/>
      <c r="J57" s="62"/>
      <c r="K57" s="62"/>
      <c r="L57" s="68"/>
      <c r="M57" s="68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8"/>
      <c r="AD57" s="62"/>
      <c r="AE57" s="68"/>
      <c r="AF57" s="68"/>
      <c r="AG57" s="68"/>
      <c r="AH57" s="172"/>
      <c r="AI57" s="174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8"/>
      <c r="AU57" s="62"/>
      <c r="AV57" s="165"/>
      <c r="AW57" s="62"/>
    </row>
    <row r="58" spans="1:49" s="55" customFormat="1" ht="18.75" x14ac:dyDescent="0.3">
      <c r="A58" s="59"/>
      <c r="B58" s="179"/>
      <c r="C58" s="62"/>
      <c r="D58" s="62"/>
      <c r="E58" s="62"/>
      <c r="F58" s="62"/>
      <c r="G58" s="164"/>
      <c r="H58" s="62"/>
      <c r="I58" s="62"/>
      <c r="J58" s="62"/>
      <c r="K58" s="62"/>
      <c r="L58" s="68"/>
      <c r="M58" s="68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8"/>
      <c r="AD58" s="62"/>
      <c r="AE58" s="68"/>
      <c r="AF58" s="68"/>
      <c r="AG58" s="68"/>
      <c r="AH58" s="172"/>
      <c r="AI58" s="174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8"/>
      <c r="AU58" s="62"/>
      <c r="AV58" s="165"/>
      <c r="AW58" s="62"/>
    </row>
    <row r="59" spans="1:49" s="55" customFormat="1" ht="18.75" x14ac:dyDescent="0.3">
      <c r="A59" s="59"/>
      <c r="B59" s="179"/>
      <c r="C59" s="62"/>
      <c r="D59" s="62"/>
      <c r="E59" s="62"/>
      <c r="F59" s="62"/>
      <c r="G59" s="164"/>
      <c r="H59" s="62"/>
      <c r="I59" s="62"/>
      <c r="J59" s="62"/>
      <c r="K59" s="62"/>
      <c r="L59" s="68"/>
      <c r="M59" s="68"/>
      <c r="N59" s="68"/>
      <c r="O59" s="62"/>
      <c r="P59" s="68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8"/>
      <c r="AD59" s="62"/>
      <c r="AE59" s="68"/>
      <c r="AF59" s="68"/>
      <c r="AG59" s="68"/>
      <c r="AH59" s="172"/>
      <c r="AI59" s="174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8"/>
      <c r="AU59" s="62"/>
      <c r="AV59" s="165"/>
      <c r="AW59" s="62"/>
    </row>
    <row r="60" spans="1:49" s="55" customFormat="1" ht="18.75" x14ac:dyDescent="0.3">
      <c r="A60" s="59"/>
      <c r="B60" s="179"/>
      <c r="C60" s="62"/>
      <c r="D60" s="62"/>
      <c r="E60" s="62"/>
      <c r="F60" s="62"/>
      <c r="G60" s="164"/>
      <c r="H60" s="62"/>
      <c r="I60" s="62"/>
      <c r="J60" s="62"/>
      <c r="K60" s="62"/>
      <c r="L60" s="68"/>
      <c r="M60" s="68"/>
      <c r="N60" s="68"/>
      <c r="O60" s="62"/>
      <c r="P60" s="68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8"/>
      <c r="AD60" s="62"/>
      <c r="AE60" s="68"/>
      <c r="AF60" s="68"/>
      <c r="AG60" s="68"/>
      <c r="AH60" s="172"/>
      <c r="AI60" s="174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8"/>
      <c r="AU60" s="62"/>
      <c r="AV60" s="165"/>
      <c r="AW60" s="62"/>
    </row>
    <row r="61" spans="1:49" s="55" customFormat="1" ht="18.75" x14ac:dyDescent="0.3">
      <c r="A61" s="59"/>
      <c r="B61" s="179"/>
      <c r="C61" s="62"/>
      <c r="D61" s="62"/>
      <c r="E61" s="62"/>
      <c r="F61" s="62"/>
      <c r="G61" s="164"/>
      <c r="H61" s="62"/>
      <c r="I61" s="62"/>
      <c r="J61" s="62"/>
      <c r="K61" s="62"/>
      <c r="L61" s="68"/>
      <c r="M61" s="68"/>
      <c r="N61" s="68"/>
      <c r="O61" s="62"/>
      <c r="P61" s="68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8"/>
      <c r="AD61" s="62"/>
      <c r="AE61" s="68"/>
      <c r="AF61" s="68"/>
      <c r="AG61" s="68"/>
      <c r="AH61" s="172"/>
      <c r="AI61" s="174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8"/>
      <c r="AU61" s="62"/>
      <c r="AV61" s="165"/>
      <c r="AW61" s="62"/>
    </row>
    <row r="62" spans="1:49" s="55" customFormat="1" ht="19.5" customHeight="1" x14ac:dyDescent="0.3">
      <c r="A62" s="59"/>
      <c r="B62" s="179"/>
      <c r="C62" s="62"/>
      <c r="D62" s="62"/>
      <c r="E62" s="62"/>
      <c r="F62" s="62"/>
      <c r="G62" s="164"/>
      <c r="H62" s="62"/>
      <c r="I62" s="62"/>
      <c r="J62" s="62"/>
      <c r="K62" s="62"/>
      <c r="L62" s="68"/>
      <c r="M62" s="68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8"/>
      <c r="AD62" s="62"/>
      <c r="AE62" s="68"/>
      <c r="AF62" s="68"/>
      <c r="AG62" s="68"/>
      <c r="AH62" s="172"/>
      <c r="AI62" s="174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8"/>
      <c r="AU62" s="62"/>
      <c r="AV62" s="165"/>
      <c r="AW62" s="62"/>
    </row>
    <row r="63" spans="1:49" s="55" customFormat="1" ht="19.5" customHeight="1" x14ac:dyDescent="0.3">
      <c r="A63" s="59"/>
      <c r="B63" s="179"/>
      <c r="C63" s="62"/>
      <c r="D63" s="62"/>
      <c r="E63" s="62"/>
      <c r="F63" s="62"/>
      <c r="G63" s="164"/>
      <c r="H63" s="62"/>
      <c r="I63" s="62"/>
      <c r="J63" s="62"/>
      <c r="K63" s="62"/>
      <c r="L63" s="68"/>
      <c r="M63" s="68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8"/>
      <c r="AD63" s="62"/>
      <c r="AE63" s="68"/>
      <c r="AF63" s="68"/>
      <c r="AG63" s="68"/>
      <c r="AH63" s="172"/>
      <c r="AI63" s="174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8"/>
      <c r="AU63" s="62"/>
      <c r="AV63" s="165"/>
      <c r="AW63" s="62"/>
    </row>
    <row r="64" spans="1:49" s="55" customFormat="1" ht="18.75" x14ac:dyDescent="0.3">
      <c r="A64" s="59"/>
      <c r="B64" s="179"/>
      <c r="C64" s="62"/>
      <c r="D64" s="62"/>
      <c r="E64" s="62"/>
      <c r="F64" s="62"/>
      <c r="G64" s="164"/>
      <c r="H64" s="62"/>
      <c r="I64" s="62"/>
      <c r="J64" s="62"/>
      <c r="K64" s="62"/>
      <c r="L64" s="68"/>
      <c r="M64" s="68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8"/>
      <c r="AD64" s="62"/>
      <c r="AE64" s="68"/>
      <c r="AF64" s="68"/>
      <c r="AG64" s="68"/>
      <c r="AH64" s="172"/>
      <c r="AI64" s="174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8"/>
      <c r="AU64" s="62"/>
      <c r="AV64" s="165"/>
      <c r="AW64" s="62"/>
    </row>
    <row r="65" spans="1:49" s="55" customFormat="1" ht="19.5" customHeight="1" x14ac:dyDescent="0.3">
      <c r="A65" s="59"/>
      <c r="B65" s="179"/>
      <c r="C65" s="62"/>
      <c r="D65" s="62"/>
      <c r="E65" s="62"/>
      <c r="F65" s="62"/>
      <c r="G65" s="164"/>
      <c r="H65" s="62"/>
      <c r="I65" s="62"/>
      <c r="J65" s="62"/>
      <c r="K65" s="62"/>
      <c r="L65" s="68"/>
      <c r="M65" s="68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8"/>
      <c r="AD65" s="62"/>
      <c r="AE65" s="68"/>
      <c r="AF65" s="68"/>
      <c r="AG65" s="68"/>
      <c r="AH65" s="172"/>
      <c r="AI65" s="174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8"/>
      <c r="AU65" s="62"/>
      <c r="AV65" s="165"/>
      <c r="AW65" s="62"/>
    </row>
    <row r="66" spans="1:49" s="55" customFormat="1" ht="19.5" customHeight="1" x14ac:dyDescent="0.3">
      <c r="A66" s="59"/>
      <c r="B66" s="179"/>
      <c r="C66" s="62"/>
      <c r="D66" s="62"/>
      <c r="E66" s="62"/>
      <c r="F66" s="62"/>
      <c r="G66" s="164"/>
      <c r="H66" s="62"/>
      <c r="I66" s="62"/>
      <c r="J66" s="62"/>
      <c r="K66" s="62"/>
      <c r="L66" s="68"/>
      <c r="M66" s="68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8"/>
      <c r="AD66" s="62"/>
      <c r="AE66" s="68"/>
      <c r="AF66" s="68"/>
      <c r="AG66" s="68"/>
      <c r="AH66" s="172"/>
      <c r="AI66" s="174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8"/>
      <c r="AU66" s="62"/>
      <c r="AV66" s="165"/>
      <c r="AW66" s="62"/>
    </row>
    <row r="67" spans="1:49" s="55" customFormat="1" ht="18.75" x14ac:dyDescent="0.3">
      <c r="A67" s="59"/>
      <c r="B67" s="179"/>
      <c r="C67" s="62"/>
      <c r="D67" s="62"/>
      <c r="E67" s="62"/>
      <c r="F67" s="62"/>
      <c r="G67" s="164"/>
      <c r="H67" s="62"/>
      <c r="I67" s="62"/>
      <c r="J67" s="62"/>
      <c r="K67" s="62"/>
      <c r="L67" s="68"/>
      <c r="M67" s="68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8"/>
      <c r="AD67" s="62"/>
      <c r="AE67" s="68"/>
      <c r="AF67" s="68"/>
      <c r="AG67" s="68"/>
      <c r="AH67" s="172"/>
      <c r="AI67" s="174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8"/>
      <c r="AU67" s="62"/>
      <c r="AV67" s="165"/>
      <c r="AW67" s="62"/>
    </row>
    <row r="68" spans="1:49" s="55" customFormat="1" ht="18.75" x14ac:dyDescent="0.3">
      <c r="A68" s="59"/>
      <c r="B68" s="179"/>
      <c r="C68" s="62"/>
      <c r="D68" s="62"/>
      <c r="E68" s="62"/>
      <c r="F68" s="62"/>
      <c r="G68" s="164"/>
      <c r="H68" s="175"/>
      <c r="I68" s="62"/>
      <c r="J68" s="62"/>
      <c r="K68" s="62"/>
      <c r="L68" s="68"/>
      <c r="M68" s="68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8"/>
      <c r="AD68" s="62"/>
      <c r="AE68" s="68"/>
      <c r="AF68" s="68"/>
      <c r="AG68" s="68"/>
      <c r="AH68" s="172"/>
      <c r="AI68" s="174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8"/>
      <c r="AU68" s="62"/>
      <c r="AV68" s="165"/>
      <c r="AW68" s="62"/>
    </row>
    <row r="69" spans="1:49" s="55" customFormat="1" ht="18.75" x14ac:dyDescent="0.3">
      <c r="A69" s="59"/>
      <c r="B69" s="179"/>
      <c r="C69" s="62"/>
      <c r="D69" s="62"/>
      <c r="E69" s="62"/>
      <c r="F69" s="62"/>
      <c r="G69" s="164"/>
      <c r="H69" s="175"/>
      <c r="I69" s="62"/>
      <c r="J69" s="62"/>
      <c r="K69" s="62"/>
      <c r="L69" s="68"/>
      <c r="M69" s="68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8"/>
      <c r="AD69" s="62"/>
      <c r="AE69" s="68"/>
      <c r="AF69" s="68"/>
      <c r="AG69" s="68"/>
      <c r="AH69" s="172"/>
      <c r="AI69" s="174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8"/>
      <c r="AU69" s="62"/>
      <c r="AV69" s="165"/>
      <c r="AW69" s="62"/>
    </row>
    <row r="70" spans="1:49" s="55" customFormat="1" ht="18.75" x14ac:dyDescent="0.3">
      <c r="A70" s="59"/>
      <c r="B70" s="179"/>
      <c r="C70" s="62"/>
      <c r="D70" s="62"/>
      <c r="E70" s="62"/>
      <c r="F70" s="62"/>
      <c r="G70" s="164"/>
      <c r="H70" s="62"/>
      <c r="I70" s="62"/>
      <c r="J70" s="62"/>
      <c r="K70" s="62"/>
      <c r="L70" s="68"/>
      <c r="M70" s="68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8"/>
      <c r="AD70" s="62"/>
      <c r="AE70" s="68"/>
      <c r="AF70" s="68"/>
      <c r="AG70" s="68"/>
      <c r="AH70" s="172"/>
      <c r="AI70" s="174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8"/>
      <c r="AU70" s="62"/>
      <c r="AV70" s="165"/>
      <c r="AW70" s="62"/>
    </row>
    <row r="71" spans="1:49" s="55" customFormat="1" ht="18.75" x14ac:dyDescent="0.3">
      <c r="A71" s="59"/>
      <c r="B71" s="179"/>
      <c r="C71" s="62"/>
      <c r="D71" s="62"/>
      <c r="E71" s="62"/>
      <c r="F71" s="62"/>
      <c r="G71" s="164"/>
      <c r="H71" s="62"/>
      <c r="I71" s="62"/>
      <c r="J71" s="62"/>
      <c r="K71" s="62"/>
      <c r="L71" s="68"/>
      <c r="M71" s="68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8"/>
      <c r="AD71" s="62"/>
      <c r="AE71" s="68"/>
      <c r="AF71" s="68"/>
      <c r="AG71" s="68"/>
      <c r="AH71" s="172"/>
      <c r="AI71" s="174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8"/>
      <c r="AU71" s="62"/>
      <c r="AV71" s="165"/>
      <c r="AW71" s="62"/>
    </row>
    <row r="72" spans="1:49" s="55" customFormat="1" ht="18.75" x14ac:dyDescent="0.3">
      <c r="A72" s="59"/>
      <c r="B72" s="179"/>
      <c r="C72" s="62"/>
      <c r="D72" s="62"/>
      <c r="E72" s="62"/>
      <c r="F72" s="62"/>
      <c r="G72" s="164"/>
      <c r="H72" s="62"/>
      <c r="I72" s="62"/>
      <c r="J72" s="62"/>
      <c r="K72" s="62"/>
      <c r="L72" s="68"/>
      <c r="M72" s="68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8"/>
      <c r="AD72" s="62"/>
      <c r="AE72" s="68"/>
      <c r="AF72" s="68"/>
      <c r="AG72" s="68"/>
      <c r="AH72" s="172"/>
      <c r="AI72" s="174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8"/>
      <c r="AU72" s="62"/>
      <c r="AV72" s="165"/>
      <c r="AW72" s="62"/>
    </row>
    <row r="73" spans="1:49" s="55" customFormat="1" ht="18.75" x14ac:dyDescent="0.3">
      <c r="A73" s="59"/>
      <c r="B73" s="179"/>
      <c r="C73" s="62"/>
      <c r="D73" s="62"/>
      <c r="E73" s="62"/>
      <c r="F73" s="62"/>
      <c r="G73" s="164"/>
      <c r="H73" s="62"/>
      <c r="I73" s="62"/>
      <c r="J73" s="62"/>
      <c r="K73" s="62"/>
      <c r="L73" s="68"/>
      <c r="M73" s="68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8"/>
      <c r="AD73" s="62"/>
      <c r="AE73" s="68"/>
      <c r="AF73" s="68"/>
      <c r="AG73" s="68"/>
      <c r="AH73" s="172"/>
      <c r="AI73" s="174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8"/>
      <c r="AU73" s="62"/>
      <c r="AV73" s="165"/>
      <c r="AW73" s="62"/>
    </row>
    <row r="74" spans="1:49" s="55" customFormat="1" ht="18.75" x14ac:dyDescent="0.3">
      <c r="A74" s="59"/>
      <c r="B74" s="179"/>
      <c r="C74" s="62"/>
      <c r="D74" s="62"/>
      <c r="E74" s="62"/>
      <c r="F74" s="62"/>
      <c r="G74" s="164"/>
      <c r="H74" s="62"/>
      <c r="I74" s="62"/>
      <c r="J74" s="62"/>
      <c r="K74" s="62"/>
      <c r="L74" s="68"/>
      <c r="M74" s="68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8"/>
      <c r="AD74" s="62"/>
      <c r="AE74" s="68"/>
      <c r="AF74" s="68"/>
      <c r="AG74" s="68"/>
      <c r="AH74" s="172"/>
      <c r="AI74" s="174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8"/>
      <c r="AU74" s="62"/>
      <c r="AV74" s="165"/>
      <c r="AW74" s="62"/>
    </row>
    <row r="75" spans="1:49" s="55" customFormat="1" ht="19.5" customHeight="1" x14ac:dyDescent="0.3">
      <c r="A75" s="59"/>
      <c r="B75" s="179"/>
      <c r="C75" s="62"/>
      <c r="D75" s="62"/>
      <c r="E75" s="62"/>
      <c r="F75" s="62"/>
      <c r="G75" s="164"/>
      <c r="H75" s="62"/>
      <c r="I75" s="62"/>
      <c r="J75" s="62"/>
      <c r="K75" s="62"/>
      <c r="L75" s="68"/>
      <c r="M75" s="68"/>
      <c r="N75" s="68"/>
      <c r="O75" s="62"/>
      <c r="P75" s="68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8"/>
      <c r="AD75" s="62"/>
      <c r="AE75" s="68"/>
      <c r="AF75" s="68"/>
      <c r="AG75" s="68"/>
      <c r="AH75" s="172"/>
      <c r="AI75" s="174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8"/>
      <c r="AU75" s="62"/>
      <c r="AV75" s="165"/>
      <c r="AW75" s="62"/>
    </row>
    <row r="76" spans="1:49" s="55" customFormat="1" ht="18.75" x14ac:dyDescent="0.3">
      <c r="A76" s="59"/>
      <c r="B76" s="179"/>
      <c r="C76" s="62"/>
      <c r="D76" s="62"/>
      <c r="E76" s="62"/>
      <c r="F76" s="62"/>
      <c r="G76" s="164"/>
      <c r="H76" s="62"/>
      <c r="I76" s="62"/>
      <c r="J76" s="62"/>
      <c r="K76" s="62"/>
      <c r="L76" s="68"/>
      <c r="M76" s="68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8"/>
      <c r="AD76" s="62"/>
      <c r="AE76" s="68"/>
      <c r="AF76" s="68"/>
      <c r="AG76" s="68"/>
      <c r="AH76" s="172"/>
      <c r="AI76" s="174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8"/>
      <c r="AU76" s="62"/>
      <c r="AV76" s="165"/>
      <c r="AW76" s="62"/>
    </row>
    <row r="77" spans="1:49" s="55" customFormat="1" ht="18.75" x14ac:dyDescent="0.3">
      <c r="A77" s="59"/>
      <c r="B77" s="179"/>
      <c r="C77" s="62"/>
      <c r="D77" s="62"/>
      <c r="E77" s="62"/>
      <c r="F77" s="62"/>
      <c r="G77" s="164"/>
      <c r="H77" s="62"/>
      <c r="I77" s="62"/>
      <c r="J77" s="62"/>
      <c r="K77" s="62"/>
      <c r="L77" s="68"/>
      <c r="M77" s="68"/>
      <c r="N77" s="68"/>
      <c r="O77" s="62"/>
      <c r="P77" s="68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8"/>
      <c r="AD77" s="62"/>
      <c r="AE77" s="68"/>
      <c r="AF77" s="68"/>
      <c r="AG77" s="68"/>
      <c r="AH77" s="172"/>
      <c r="AI77" s="173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8"/>
      <c r="AU77" s="62"/>
      <c r="AV77" s="165"/>
      <c r="AW77" s="62"/>
    </row>
    <row r="78" spans="1:49" s="55" customFormat="1" ht="18.75" x14ac:dyDescent="0.3">
      <c r="A78" s="59"/>
      <c r="B78" s="179"/>
      <c r="C78" s="62"/>
      <c r="D78" s="62"/>
      <c r="E78" s="62"/>
      <c r="F78" s="62"/>
      <c r="G78" s="164"/>
      <c r="H78" s="62"/>
      <c r="I78" s="62"/>
      <c r="J78" s="62"/>
      <c r="K78" s="62"/>
      <c r="L78" s="68"/>
      <c r="M78" s="68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8"/>
      <c r="AD78" s="62"/>
      <c r="AE78" s="68"/>
      <c r="AF78" s="68"/>
      <c r="AG78" s="68"/>
      <c r="AH78" s="172"/>
      <c r="AI78" s="173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8"/>
      <c r="AU78" s="62"/>
      <c r="AV78" s="165"/>
      <c r="AW78" s="62"/>
    </row>
    <row r="79" spans="1:49" s="55" customFormat="1" ht="18.75" x14ac:dyDescent="0.3">
      <c r="A79" s="59"/>
      <c r="B79" s="179"/>
      <c r="C79" s="62"/>
      <c r="D79" s="62"/>
      <c r="E79" s="62"/>
      <c r="F79" s="62"/>
      <c r="G79" s="164"/>
      <c r="H79" s="62"/>
      <c r="I79" s="62"/>
      <c r="J79" s="62"/>
      <c r="K79" s="62"/>
      <c r="L79" s="68"/>
      <c r="M79" s="68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8"/>
      <c r="AD79" s="62"/>
      <c r="AE79" s="68"/>
      <c r="AF79" s="68"/>
      <c r="AG79" s="68"/>
      <c r="AH79" s="172"/>
      <c r="AI79" s="173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8"/>
      <c r="AU79" s="62"/>
      <c r="AV79" s="165"/>
      <c r="AW79" s="62"/>
    </row>
    <row r="80" spans="1:49" s="55" customFormat="1" ht="18.75" x14ac:dyDescent="0.3">
      <c r="A80" s="59"/>
      <c r="B80" s="179"/>
      <c r="C80" s="62"/>
      <c r="D80" s="62"/>
      <c r="E80" s="62"/>
      <c r="F80" s="62"/>
      <c r="G80" s="164"/>
      <c r="H80" s="62"/>
      <c r="I80" s="62"/>
      <c r="J80" s="62"/>
      <c r="K80" s="62"/>
      <c r="L80" s="68"/>
      <c r="M80" s="68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8"/>
      <c r="AD80" s="62"/>
      <c r="AE80" s="68"/>
      <c r="AF80" s="68"/>
      <c r="AG80" s="68"/>
      <c r="AH80" s="172"/>
      <c r="AI80" s="173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8"/>
      <c r="AU80" s="62"/>
      <c r="AV80" s="165"/>
      <c r="AW80" s="62"/>
    </row>
    <row r="81" spans="1:49" s="67" customFormat="1" ht="18.75" x14ac:dyDescent="0.3">
      <c r="A81" s="59"/>
      <c r="B81" s="179"/>
      <c r="C81" s="62"/>
      <c r="D81" s="62"/>
      <c r="E81" s="62"/>
      <c r="F81" s="62"/>
      <c r="G81" s="164"/>
      <c r="H81" s="62"/>
      <c r="I81" s="62"/>
      <c r="J81" s="62"/>
      <c r="K81" s="62"/>
      <c r="L81" s="68"/>
      <c r="M81" s="68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8"/>
      <c r="AD81" s="62"/>
      <c r="AE81" s="68"/>
      <c r="AF81" s="68"/>
      <c r="AG81" s="68"/>
      <c r="AH81" s="172"/>
      <c r="AI81" s="173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8"/>
      <c r="AU81" s="62"/>
      <c r="AV81" s="165"/>
      <c r="AW81" s="62"/>
    </row>
    <row r="82" spans="1:49" s="67" customFormat="1" ht="18.75" x14ac:dyDescent="0.3">
      <c r="A82" s="59"/>
      <c r="B82" s="179"/>
      <c r="C82" s="62"/>
      <c r="D82" s="62"/>
      <c r="E82" s="62"/>
      <c r="F82" s="62"/>
      <c r="G82" s="164"/>
      <c r="H82" s="62"/>
      <c r="I82" s="62"/>
      <c r="J82" s="62"/>
      <c r="K82" s="62"/>
      <c r="L82" s="68"/>
      <c r="M82" s="68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8"/>
      <c r="AD82" s="62"/>
      <c r="AE82" s="68"/>
      <c r="AF82" s="68"/>
      <c r="AG82" s="68"/>
      <c r="AH82" s="172"/>
      <c r="AI82" s="173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8"/>
      <c r="AU82" s="62"/>
      <c r="AV82" s="165"/>
      <c r="AW82" s="62"/>
    </row>
    <row r="83" spans="1:49" s="55" customFormat="1" ht="18.75" x14ac:dyDescent="0.3">
      <c r="A83" s="59"/>
      <c r="B83" s="179"/>
      <c r="C83" s="62"/>
      <c r="D83" s="62"/>
      <c r="E83" s="62"/>
      <c r="F83" s="62"/>
      <c r="G83" s="164"/>
      <c r="H83" s="62"/>
      <c r="I83" s="62"/>
      <c r="J83" s="62"/>
      <c r="K83" s="62"/>
      <c r="L83" s="68"/>
      <c r="M83" s="68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8"/>
      <c r="AD83" s="62"/>
      <c r="AE83" s="68"/>
      <c r="AF83" s="68"/>
      <c r="AG83" s="68"/>
      <c r="AH83" s="172"/>
      <c r="AI83" s="173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8"/>
      <c r="AU83" s="62"/>
      <c r="AV83" s="165"/>
      <c r="AW83" s="62"/>
    </row>
    <row r="84" spans="1:49" s="55" customFormat="1" ht="18.75" x14ac:dyDescent="0.3">
      <c r="A84" s="59"/>
      <c r="B84" s="179"/>
      <c r="C84" s="62"/>
      <c r="D84" s="62"/>
      <c r="E84" s="62"/>
      <c r="F84" s="62"/>
      <c r="G84" s="164"/>
      <c r="H84" s="62"/>
      <c r="I84" s="62"/>
      <c r="J84" s="62"/>
      <c r="K84" s="62"/>
      <c r="L84" s="68"/>
      <c r="M84" s="68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8"/>
      <c r="AD84" s="62"/>
      <c r="AE84" s="68"/>
      <c r="AF84" s="68"/>
      <c r="AG84" s="68"/>
      <c r="AH84" s="172"/>
      <c r="AI84" s="173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8"/>
      <c r="AU84" s="62"/>
      <c r="AV84" s="165"/>
      <c r="AW84" s="62"/>
    </row>
    <row r="85" spans="1:49" s="55" customFormat="1" ht="18.75" x14ac:dyDescent="0.3">
      <c r="A85" s="59"/>
      <c r="B85" s="179"/>
      <c r="C85" s="62"/>
      <c r="D85" s="62"/>
      <c r="E85" s="62"/>
      <c r="F85" s="62"/>
      <c r="G85" s="164"/>
      <c r="H85" s="62"/>
      <c r="I85" s="62"/>
      <c r="J85" s="62"/>
      <c r="K85" s="62"/>
      <c r="L85" s="68"/>
      <c r="M85" s="68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8"/>
      <c r="AD85" s="62"/>
      <c r="AE85" s="68"/>
      <c r="AF85" s="68"/>
      <c r="AG85" s="68"/>
      <c r="AH85" s="172"/>
      <c r="AI85" s="173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8"/>
      <c r="AU85" s="62"/>
      <c r="AV85" s="165"/>
      <c r="AW85" s="62"/>
    </row>
    <row r="86" spans="1:49" s="55" customFormat="1" ht="18.75" x14ac:dyDescent="0.3">
      <c r="A86" s="59"/>
      <c r="B86" s="179"/>
      <c r="C86" s="62"/>
      <c r="D86" s="62"/>
      <c r="E86" s="62"/>
      <c r="F86" s="62"/>
      <c r="G86" s="164"/>
      <c r="H86" s="62"/>
      <c r="I86" s="62"/>
      <c r="J86" s="62"/>
      <c r="K86" s="62"/>
      <c r="L86" s="68"/>
      <c r="M86" s="68"/>
      <c r="N86" s="68"/>
      <c r="O86" s="62"/>
      <c r="P86" s="68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8"/>
      <c r="AD86" s="62"/>
      <c r="AE86" s="68"/>
      <c r="AF86" s="68"/>
      <c r="AG86" s="62"/>
      <c r="AH86" s="17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8"/>
      <c r="AU86" s="62"/>
      <c r="AV86" s="165"/>
      <c r="AW86" s="62"/>
    </row>
    <row r="87" spans="1:49" s="55" customFormat="1" ht="19.5" customHeight="1" x14ac:dyDescent="0.3">
      <c r="A87" s="59"/>
      <c r="B87" s="179"/>
      <c r="C87" s="62"/>
      <c r="D87" s="62"/>
      <c r="E87" s="62"/>
      <c r="F87" s="62"/>
      <c r="G87" s="164"/>
      <c r="H87" s="62"/>
      <c r="I87" s="62"/>
      <c r="J87" s="62"/>
      <c r="K87" s="62"/>
      <c r="L87" s="68"/>
      <c r="M87" s="68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8"/>
      <c r="AD87" s="62"/>
      <c r="AE87" s="68"/>
      <c r="AF87" s="68"/>
      <c r="AG87" s="68"/>
      <c r="AH87" s="172"/>
      <c r="AI87" s="173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8"/>
      <c r="AU87" s="62"/>
      <c r="AV87" s="165"/>
      <c r="AW87" s="62"/>
    </row>
    <row r="88" spans="1:49" s="55" customFormat="1" ht="18.75" x14ac:dyDescent="0.3">
      <c r="A88" s="59"/>
      <c r="B88" s="179"/>
      <c r="C88" s="62"/>
      <c r="D88" s="62"/>
      <c r="E88" s="62"/>
      <c r="F88" s="62"/>
      <c r="G88" s="164"/>
      <c r="H88" s="62"/>
      <c r="I88" s="62"/>
      <c r="J88" s="62"/>
      <c r="K88" s="62"/>
      <c r="L88" s="68"/>
      <c r="M88" s="68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8"/>
      <c r="AD88" s="62"/>
      <c r="AE88" s="68"/>
      <c r="AF88" s="68"/>
      <c r="AG88" s="68"/>
      <c r="AH88" s="172"/>
      <c r="AI88" s="173"/>
      <c r="AJ88" s="68"/>
      <c r="AK88" s="62"/>
      <c r="AL88" s="62"/>
      <c r="AM88" s="62"/>
      <c r="AN88" s="62"/>
      <c r="AO88" s="62"/>
      <c r="AP88" s="62"/>
      <c r="AQ88" s="62"/>
      <c r="AR88" s="62"/>
      <c r="AS88" s="62"/>
      <c r="AT88" s="68"/>
      <c r="AU88" s="62"/>
      <c r="AV88" s="165"/>
      <c r="AW88" s="62"/>
    </row>
    <row r="89" spans="1:49" s="67" customFormat="1" ht="18.75" x14ac:dyDescent="0.3">
      <c r="A89" s="59"/>
      <c r="B89" s="179"/>
      <c r="C89" s="62"/>
      <c r="D89" s="62"/>
      <c r="E89" s="62"/>
      <c r="F89" s="62"/>
      <c r="G89" s="164"/>
      <c r="H89" s="62"/>
      <c r="I89" s="62"/>
      <c r="J89" s="62"/>
      <c r="K89" s="62"/>
      <c r="L89" s="68"/>
      <c r="M89" s="68"/>
      <c r="N89" s="68"/>
      <c r="O89" s="62"/>
      <c r="P89" s="68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8"/>
      <c r="AD89" s="62"/>
      <c r="AE89" s="68"/>
      <c r="AF89" s="68"/>
      <c r="AG89" s="68"/>
      <c r="AH89" s="172"/>
      <c r="AI89" s="173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8"/>
      <c r="AU89" s="62"/>
      <c r="AV89" s="165"/>
      <c r="AW89" s="62"/>
    </row>
    <row r="90" spans="1:49" s="55" customFormat="1" ht="18.75" x14ac:dyDescent="0.3">
      <c r="A90" s="59"/>
      <c r="B90" s="179"/>
      <c r="C90" s="62"/>
      <c r="D90" s="62"/>
      <c r="E90" s="62"/>
      <c r="F90" s="62"/>
      <c r="G90" s="164"/>
      <c r="H90" s="62"/>
      <c r="I90" s="62"/>
      <c r="J90" s="62"/>
      <c r="K90" s="62"/>
      <c r="L90" s="68"/>
      <c r="M90" s="68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8"/>
      <c r="AD90" s="62"/>
      <c r="AE90" s="68"/>
      <c r="AF90" s="68"/>
      <c r="AG90" s="68"/>
      <c r="AH90" s="172"/>
      <c r="AI90" s="173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8"/>
      <c r="AU90" s="62"/>
      <c r="AV90" s="165"/>
      <c r="AW90" s="62"/>
    </row>
    <row r="91" spans="1:49" s="55" customFormat="1" ht="18.75" x14ac:dyDescent="0.3">
      <c r="A91" s="59"/>
      <c r="B91" s="179"/>
      <c r="C91" s="62"/>
      <c r="D91" s="62"/>
      <c r="E91" s="62"/>
      <c r="F91" s="62"/>
      <c r="G91" s="164"/>
      <c r="H91" s="62"/>
      <c r="I91" s="62"/>
      <c r="J91" s="62"/>
      <c r="K91" s="62"/>
      <c r="L91" s="68"/>
      <c r="M91" s="68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8"/>
      <c r="AD91" s="62"/>
      <c r="AE91" s="68"/>
      <c r="AF91" s="68"/>
      <c r="AG91" s="68"/>
      <c r="AH91" s="172"/>
      <c r="AI91" s="173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8"/>
      <c r="AU91" s="62"/>
      <c r="AV91" s="165"/>
      <c r="AW91" s="62"/>
    </row>
    <row r="92" spans="1:49" s="67" customFormat="1" ht="18.75" x14ac:dyDescent="0.3">
      <c r="A92" s="59"/>
      <c r="B92" s="179"/>
      <c r="C92" s="62"/>
      <c r="D92" s="62"/>
      <c r="E92" s="62"/>
      <c r="F92" s="62"/>
      <c r="G92" s="164"/>
      <c r="H92" s="62"/>
      <c r="I92" s="62"/>
      <c r="J92" s="62"/>
      <c r="K92" s="62"/>
      <c r="L92" s="68"/>
      <c r="M92" s="68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8"/>
      <c r="AD92" s="62"/>
      <c r="AE92" s="68"/>
      <c r="AF92" s="68"/>
      <c r="AG92" s="68"/>
      <c r="AH92" s="172"/>
      <c r="AI92" s="173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8"/>
      <c r="AU92" s="62"/>
      <c r="AV92" s="165"/>
      <c r="AW92" s="62"/>
    </row>
    <row r="93" spans="1:49" s="67" customFormat="1" ht="18.75" x14ac:dyDescent="0.3">
      <c r="A93" s="59"/>
      <c r="B93" s="179"/>
      <c r="C93" s="62"/>
      <c r="D93" s="62"/>
      <c r="E93" s="62"/>
      <c r="F93" s="62"/>
      <c r="G93" s="164"/>
      <c r="H93" s="62"/>
      <c r="I93" s="62"/>
      <c r="J93" s="62"/>
      <c r="K93" s="62"/>
      <c r="L93" s="68"/>
      <c r="M93" s="68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8"/>
      <c r="AD93" s="62"/>
      <c r="AE93" s="68"/>
      <c r="AF93" s="68"/>
      <c r="AG93" s="68"/>
      <c r="AH93" s="172"/>
      <c r="AI93" s="173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8"/>
      <c r="AU93" s="62"/>
      <c r="AV93" s="165"/>
      <c r="AW93" s="62"/>
    </row>
    <row r="94" spans="1:49" s="67" customFormat="1" ht="18.75" x14ac:dyDescent="0.3">
      <c r="A94" s="59"/>
      <c r="B94" s="179"/>
      <c r="C94" s="62"/>
      <c r="D94" s="62"/>
      <c r="E94" s="62"/>
      <c r="F94" s="62"/>
      <c r="G94" s="164"/>
      <c r="H94" s="62"/>
      <c r="I94" s="62"/>
      <c r="J94" s="62"/>
      <c r="K94" s="62"/>
      <c r="L94" s="68"/>
      <c r="M94" s="68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8"/>
      <c r="AD94" s="62"/>
      <c r="AE94" s="68"/>
      <c r="AF94" s="68"/>
      <c r="AG94" s="68"/>
      <c r="AH94" s="172"/>
      <c r="AI94" s="173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8"/>
      <c r="AU94" s="62"/>
      <c r="AV94" s="165"/>
      <c r="AW94" s="62"/>
    </row>
    <row r="95" spans="1:49" s="67" customFormat="1" ht="18.75" x14ac:dyDescent="0.3">
      <c r="A95" s="59"/>
      <c r="B95" s="179"/>
      <c r="C95" s="62"/>
      <c r="D95" s="62"/>
      <c r="E95" s="62"/>
      <c r="F95" s="62"/>
      <c r="G95" s="164"/>
      <c r="H95" s="62"/>
      <c r="I95" s="62"/>
      <c r="J95" s="62"/>
      <c r="K95" s="62"/>
      <c r="L95" s="68"/>
      <c r="M95" s="68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8"/>
      <c r="AD95" s="62"/>
      <c r="AE95" s="68"/>
      <c r="AF95" s="68"/>
      <c r="AG95" s="68"/>
      <c r="AH95" s="172"/>
      <c r="AI95" s="173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8"/>
      <c r="AU95" s="62"/>
      <c r="AV95" s="165"/>
      <c r="AW95" s="62"/>
    </row>
    <row r="96" spans="1:49" s="67" customFormat="1" ht="18.75" x14ac:dyDescent="0.3">
      <c r="A96" s="59"/>
      <c r="B96" s="179"/>
      <c r="C96" s="62"/>
      <c r="D96" s="62"/>
      <c r="E96" s="62"/>
      <c r="F96" s="62"/>
      <c r="G96" s="164"/>
      <c r="H96" s="62"/>
      <c r="I96" s="62"/>
      <c r="J96" s="62"/>
      <c r="K96" s="62"/>
      <c r="L96" s="68"/>
      <c r="M96" s="68"/>
      <c r="N96" s="68"/>
      <c r="O96" s="62"/>
      <c r="P96" s="68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8"/>
      <c r="AD96" s="62"/>
      <c r="AE96" s="68"/>
      <c r="AF96" s="68"/>
      <c r="AG96" s="68"/>
      <c r="AH96" s="172"/>
      <c r="AI96" s="173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8"/>
      <c r="AU96" s="62"/>
      <c r="AV96" s="165"/>
      <c r="AW96" s="62"/>
    </row>
    <row r="97" spans="1:49" s="67" customFormat="1" ht="18.75" x14ac:dyDescent="0.3">
      <c r="A97" s="59"/>
      <c r="B97" s="179"/>
      <c r="C97" s="62"/>
      <c r="D97" s="62"/>
      <c r="E97" s="62"/>
      <c r="F97" s="62"/>
      <c r="G97" s="164"/>
      <c r="H97" s="62"/>
      <c r="I97" s="62"/>
      <c r="J97" s="62"/>
      <c r="K97" s="62"/>
      <c r="L97" s="68"/>
      <c r="M97" s="68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8"/>
      <c r="AD97" s="62"/>
      <c r="AE97" s="68"/>
      <c r="AF97" s="68"/>
      <c r="AG97" s="68"/>
      <c r="AH97" s="172"/>
      <c r="AI97" s="173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8"/>
      <c r="AU97" s="62"/>
      <c r="AV97" s="165"/>
      <c r="AW97" s="62"/>
    </row>
    <row r="98" spans="1:49" s="67" customFormat="1" ht="18.75" x14ac:dyDescent="0.3">
      <c r="A98" s="59"/>
      <c r="B98" s="179"/>
      <c r="C98" s="62"/>
      <c r="D98" s="62"/>
      <c r="E98" s="62"/>
      <c r="F98" s="62"/>
      <c r="G98" s="164"/>
      <c r="H98" s="62"/>
      <c r="I98" s="62"/>
      <c r="J98" s="62"/>
      <c r="K98" s="62"/>
      <c r="L98" s="68"/>
      <c r="M98" s="68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8"/>
      <c r="AD98" s="62"/>
      <c r="AE98" s="68"/>
      <c r="AF98" s="68"/>
      <c r="AG98" s="68"/>
      <c r="AH98" s="172"/>
      <c r="AI98" s="173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8"/>
      <c r="AU98" s="62"/>
      <c r="AV98" s="165"/>
      <c r="AW98" s="62"/>
    </row>
    <row r="99" spans="1:49" s="67" customFormat="1" ht="18.75" x14ac:dyDescent="0.3">
      <c r="A99" s="59"/>
      <c r="B99" s="179"/>
      <c r="C99" s="62"/>
      <c r="D99" s="62"/>
      <c r="E99" s="62"/>
      <c r="F99" s="62"/>
      <c r="G99" s="164"/>
      <c r="H99" s="62"/>
      <c r="I99" s="62"/>
      <c r="J99" s="62"/>
      <c r="K99" s="62"/>
      <c r="L99" s="68"/>
      <c r="M99" s="68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8"/>
      <c r="AD99" s="62"/>
      <c r="AE99" s="68"/>
      <c r="AF99" s="68"/>
      <c r="AG99" s="68"/>
      <c r="AH99" s="172"/>
      <c r="AI99" s="173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8"/>
      <c r="AU99" s="62"/>
      <c r="AV99" s="165"/>
      <c r="AW99" s="62"/>
    </row>
    <row r="100" spans="1:49" s="67" customFormat="1" ht="18.75" x14ac:dyDescent="0.3">
      <c r="A100" s="59"/>
      <c r="B100" s="179"/>
      <c r="C100" s="62"/>
      <c r="D100" s="62"/>
      <c r="E100" s="62"/>
      <c r="F100" s="62"/>
      <c r="G100" s="164"/>
      <c r="H100" s="62"/>
      <c r="I100" s="62"/>
      <c r="J100" s="62"/>
      <c r="K100" s="62"/>
      <c r="L100" s="68"/>
      <c r="M100" s="68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8"/>
      <c r="AD100" s="62"/>
      <c r="AE100" s="68"/>
      <c r="AF100" s="68"/>
      <c r="AG100" s="68"/>
      <c r="AH100" s="172"/>
      <c r="AI100" s="173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8"/>
      <c r="AU100" s="62"/>
      <c r="AV100" s="165"/>
      <c r="AW100" s="62"/>
    </row>
    <row r="101" spans="1:49" s="67" customFormat="1" ht="18.75" x14ac:dyDescent="0.3">
      <c r="A101" s="59"/>
      <c r="B101" s="179"/>
      <c r="C101" s="62"/>
      <c r="D101" s="62"/>
      <c r="E101" s="62"/>
      <c r="F101" s="62"/>
      <c r="G101" s="164"/>
      <c r="H101" s="62"/>
      <c r="I101" s="62"/>
      <c r="J101" s="62"/>
      <c r="K101" s="62"/>
      <c r="L101" s="68"/>
      <c r="M101" s="68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8"/>
      <c r="AD101" s="62"/>
      <c r="AE101" s="68"/>
      <c r="AF101" s="68"/>
      <c r="AG101" s="68"/>
      <c r="AH101" s="172"/>
      <c r="AI101" s="173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8"/>
      <c r="AU101" s="62"/>
      <c r="AV101" s="165"/>
      <c r="AW101" s="62"/>
    </row>
    <row r="102" spans="1:49" s="67" customFormat="1" ht="18.75" x14ac:dyDescent="0.3">
      <c r="A102" s="59"/>
      <c r="B102" s="179"/>
      <c r="C102" s="62"/>
      <c r="D102" s="62"/>
      <c r="E102" s="62"/>
      <c r="F102" s="62"/>
      <c r="G102" s="164"/>
      <c r="H102" s="62"/>
      <c r="I102" s="62"/>
      <c r="J102" s="62"/>
      <c r="K102" s="62"/>
      <c r="L102" s="68"/>
      <c r="M102" s="68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8"/>
      <c r="AD102" s="62"/>
      <c r="AE102" s="68"/>
      <c r="AF102" s="68"/>
      <c r="AG102" s="68"/>
      <c r="AH102" s="172"/>
      <c r="AI102" s="173"/>
      <c r="AJ102" s="68"/>
      <c r="AK102" s="62"/>
      <c r="AL102" s="62"/>
      <c r="AM102" s="62"/>
      <c r="AN102" s="62"/>
      <c r="AO102" s="62"/>
      <c r="AP102" s="62"/>
      <c r="AQ102" s="62"/>
      <c r="AR102" s="62"/>
      <c r="AS102" s="62"/>
      <c r="AT102" s="68"/>
      <c r="AU102" s="62"/>
      <c r="AV102" s="165"/>
      <c r="AW102" s="62"/>
    </row>
    <row r="103" spans="1:49" s="67" customFormat="1" ht="18.75" x14ac:dyDescent="0.3">
      <c r="A103" s="59"/>
      <c r="B103" s="179"/>
      <c r="C103" s="62"/>
      <c r="D103" s="62"/>
      <c r="E103" s="62"/>
      <c r="F103" s="62"/>
      <c r="G103" s="164"/>
      <c r="H103" s="62"/>
      <c r="I103" s="62"/>
      <c r="J103" s="62"/>
      <c r="K103" s="62"/>
      <c r="L103" s="68"/>
      <c r="M103" s="68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8"/>
      <c r="AD103" s="62"/>
      <c r="AE103" s="68"/>
      <c r="AF103" s="68"/>
      <c r="AG103" s="68"/>
      <c r="AH103" s="172"/>
      <c r="AI103" s="173"/>
      <c r="AJ103" s="68"/>
      <c r="AK103" s="62"/>
      <c r="AL103" s="62"/>
      <c r="AM103" s="62"/>
      <c r="AN103" s="62"/>
      <c r="AO103" s="62"/>
      <c r="AP103" s="62"/>
      <c r="AQ103" s="62"/>
      <c r="AR103" s="62"/>
      <c r="AS103" s="62"/>
      <c r="AT103" s="68"/>
      <c r="AU103" s="62"/>
      <c r="AV103" s="165"/>
      <c r="AW103" s="62"/>
    </row>
    <row r="104" spans="1:49" s="67" customFormat="1" ht="18.75" x14ac:dyDescent="0.3">
      <c r="A104" s="59"/>
      <c r="B104" s="179"/>
      <c r="C104" s="62"/>
      <c r="D104" s="62"/>
      <c r="E104" s="62"/>
      <c r="F104" s="62"/>
      <c r="G104" s="164"/>
      <c r="H104" s="62"/>
      <c r="I104" s="62"/>
      <c r="J104" s="62"/>
      <c r="K104" s="62"/>
      <c r="L104" s="68"/>
      <c r="M104" s="68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8"/>
      <c r="AD104" s="62"/>
      <c r="AE104" s="68"/>
      <c r="AF104" s="68"/>
      <c r="AG104" s="68"/>
      <c r="AH104" s="172"/>
      <c r="AI104" s="173"/>
      <c r="AJ104" s="68"/>
      <c r="AK104" s="62"/>
      <c r="AL104" s="62"/>
      <c r="AM104" s="62"/>
      <c r="AN104" s="62"/>
      <c r="AO104" s="62"/>
      <c r="AP104" s="62"/>
      <c r="AQ104" s="62"/>
      <c r="AR104" s="62"/>
      <c r="AS104" s="62"/>
      <c r="AT104" s="68"/>
      <c r="AU104" s="62"/>
      <c r="AV104" s="165"/>
      <c r="AW104" s="62"/>
    </row>
    <row r="105" spans="1:49" s="67" customFormat="1" ht="18.75" x14ac:dyDescent="0.3">
      <c r="A105" s="59"/>
      <c r="B105" s="197"/>
      <c r="C105" s="62"/>
      <c r="D105" s="62"/>
      <c r="E105" s="62"/>
      <c r="F105" s="62"/>
      <c r="G105" s="164"/>
      <c r="H105" s="175"/>
      <c r="I105" s="175"/>
      <c r="J105" s="175"/>
      <c r="K105" s="175"/>
      <c r="L105" s="176"/>
      <c r="M105" s="176"/>
      <c r="N105" s="176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6"/>
      <c r="AD105" s="175"/>
      <c r="AE105" s="68"/>
      <c r="AF105" s="68"/>
      <c r="AG105" s="62"/>
      <c r="AH105" s="172"/>
      <c r="AI105" s="62"/>
      <c r="AJ105" s="68"/>
      <c r="AK105" s="175"/>
      <c r="AL105" s="177"/>
      <c r="AM105" s="177"/>
      <c r="AN105" s="62"/>
      <c r="AO105" s="62"/>
      <c r="AP105" s="62"/>
      <c r="AQ105" s="62"/>
      <c r="AR105" s="62"/>
      <c r="AS105" s="62"/>
      <c r="AT105" s="68"/>
      <c r="AU105" s="62"/>
      <c r="AV105" s="165"/>
      <c r="AW105" s="62"/>
    </row>
    <row r="106" spans="1:49" s="67" customFormat="1" ht="18.75" x14ac:dyDescent="0.3">
      <c r="A106" s="59"/>
      <c r="B106" s="179"/>
      <c r="C106" s="62"/>
      <c r="D106" s="62"/>
      <c r="E106" s="62"/>
      <c r="F106" s="62"/>
      <c r="G106" s="164"/>
      <c r="H106" s="62"/>
      <c r="I106" s="62"/>
      <c r="J106" s="62"/>
      <c r="K106" s="62"/>
      <c r="L106" s="68"/>
      <c r="M106" s="68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8"/>
      <c r="AD106" s="62"/>
      <c r="AE106" s="68"/>
      <c r="AF106" s="68"/>
      <c r="AG106" s="62"/>
      <c r="AH106" s="17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8"/>
      <c r="AU106" s="62"/>
      <c r="AV106" s="165"/>
      <c r="AW106" s="62"/>
    </row>
    <row r="107" spans="1:49" s="69" customFormat="1" ht="18.75" x14ac:dyDescent="0.3">
      <c r="A107" s="59"/>
      <c r="B107" s="179"/>
      <c r="C107" s="62"/>
      <c r="D107" s="62"/>
      <c r="E107" s="62"/>
      <c r="F107" s="62"/>
      <c r="G107" s="164"/>
      <c r="H107" s="62"/>
      <c r="I107" s="62"/>
      <c r="J107" s="62"/>
      <c r="K107" s="62"/>
      <c r="L107" s="68"/>
      <c r="M107" s="68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8"/>
      <c r="AD107" s="62"/>
      <c r="AE107" s="68"/>
      <c r="AF107" s="68"/>
      <c r="AG107" s="62"/>
      <c r="AH107" s="17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8"/>
      <c r="AU107" s="62"/>
      <c r="AV107" s="165"/>
      <c r="AW107" s="62"/>
    </row>
    <row r="108" spans="1:49" s="67" customFormat="1" ht="18.75" x14ac:dyDescent="0.3">
      <c r="A108" s="59"/>
      <c r="B108" s="179"/>
      <c r="C108" s="62"/>
      <c r="D108" s="62"/>
      <c r="E108" s="62"/>
      <c r="F108" s="62"/>
      <c r="G108" s="164"/>
      <c r="H108" s="62"/>
      <c r="I108" s="62"/>
      <c r="J108" s="62"/>
      <c r="K108" s="62"/>
      <c r="L108" s="68"/>
      <c r="M108" s="68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8"/>
      <c r="AD108" s="62"/>
      <c r="AE108" s="68"/>
      <c r="AF108" s="68"/>
      <c r="AG108" s="68"/>
      <c r="AH108" s="172"/>
      <c r="AI108" s="173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8"/>
      <c r="AU108" s="62"/>
      <c r="AV108" s="165"/>
      <c r="AW108" s="62"/>
    </row>
    <row r="109" spans="1:49" s="67" customFormat="1" ht="18.75" x14ac:dyDescent="0.3">
      <c r="A109" s="59"/>
      <c r="B109" s="179"/>
      <c r="C109" s="62"/>
      <c r="D109" s="62"/>
      <c r="E109" s="62"/>
      <c r="F109" s="62"/>
      <c r="G109" s="164"/>
      <c r="H109" s="62"/>
      <c r="I109" s="62"/>
      <c r="J109" s="62"/>
      <c r="K109" s="62"/>
      <c r="L109" s="68"/>
      <c r="M109" s="68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8"/>
      <c r="AD109" s="62"/>
      <c r="AE109" s="68"/>
      <c r="AF109" s="68"/>
      <c r="AG109" s="68"/>
      <c r="AH109" s="172"/>
      <c r="AI109" s="173"/>
      <c r="AJ109" s="68"/>
      <c r="AK109" s="62"/>
      <c r="AL109" s="62"/>
      <c r="AM109" s="62"/>
      <c r="AN109" s="62"/>
      <c r="AO109" s="62"/>
      <c r="AP109" s="62"/>
      <c r="AQ109" s="62"/>
      <c r="AR109" s="62"/>
      <c r="AS109" s="62"/>
      <c r="AT109" s="68"/>
      <c r="AU109" s="62"/>
      <c r="AV109" s="165"/>
      <c r="AW109" s="62"/>
    </row>
    <row r="110" spans="1:49" s="67" customFormat="1" ht="18.75" x14ac:dyDescent="0.3">
      <c r="A110" s="59"/>
      <c r="B110" s="179"/>
      <c r="C110" s="62"/>
      <c r="D110" s="62"/>
      <c r="E110" s="62"/>
      <c r="F110" s="62"/>
      <c r="G110" s="164"/>
      <c r="H110" s="62"/>
      <c r="I110" s="62"/>
      <c r="J110" s="62"/>
      <c r="K110" s="62"/>
      <c r="L110" s="68"/>
      <c r="M110" s="68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8"/>
      <c r="AD110" s="62"/>
      <c r="AE110" s="68"/>
      <c r="AF110" s="68"/>
      <c r="AG110" s="68"/>
      <c r="AH110" s="172"/>
      <c r="AI110" s="173"/>
      <c r="AJ110" s="68"/>
      <c r="AK110" s="62"/>
      <c r="AL110" s="62"/>
      <c r="AM110" s="62"/>
      <c r="AN110" s="62"/>
      <c r="AO110" s="62"/>
      <c r="AP110" s="62"/>
      <c r="AQ110" s="62"/>
      <c r="AR110" s="62"/>
      <c r="AS110" s="62"/>
      <c r="AT110" s="68"/>
      <c r="AU110" s="62"/>
      <c r="AV110" s="165"/>
      <c r="AW110" s="62"/>
    </row>
    <row r="111" spans="1:49" s="67" customFormat="1" ht="18.75" x14ac:dyDescent="0.3">
      <c r="A111" s="59"/>
      <c r="B111" s="179"/>
      <c r="C111" s="62"/>
      <c r="D111" s="62"/>
      <c r="E111" s="62"/>
      <c r="F111" s="62"/>
      <c r="G111" s="164"/>
      <c r="H111" s="62"/>
      <c r="I111" s="62"/>
      <c r="J111" s="62"/>
      <c r="K111" s="62"/>
      <c r="L111" s="68"/>
      <c r="M111" s="68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8"/>
      <c r="AD111" s="62"/>
      <c r="AE111" s="68"/>
      <c r="AF111" s="68"/>
      <c r="AG111" s="68"/>
      <c r="AH111" s="172"/>
      <c r="AI111" s="173"/>
      <c r="AJ111" s="68"/>
      <c r="AK111" s="62"/>
      <c r="AL111" s="62"/>
      <c r="AM111" s="62"/>
      <c r="AN111" s="62"/>
      <c r="AO111" s="62"/>
      <c r="AP111" s="62"/>
      <c r="AQ111" s="62"/>
      <c r="AR111" s="62"/>
      <c r="AS111" s="62"/>
      <c r="AT111" s="68"/>
      <c r="AU111" s="62"/>
      <c r="AV111" s="165"/>
      <c r="AW111" s="62"/>
    </row>
    <row r="112" spans="1:49" s="67" customFormat="1" ht="18.75" x14ac:dyDescent="0.3">
      <c r="A112" s="59"/>
      <c r="B112" s="179"/>
      <c r="C112" s="62"/>
      <c r="D112" s="62"/>
      <c r="E112" s="62"/>
      <c r="F112" s="62"/>
      <c r="G112" s="164"/>
      <c r="H112" s="62"/>
      <c r="I112" s="62"/>
      <c r="J112" s="62"/>
      <c r="K112" s="62"/>
      <c r="L112" s="68"/>
      <c r="M112" s="68"/>
      <c r="N112" s="68"/>
      <c r="O112" s="62"/>
      <c r="P112" s="68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8"/>
      <c r="AD112" s="62"/>
      <c r="AE112" s="68"/>
      <c r="AF112" s="68"/>
      <c r="AG112" s="68"/>
      <c r="AH112" s="172"/>
      <c r="AI112" s="173"/>
      <c r="AJ112" s="68"/>
      <c r="AK112" s="62"/>
      <c r="AL112" s="62"/>
      <c r="AM112" s="62"/>
      <c r="AN112" s="62"/>
      <c r="AO112" s="62"/>
      <c r="AP112" s="62"/>
      <c r="AQ112" s="62"/>
      <c r="AR112" s="62"/>
      <c r="AS112" s="62"/>
      <c r="AT112" s="68"/>
      <c r="AU112" s="62"/>
      <c r="AV112" s="165"/>
      <c r="AW112" s="62"/>
    </row>
    <row r="113" spans="1:49" s="67" customFormat="1" ht="18.75" x14ac:dyDescent="0.3">
      <c r="A113" s="59"/>
      <c r="B113" s="179"/>
      <c r="C113" s="62"/>
      <c r="D113" s="62"/>
      <c r="E113" s="62"/>
      <c r="F113" s="62"/>
      <c r="G113" s="164"/>
      <c r="H113" s="62"/>
      <c r="I113" s="62"/>
      <c r="J113" s="62"/>
      <c r="K113" s="62"/>
      <c r="L113" s="68"/>
      <c r="M113" s="68"/>
      <c r="N113" s="68"/>
      <c r="O113" s="62"/>
      <c r="P113" s="68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8"/>
      <c r="AD113" s="62"/>
      <c r="AE113" s="68"/>
      <c r="AF113" s="68"/>
      <c r="AG113" s="62"/>
      <c r="AH113" s="17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8"/>
      <c r="AU113" s="62"/>
      <c r="AV113" s="165"/>
      <c r="AW113" s="62"/>
    </row>
    <row r="114" spans="1:49" s="67" customFormat="1" ht="18.75" x14ac:dyDescent="0.3">
      <c r="A114" s="59"/>
      <c r="B114" s="179"/>
      <c r="C114" s="62"/>
      <c r="D114" s="62"/>
      <c r="E114" s="62"/>
      <c r="F114" s="62"/>
      <c r="G114" s="164"/>
      <c r="H114" s="62"/>
      <c r="I114" s="62"/>
      <c r="J114" s="62"/>
      <c r="K114" s="62"/>
      <c r="L114" s="68"/>
      <c r="M114" s="68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8"/>
      <c r="AD114" s="62"/>
      <c r="AE114" s="68"/>
      <c r="AF114" s="68"/>
      <c r="AG114" s="68"/>
      <c r="AH114" s="172"/>
      <c r="AI114" s="173"/>
      <c r="AJ114" s="68"/>
      <c r="AK114" s="62"/>
      <c r="AL114" s="62"/>
      <c r="AM114" s="62"/>
      <c r="AN114" s="62"/>
      <c r="AO114" s="62"/>
      <c r="AP114" s="62"/>
      <c r="AQ114" s="62"/>
      <c r="AR114" s="62"/>
      <c r="AS114" s="62"/>
      <c r="AT114" s="68"/>
      <c r="AU114" s="62"/>
      <c r="AV114" s="165"/>
      <c r="AW114" s="62"/>
    </row>
    <row r="115" spans="1:49" s="67" customFormat="1" ht="18.75" x14ac:dyDescent="0.3">
      <c r="A115" s="59"/>
      <c r="B115" s="179"/>
      <c r="C115" s="62"/>
      <c r="D115" s="62"/>
      <c r="E115" s="62"/>
      <c r="F115" s="62"/>
      <c r="G115" s="164"/>
      <c r="H115" s="62"/>
      <c r="I115" s="62"/>
      <c r="J115" s="62"/>
      <c r="K115" s="62"/>
      <c r="L115" s="68"/>
      <c r="M115" s="68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8"/>
      <c r="AD115" s="62"/>
      <c r="AE115" s="68"/>
      <c r="AF115" s="68"/>
      <c r="AG115" s="68"/>
      <c r="AH115" s="172"/>
      <c r="AI115" s="173"/>
      <c r="AJ115" s="68"/>
      <c r="AK115" s="62"/>
      <c r="AL115" s="62"/>
      <c r="AM115" s="62"/>
      <c r="AN115" s="62"/>
      <c r="AO115" s="62"/>
      <c r="AP115" s="62"/>
      <c r="AQ115" s="62"/>
      <c r="AR115" s="62"/>
      <c r="AS115" s="62"/>
      <c r="AT115" s="68"/>
      <c r="AU115" s="62"/>
      <c r="AV115" s="165"/>
      <c r="AW115" s="62"/>
    </row>
    <row r="116" spans="1:49" s="67" customFormat="1" ht="18.75" x14ac:dyDescent="0.3">
      <c r="A116" s="59"/>
      <c r="B116" s="179"/>
      <c r="C116" s="62"/>
      <c r="D116" s="62"/>
      <c r="E116" s="62"/>
      <c r="F116" s="62"/>
      <c r="G116" s="164"/>
      <c r="H116" s="62"/>
      <c r="I116" s="62"/>
      <c r="J116" s="62"/>
      <c r="K116" s="62"/>
      <c r="L116" s="68"/>
      <c r="M116" s="68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8"/>
      <c r="AD116" s="62"/>
      <c r="AE116" s="68"/>
      <c r="AF116" s="68"/>
      <c r="AG116" s="68"/>
      <c r="AH116" s="172"/>
      <c r="AI116" s="173"/>
      <c r="AJ116" s="68"/>
      <c r="AK116" s="62"/>
      <c r="AL116" s="62"/>
      <c r="AM116" s="62"/>
      <c r="AN116" s="62"/>
      <c r="AO116" s="62"/>
      <c r="AP116" s="62"/>
      <c r="AQ116" s="62"/>
      <c r="AR116" s="62"/>
      <c r="AS116" s="62"/>
      <c r="AT116" s="68"/>
      <c r="AU116" s="62"/>
      <c r="AV116" s="165"/>
      <c r="AW116" s="62"/>
    </row>
    <row r="117" spans="1:49" s="67" customFormat="1" ht="18.75" x14ac:dyDescent="0.3">
      <c r="A117" s="59"/>
      <c r="B117" s="179"/>
      <c r="C117" s="62"/>
      <c r="D117" s="62"/>
      <c r="E117" s="62"/>
      <c r="F117" s="62"/>
      <c r="G117" s="164"/>
      <c r="H117" s="62"/>
      <c r="I117" s="62"/>
      <c r="J117" s="62"/>
      <c r="K117" s="62"/>
      <c r="L117" s="68"/>
      <c r="M117" s="68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8"/>
      <c r="AD117" s="62"/>
      <c r="AE117" s="68"/>
      <c r="AF117" s="68"/>
      <c r="AG117" s="68"/>
      <c r="AH117" s="172"/>
      <c r="AI117" s="173"/>
      <c r="AJ117" s="68"/>
      <c r="AK117" s="62"/>
      <c r="AL117" s="62"/>
      <c r="AM117" s="62"/>
      <c r="AN117" s="62"/>
      <c r="AO117" s="62"/>
      <c r="AP117" s="62"/>
      <c r="AQ117" s="62"/>
      <c r="AR117" s="62"/>
      <c r="AS117" s="62"/>
      <c r="AT117" s="68"/>
      <c r="AU117" s="62"/>
      <c r="AV117" s="165"/>
      <c r="AW117" s="62"/>
    </row>
    <row r="118" spans="1:49" s="67" customFormat="1" ht="18.75" x14ac:dyDescent="0.3">
      <c r="A118" s="59"/>
      <c r="B118" s="179"/>
      <c r="C118" s="62"/>
      <c r="D118" s="62"/>
      <c r="E118" s="62"/>
      <c r="F118" s="62"/>
      <c r="G118" s="164"/>
      <c r="H118" s="62"/>
      <c r="I118" s="62"/>
      <c r="J118" s="62"/>
      <c r="K118" s="62"/>
      <c r="L118" s="68"/>
      <c r="M118" s="68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8"/>
      <c r="AD118" s="62"/>
      <c r="AE118" s="68"/>
      <c r="AF118" s="68"/>
      <c r="AG118" s="68"/>
      <c r="AH118" s="172"/>
      <c r="AI118" s="173"/>
      <c r="AJ118" s="68"/>
      <c r="AK118" s="62"/>
      <c r="AL118" s="62"/>
      <c r="AM118" s="62"/>
      <c r="AN118" s="62"/>
      <c r="AO118" s="62"/>
      <c r="AP118" s="62"/>
      <c r="AQ118" s="62"/>
      <c r="AR118" s="62"/>
      <c r="AS118" s="62"/>
      <c r="AT118" s="68"/>
      <c r="AU118" s="62"/>
      <c r="AV118" s="165"/>
      <c r="AW118" s="62"/>
    </row>
    <row r="119" spans="1:49" s="70" customFormat="1" ht="19.5" customHeight="1" x14ac:dyDescent="0.3">
      <c r="A119" s="59"/>
      <c r="B119" s="179"/>
      <c r="C119" s="62"/>
      <c r="D119" s="62"/>
      <c r="E119" s="62"/>
      <c r="F119" s="62"/>
      <c r="G119" s="164"/>
      <c r="H119" s="62"/>
      <c r="I119" s="62"/>
      <c r="J119" s="62"/>
      <c r="K119" s="62"/>
      <c r="L119" s="68"/>
      <c r="M119" s="68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8"/>
      <c r="AD119" s="62"/>
      <c r="AE119" s="68"/>
      <c r="AF119" s="68"/>
      <c r="AG119" s="68"/>
      <c r="AH119" s="172"/>
      <c r="AI119" s="173"/>
      <c r="AJ119" s="68"/>
      <c r="AK119" s="62"/>
      <c r="AL119" s="62"/>
      <c r="AM119" s="62"/>
      <c r="AN119" s="62"/>
      <c r="AO119" s="62"/>
      <c r="AP119" s="62"/>
      <c r="AQ119" s="62"/>
      <c r="AR119" s="62"/>
      <c r="AS119" s="62"/>
      <c r="AT119" s="68"/>
      <c r="AU119" s="62"/>
      <c r="AV119" s="165"/>
      <c r="AW119" s="62"/>
    </row>
    <row r="120" spans="1:49" s="70" customFormat="1" ht="18.75" customHeight="1" x14ac:dyDescent="0.3">
      <c r="A120" s="59"/>
      <c r="B120" s="179"/>
      <c r="C120" s="62"/>
      <c r="D120" s="62"/>
      <c r="E120" s="62"/>
      <c r="F120" s="62"/>
      <c r="G120" s="164"/>
      <c r="H120" s="62"/>
      <c r="I120" s="62"/>
      <c r="J120" s="62"/>
      <c r="K120" s="62"/>
      <c r="L120" s="68"/>
      <c r="M120" s="68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8"/>
      <c r="AD120" s="62"/>
      <c r="AE120" s="68"/>
      <c r="AF120" s="68"/>
      <c r="AG120" s="68"/>
      <c r="AH120" s="172"/>
      <c r="AI120" s="173"/>
      <c r="AJ120" s="68"/>
      <c r="AK120" s="62"/>
      <c r="AL120" s="62"/>
      <c r="AM120" s="62"/>
      <c r="AN120" s="62"/>
      <c r="AO120" s="62"/>
      <c r="AP120" s="62"/>
      <c r="AQ120" s="62"/>
      <c r="AR120" s="62"/>
      <c r="AS120" s="62"/>
      <c r="AT120" s="68"/>
      <c r="AU120" s="62"/>
      <c r="AV120" s="165"/>
      <c r="AW120" s="62"/>
    </row>
    <row r="121" spans="1:49" s="70" customFormat="1" ht="19.5" customHeight="1" x14ac:dyDescent="0.3">
      <c r="A121" s="59"/>
      <c r="B121" s="179"/>
      <c r="C121" s="62"/>
      <c r="D121" s="62"/>
      <c r="E121" s="62"/>
      <c r="F121" s="62"/>
      <c r="G121" s="164"/>
      <c r="H121" s="62"/>
      <c r="I121" s="62"/>
      <c r="J121" s="62"/>
      <c r="K121" s="62"/>
      <c r="L121" s="68"/>
      <c r="M121" s="68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8"/>
      <c r="AD121" s="62"/>
      <c r="AE121" s="68"/>
      <c r="AF121" s="68"/>
      <c r="AG121" s="68"/>
      <c r="AH121" s="172"/>
      <c r="AI121" s="173"/>
      <c r="AJ121" s="68"/>
      <c r="AK121" s="62"/>
      <c r="AL121" s="62"/>
      <c r="AM121" s="62"/>
      <c r="AN121" s="62"/>
      <c r="AO121" s="62"/>
      <c r="AP121" s="62"/>
      <c r="AQ121" s="62"/>
      <c r="AR121" s="62"/>
      <c r="AS121" s="62"/>
      <c r="AT121" s="68"/>
      <c r="AU121" s="62"/>
      <c r="AV121" s="165"/>
      <c r="AW121" s="62"/>
    </row>
    <row r="122" spans="1:49" s="70" customFormat="1" ht="18.75" customHeight="1" x14ac:dyDescent="0.3">
      <c r="A122" s="59"/>
      <c r="B122" s="179"/>
      <c r="C122" s="62"/>
      <c r="D122" s="62"/>
      <c r="E122" s="62"/>
      <c r="F122" s="62"/>
      <c r="G122" s="164"/>
      <c r="H122" s="62"/>
      <c r="I122" s="62"/>
      <c r="J122" s="62"/>
      <c r="K122" s="62"/>
      <c r="L122" s="68"/>
      <c r="M122" s="68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8"/>
      <c r="AD122" s="62"/>
      <c r="AE122" s="68"/>
      <c r="AF122" s="68"/>
      <c r="AG122" s="68"/>
      <c r="AH122" s="172"/>
      <c r="AI122" s="173"/>
      <c r="AJ122" s="68"/>
      <c r="AK122" s="62"/>
      <c r="AL122" s="62"/>
      <c r="AM122" s="62"/>
      <c r="AN122" s="62"/>
      <c r="AO122" s="62"/>
      <c r="AP122" s="62"/>
      <c r="AQ122" s="62"/>
      <c r="AR122" s="62"/>
      <c r="AS122" s="62"/>
      <c r="AT122" s="68"/>
      <c r="AU122" s="62"/>
      <c r="AV122" s="165"/>
      <c r="AW122" s="62"/>
    </row>
    <row r="123" spans="1:49" s="70" customFormat="1" ht="19.5" customHeight="1" x14ac:dyDescent="0.3">
      <c r="A123" s="59"/>
      <c r="B123" s="179"/>
      <c r="C123" s="62"/>
      <c r="D123" s="62"/>
      <c r="E123" s="62"/>
      <c r="F123" s="62"/>
      <c r="G123" s="164"/>
      <c r="H123" s="62"/>
      <c r="I123" s="62"/>
      <c r="J123" s="62"/>
      <c r="K123" s="62"/>
      <c r="L123" s="68"/>
      <c r="M123" s="68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8"/>
      <c r="AD123" s="62"/>
      <c r="AE123" s="68"/>
      <c r="AF123" s="68"/>
      <c r="AG123" s="68"/>
      <c r="AH123" s="172"/>
      <c r="AI123" s="173"/>
      <c r="AJ123" s="68"/>
      <c r="AK123" s="62"/>
      <c r="AL123" s="62"/>
      <c r="AM123" s="62"/>
      <c r="AN123" s="62"/>
      <c r="AO123" s="62"/>
      <c r="AP123" s="62"/>
      <c r="AQ123" s="62"/>
      <c r="AR123" s="62"/>
      <c r="AS123" s="62"/>
      <c r="AT123" s="68"/>
      <c r="AU123" s="62"/>
      <c r="AV123" s="165"/>
      <c r="AW123" s="62"/>
    </row>
    <row r="124" spans="1:49" s="70" customFormat="1" ht="19.5" customHeight="1" x14ac:dyDescent="0.3">
      <c r="A124" s="59"/>
      <c r="B124" s="179"/>
      <c r="C124" s="62"/>
      <c r="D124" s="62"/>
      <c r="E124" s="62"/>
      <c r="F124" s="62"/>
      <c r="G124" s="164"/>
      <c r="H124" s="62"/>
      <c r="I124" s="62"/>
      <c r="J124" s="62"/>
      <c r="K124" s="62"/>
      <c r="L124" s="68"/>
      <c r="M124" s="68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8"/>
      <c r="AD124" s="62"/>
      <c r="AE124" s="68"/>
      <c r="AF124" s="68"/>
      <c r="AG124" s="68"/>
      <c r="AH124" s="172"/>
      <c r="AI124" s="173"/>
      <c r="AJ124" s="68"/>
      <c r="AK124" s="62"/>
      <c r="AL124" s="62"/>
      <c r="AM124" s="62"/>
      <c r="AN124" s="62"/>
      <c r="AO124" s="62"/>
      <c r="AP124" s="62"/>
      <c r="AQ124" s="62"/>
      <c r="AR124" s="62"/>
      <c r="AS124" s="62"/>
      <c r="AT124" s="68"/>
      <c r="AU124" s="62"/>
      <c r="AV124" s="165"/>
      <c r="AW124" s="62"/>
    </row>
    <row r="125" spans="1:49" s="70" customFormat="1" ht="18.75" x14ac:dyDescent="0.3">
      <c r="A125" s="59"/>
      <c r="B125" s="179"/>
      <c r="C125" s="62"/>
      <c r="D125" s="62"/>
      <c r="E125" s="62"/>
      <c r="F125" s="62"/>
      <c r="G125" s="164"/>
      <c r="H125" s="62"/>
      <c r="I125" s="62"/>
      <c r="J125" s="62"/>
      <c r="K125" s="62"/>
      <c r="L125" s="68"/>
      <c r="M125" s="68"/>
      <c r="N125" s="68"/>
      <c r="O125" s="62"/>
      <c r="P125" s="68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8"/>
      <c r="AD125" s="62"/>
      <c r="AE125" s="68"/>
      <c r="AF125" s="68"/>
      <c r="AG125" s="68"/>
      <c r="AH125" s="172"/>
      <c r="AI125" s="173"/>
      <c r="AJ125" s="68"/>
      <c r="AK125" s="62"/>
      <c r="AL125" s="62"/>
      <c r="AM125" s="62"/>
      <c r="AN125" s="62"/>
      <c r="AO125" s="62"/>
      <c r="AP125" s="62"/>
      <c r="AQ125" s="62"/>
      <c r="AR125" s="62"/>
      <c r="AS125" s="62"/>
      <c r="AT125" s="68"/>
      <c r="AU125" s="62"/>
      <c r="AV125" s="165"/>
      <c r="AW125" s="62"/>
    </row>
    <row r="126" spans="1:49" s="55" customFormat="1" ht="18.75" x14ac:dyDescent="0.3">
      <c r="A126" s="59"/>
      <c r="B126" s="179"/>
      <c r="C126" s="62"/>
      <c r="D126" s="62"/>
      <c r="E126" s="62"/>
      <c r="F126" s="62"/>
      <c r="G126" s="164"/>
      <c r="H126" s="62"/>
      <c r="I126" s="62"/>
      <c r="J126" s="62"/>
      <c r="K126" s="62"/>
      <c r="L126" s="68"/>
      <c r="M126" s="68"/>
      <c r="N126" s="68"/>
      <c r="O126" s="62"/>
      <c r="P126" s="68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8"/>
      <c r="AD126" s="62"/>
      <c r="AE126" s="68"/>
      <c r="AF126" s="68"/>
      <c r="AG126" s="68"/>
      <c r="AH126" s="172"/>
      <c r="AI126" s="173"/>
      <c r="AJ126" s="68"/>
      <c r="AK126" s="62"/>
      <c r="AL126" s="62"/>
      <c r="AM126" s="62"/>
      <c r="AN126" s="62"/>
      <c r="AO126" s="62"/>
      <c r="AP126" s="62"/>
      <c r="AQ126" s="62"/>
      <c r="AR126" s="62"/>
      <c r="AS126" s="62"/>
      <c r="AT126" s="68"/>
      <c r="AU126" s="62"/>
      <c r="AV126" s="165"/>
      <c r="AW126" s="62"/>
    </row>
    <row r="127" spans="1:49" s="55" customFormat="1" ht="19.5" customHeight="1" x14ac:dyDescent="0.3">
      <c r="A127" s="59"/>
      <c r="B127" s="179"/>
      <c r="C127" s="62"/>
      <c r="D127" s="62"/>
      <c r="E127" s="62"/>
      <c r="F127" s="62"/>
      <c r="G127" s="164"/>
      <c r="H127" s="62"/>
      <c r="I127" s="62"/>
      <c r="J127" s="62"/>
      <c r="K127" s="62"/>
      <c r="L127" s="68"/>
      <c r="M127" s="68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8"/>
      <c r="AD127" s="62"/>
      <c r="AE127" s="68"/>
      <c r="AF127" s="68"/>
      <c r="AG127" s="68"/>
      <c r="AH127" s="172"/>
      <c r="AI127" s="173"/>
      <c r="AJ127" s="68"/>
      <c r="AK127" s="62"/>
      <c r="AL127" s="62"/>
      <c r="AM127" s="62"/>
      <c r="AN127" s="62"/>
      <c r="AO127" s="62"/>
      <c r="AP127" s="62"/>
      <c r="AQ127" s="62"/>
      <c r="AR127" s="62"/>
      <c r="AS127" s="62"/>
      <c r="AT127" s="68"/>
      <c r="AU127" s="62"/>
      <c r="AV127" s="165"/>
      <c r="AW127" s="62"/>
    </row>
    <row r="128" spans="1:49" s="55" customFormat="1" ht="18.75" customHeight="1" x14ac:dyDescent="0.3">
      <c r="A128" s="59"/>
      <c r="B128" s="179"/>
      <c r="C128" s="62"/>
      <c r="D128" s="62"/>
      <c r="E128" s="62"/>
      <c r="F128" s="62"/>
      <c r="G128" s="164"/>
      <c r="H128" s="62"/>
      <c r="I128" s="62"/>
      <c r="J128" s="62"/>
      <c r="K128" s="62"/>
      <c r="L128" s="68"/>
      <c r="M128" s="68"/>
      <c r="N128" s="68"/>
      <c r="O128" s="62"/>
      <c r="P128" s="68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8"/>
      <c r="AD128" s="62"/>
      <c r="AE128" s="68"/>
      <c r="AF128" s="68"/>
      <c r="AG128" s="68"/>
      <c r="AH128" s="172"/>
      <c r="AI128" s="173"/>
      <c r="AJ128" s="68"/>
      <c r="AK128" s="62"/>
      <c r="AL128" s="62"/>
      <c r="AM128" s="62"/>
      <c r="AN128" s="62"/>
      <c r="AO128" s="62"/>
      <c r="AP128" s="62"/>
      <c r="AQ128" s="62"/>
      <c r="AR128" s="62"/>
      <c r="AS128" s="62"/>
      <c r="AT128" s="68"/>
      <c r="AU128" s="62"/>
      <c r="AV128" s="165"/>
      <c r="AW128" s="62"/>
    </row>
    <row r="129" spans="1:49" s="55" customFormat="1" ht="19.5" customHeight="1" x14ac:dyDescent="0.3">
      <c r="A129" s="59"/>
      <c r="B129" s="179"/>
      <c r="C129" s="62"/>
      <c r="D129" s="62"/>
      <c r="E129" s="62"/>
      <c r="F129" s="62"/>
      <c r="G129" s="164"/>
      <c r="H129" s="62"/>
      <c r="I129" s="62"/>
      <c r="J129" s="62"/>
      <c r="K129" s="62"/>
      <c r="L129" s="68"/>
      <c r="M129" s="68"/>
      <c r="N129" s="68"/>
      <c r="O129" s="62"/>
      <c r="P129" s="68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8"/>
      <c r="AD129" s="62"/>
      <c r="AE129" s="68"/>
      <c r="AF129" s="68"/>
      <c r="AG129" s="68"/>
      <c r="AH129" s="172"/>
      <c r="AI129" s="173"/>
      <c r="AJ129" s="68"/>
      <c r="AK129" s="62"/>
      <c r="AL129" s="62"/>
      <c r="AM129" s="62"/>
      <c r="AN129" s="62"/>
      <c r="AO129" s="62"/>
      <c r="AP129" s="62"/>
      <c r="AQ129" s="62"/>
      <c r="AR129" s="62"/>
      <c r="AS129" s="62"/>
      <c r="AT129" s="68"/>
      <c r="AU129" s="62"/>
      <c r="AV129" s="165"/>
      <c r="AW129" s="62"/>
    </row>
    <row r="130" spans="1:49" s="55" customFormat="1" ht="19.5" customHeight="1" x14ac:dyDescent="0.3">
      <c r="A130" s="59"/>
      <c r="B130" s="179"/>
      <c r="C130" s="62"/>
      <c r="D130" s="62"/>
      <c r="E130" s="62"/>
      <c r="F130" s="62"/>
      <c r="G130" s="164"/>
      <c r="H130" s="62"/>
      <c r="I130" s="62"/>
      <c r="J130" s="62"/>
      <c r="K130" s="62"/>
      <c r="L130" s="68"/>
      <c r="M130" s="68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8"/>
      <c r="AD130" s="62"/>
      <c r="AE130" s="68"/>
      <c r="AF130" s="68"/>
      <c r="AG130" s="68"/>
      <c r="AH130" s="172"/>
      <c r="AI130" s="173"/>
      <c r="AJ130" s="68"/>
      <c r="AK130" s="62"/>
      <c r="AL130" s="62"/>
      <c r="AM130" s="62"/>
      <c r="AN130" s="62"/>
      <c r="AO130" s="62"/>
      <c r="AP130" s="62"/>
      <c r="AQ130" s="62"/>
      <c r="AR130" s="62"/>
      <c r="AS130" s="62"/>
      <c r="AT130" s="68"/>
      <c r="AU130" s="62"/>
      <c r="AV130" s="165"/>
      <c r="AW130" s="62"/>
    </row>
    <row r="131" spans="1:49" s="55" customFormat="1" ht="19.5" customHeight="1" x14ac:dyDescent="0.3">
      <c r="A131" s="59"/>
      <c r="B131" s="179"/>
      <c r="C131" s="62"/>
      <c r="D131" s="62"/>
      <c r="E131" s="62"/>
      <c r="F131" s="62"/>
      <c r="G131" s="164"/>
      <c r="H131" s="62"/>
      <c r="I131" s="62"/>
      <c r="J131" s="62"/>
      <c r="K131" s="62"/>
      <c r="L131" s="68"/>
      <c r="M131" s="68"/>
      <c r="N131" s="68"/>
      <c r="O131" s="62"/>
      <c r="P131" s="68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8"/>
      <c r="AD131" s="62"/>
      <c r="AE131" s="68"/>
      <c r="AF131" s="68"/>
      <c r="AG131" s="68"/>
      <c r="AH131" s="172"/>
      <c r="AI131" s="173"/>
      <c r="AJ131" s="68"/>
      <c r="AK131" s="62"/>
      <c r="AL131" s="62"/>
      <c r="AM131" s="62"/>
      <c r="AN131" s="62"/>
      <c r="AO131" s="62"/>
      <c r="AP131" s="62"/>
      <c r="AQ131" s="62"/>
      <c r="AR131" s="62"/>
      <c r="AS131" s="62"/>
      <c r="AT131" s="68"/>
      <c r="AU131" s="62"/>
      <c r="AV131" s="165"/>
      <c r="AW131" s="62"/>
    </row>
    <row r="132" spans="1:49" s="55" customFormat="1" ht="18.75" x14ac:dyDescent="0.3">
      <c r="A132" s="59"/>
      <c r="B132" s="179"/>
      <c r="C132" s="62"/>
      <c r="D132" s="62"/>
      <c r="E132" s="62"/>
      <c r="F132" s="62"/>
      <c r="G132" s="164"/>
      <c r="H132" s="62"/>
      <c r="I132" s="62"/>
      <c r="J132" s="62"/>
      <c r="K132" s="62"/>
      <c r="L132" s="68"/>
      <c r="M132" s="68"/>
      <c r="N132" s="68"/>
      <c r="O132" s="62"/>
      <c r="P132" s="68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8"/>
      <c r="AD132" s="62"/>
      <c r="AE132" s="68"/>
      <c r="AF132" s="68"/>
      <c r="AG132" s="68"/>
      <c r="AH132" s="172"/>
      <c r="AI132" s="173"/>
      <c r="AJ132" s="68"/>
      <c r="AK132" s="62"/>
      <c r="AL132" s="62"/>
      <c r="AM132" s="62"/>
      <c r="AN132" s="62"/>
      <c r="AO132" s="62"/>
      <c r="AP132" s="62"/>
      <c r="AQ132" s="62"/>
      <c r="AR132" s="62"/>
      <c r="AS132" s="62"/>
      <c r="AT132" s="68"/>
      <c r="AU132" s="62"/>
      <c r="AV132" s="165"/>
      <c r="AW132" s="62"/>
    </row>
    <row r="133" spans="1:49" s="55" customFormat="1" ht="18.75" x14ac:dyDescent="0.3">
      <c r="A133" s="59"/>
      <c r="B133" s="179"/>
      <c r="C133" s="62"/>
      <c r="D133" s="62"/>
      <c r="E133" s="62"/>
      <c r="F133" s="62"/>
      <c r="G133" s="164"/>
      <c r="H133" s="62"/>
      <c r="I133" s="62"/>
      <c r="J133" s="62"/>
      <c r="K133" s="62"/>
      <c r="L133" s="68"/>
      <c r="M133" s="68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8"/>
      <c r="AD133" s="62"/>
      <c r="AE133" s="68"/>
      <c r="AF133" s="68"/>
      <c r="AG133" s="68"/>
      <c r="AH133" s="172"/>
      <c r="AI133" s="173"/>
      <c r="AJ133" s="68"/>
      <c r="AK133" s="62"/>
      <c r="AL133" s="62"/>
      <c r="AM133" s="62"/>
      <c r="AN133" s="62"/>
      <c r="AO133" s="62"/>
      <c r="AP133" s="62"/>
      <c r="AQ133" s="62"/>
      <c r="AR133" s="62"/>
      <c r="AS133" s="62"/>
      <c r="AT133" s="68"/>
      <c r="AU133" s="62"/>
      <c r="AV133" s="165"/>
      <c r="AW133" s="62"/>
    </row>
    <row r="134" spans="1:49" s="55" customFormat="1" ht="18.75" x14ac:dyDescent="0.3">
      <c r="A134" s="59"/>
      <c r="B134" s="179"/>
      <c r="C134" s="62"/>
      <c r="D134" s="62"/>
      <c r="E134" s="62"/>
      <c r="F134" s="62"/>
      <c r="G134" s="164"/>
      <c r="H134" s="62"/>
      <c r="I134" s="62"/>
      <c r="J134" s="62"/>
      <c r="K134" s="62"/>
      <c r="L134" s="68"/>
      <c r="M134" s="68"/>
      <c r="N134" s="68"/>
      <c r="O134" s="62"/>
      <c r="P134" s="68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8"/>
      <c r="AD134" s="62"/>
      <c r="AE134" s="68"/>
      <c r="AF134" s="68"/>
      <c r="AG134" s="68"/>
      <c r="AH134" s="172"/>
      <c r="AI134" s="173"/>
      <c r="AJ134" s="68"/>
      <c r="AK134" s="62"/>
      <c r="AL134" s="62"/>
      <c r="AM134" s="62"/>
      <c r="AN134" s="62"/>
      <c r="AO134" s="62"/>
      <c r="AP134" s="62"/>
      <c r="AQ134" s="62"/>
      <c r="AR134" s="62"/>
      <c r="AS134" s="62"/>
      <c r="AT134" s="68"/>
      <c r="AU134" s="62"/>
      <c r="AV134" s="165"/>
      <c r="AW134" s="62"/>
    </row>
    <row r="135" spans="1:49" s="55" customFormat="1" ht="18.75" x14ac:dyDescent="0.3">
      <c r="A135" s="59"/>
      <c r="B135" s="179"/>
      <c r="C135" s="62"/>
      <c r="D135" s="62"/>
      <c r="E135" s="62"/>
      <c r="F135" s="62"/>
      <c r="G135" s="164"/>
      <c r="H135" s="62"/>
      <c r="I135" s="62"/>
      <c r="J135" s="62"/>
      <c r="K135" s="62"/>
      <c r="L135" s="68"/>
      <c r="M135" s="68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8"/>
      <c r="AD135" s="62"/>
      <c r="AE135" s="68"/>
      <c r="AF135" s="68"/>
      <c r="AG135" s="68"/>
      <c r="AH135" s="172"/>
      <c r="AI135" s="173"/>
      <c r="AJ135" s="68"/>
      <c r="AK135" s="62"/>
      <c r="AL135" s="62"/>
      <c r="AM135" s="62"/>
      <c r="AN135" s="62"/>
      <c r="AO135" s="62"/>
      <c r="AP135" s="62"/>
      <c r="AQ135" s="62"/>
      <c r="AR135" s="62"/>
      <c r="AS135" s="62"/>
      <c r="AT135" s="68"/>
      <c r="AU135" s="62"/>
      <c r="AV135" s="165"/>
      <c r="AW135" s="62"/>
    </row>
    <row r="136" spans="1:49" s="55" customFormat="1" ht="18.75" x14ac:dyDescent="0.3">
      <c r="A136" s="59"/>
      <c r="B136" s="197"/>
      <c r="C136" s="62"/>
      <c r="D136" s="62"/>
      <c r="E136" s="62"/>
      <c r="F136" s="62"/>
      <c r="G136" s="164"/>
      <c r="H136" s="62"/>
      <c r="I136" s="62"/>
      <c r="J136" s="62"/>
      <c r="K136" s="62"/>
      <c r="L136" s="68"/>
      <c r="M136" s="68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8"/>
      <c r="AD136" s="62"/>
      <c r="AE136" s="68"/>
      <c r="AF136" s="68"/>
      <c r="AG136" s="68"/>
      <c r="AH136" s="172"/>
      <c r="AI136" s="173"/>
      <c r="AJ136" s="68"/>
      <c r="AK136" s="62"/>
      <c r="AL136" s="62"/>
      <c r="AM136" s="62"/>
      <c r="AN136" s="62"/>
      <c r="AO136" s="62"/>
      <c r="AP136" s="62"/>
      <c r="AQ136" s="62"/>
      <c r="AR136" s="62"/>
      <c r="AS136" s="62"/>
      <c r="AT136" s="68"/>
      <c r="AU136" s="62"/>
      <c r="AV136" s="165"/>
      <c r="AW136" s="62"/>
    </row>
    <row r="137" spans="1:49" s="55" customFormat="1" ht="18.75" x14ac:dyDescent="0.3">
      <c r="A137" s="59"/>
      <c r="B137" s="179"/>
      <c r="C137" s="62"/>
      <c r="D137" s="62"/>
      <c r="E137" s="62"/>
      <c r="F137" s="62"/>
      <c r="G137" s="164"/>
      <c r="H137" s="62"/>
      <c r="I137" s="62"/>
      <c r="J137" s="62"/>
      <c r="K137" s="62"/>
      <c r="L137" s="68"/>
      <c r="M137" s="68"/>
      <c r="N137" s="68"/>
      <c r="O137" s="62"/>
      <c r="P137" s="68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8"/>
      <c r="AD137" s="62"/>
      <c r="AE137" s="68"/>
      <c r="AF137" s="68"/>
      <c r="AG137" s="68"/>
      <c r="AH137" s="172"/>
      <c r="AI137" s="173"/>
      <c r="AJ137" s="68"/>
      <c r="AK137" s="62"/>
      <c r="AL137" s="62"/>
      <c r="AM137" s="62"/>
      <c r="AN137" s="62"/>
      <c r="AO137" s="62"/>
      <c r="AP137" s="62"/>
      <c r="AQ137" s="62"/>
      <c r="AR137" s="62"/>
      <c r="AS137" s="62"/>
      <c r="AT137" s="68"/>
      <c r="AU137" s="62"/>
      <c r="AV137" s="165"/>
      <c r="AW137" s="62"/>
    </row>
    <row r="138" spans="1:49" s="55" customFormat="1" ht="19.5" customHeight="1" x14ac:dyDescent="0.3">
      <c r="A138" s="59"/>
      <c r="B138" s="179"/>
      <c r="C138" s="62"/>
      <c r="D138" s="62"/>
      <c r="E138" s="62"/>
      <c r="F138" s="62"/>
      <c r="G138" s="164"/>
      <c r="H138" s="62"/>
      <c r="I138" s="62"/>
      <c r="J138" s="62"/>
      <c r="K138" s="62"/>
      <c r="L138" s="68"/>
      <c r="M138" s="68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8"/>
      <c r="AD138" s="62"/>
      <c r="AE138" s="68"/>
      <c r="AF138" s="68"/>
      <c r="AG138" s="68"/>
      <c r="AH138" s="172"/>
      <c r="AI138" s="173"/>
      <c r="AJ138" s="68"/>
      <c r="AK138" s="62"/>
      <c r="AL138" s="62"/>
      <c r="AM138" s="62"/>
      <c r="AN138" s="62"/>
      <c r="AO138" s="62"/>
      <c r="AP138" s="62"/>
      <c r="AQ138" s="62"/>
      <c r="AR138" s="62"/>
      <c r="AS138" s="62"/>
      <c r="AT138" s="68"/>
      <c r="AU138" s="62"/>
      <c r="AV138" s="165"/>
      <c r="AW138" s="62"/>
    </row>
    <row r="139" spans="1:49" s="55" customFormat="1" ht="18.75" x14ac:dyDescent="0.3">
      <c r="A139" s="59"/>
      <c r="B139" s="179"/>
      <c r="C139" s="62"/>
      <c r="D139" s="62"/>
      <c r="E139" s="62"/>
      <c r="F139" s="62"/>
      <c r="G139" s="164"/>
      <c r="H139" s="62"/>
      <c r="I139" s="62"/>
      <c r="J139" s="62"/>
      <c r="K139" s="62"/>
      <c r="L139" s="68"/>
      <c r="M139" s="68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8"/>
      <c r="AD139" s="62"/>
      <c r="AE139" s="68"/>
      <c r="AF139" s="68"/>
      <c r="AG139" s="68"/>
      <c r="AH139" s="172"/>
      <c r="AI139" s="173"/>
      <c r="AJ139" s="68"/>
      <c r="AK139" s="62"/>
      <c r="AL139" s="62"/>
      <c r="AM139" s="62"/>
      <c r="AN139" s="62"/>
      <c r="AO139" s="62"/>
      <c r="AP139" s="62"/>
      <c r="AQ139" s="62"/>
      <c r="AR139" s="62"/>
      <c r="AS139" s="62"/>
      <c r="AT139" s="68"/>
      <c r="AU139" s="62"/>
      <c r="AV139" s="165"/>
      <c r="AW139" s="62"/>
    </row>
    <row r="140" spans="1:49" s="55" customFormat="1" ht="18.75" x14ac:dyDescent="0.3">
      <c r="A140" s="59"/>
      <c r="B140" s="179"/>
      <c r="C140" s="62"/>
      <c r="D140" s="62"/>
      <c r="E140" s="62"/>
      <c r="F140" s="62"/>
      <c r="G140" s="164"/>
      <c r="H140" s="62"/>
      <c r="I140" s="62"/>
      <c r="J140" s="62"/>
      <c r="K140" s="62"/>
      <c r="L140" s="68"/>
      <c r="M140" s="68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8"/>
      <c r="AD140" s="62"/>
      <c r="AE140" s="68"/>
      <c r="AF140" s="68"/>
      <c r="AG140" s="68"/>
      <c r="AH140" s="172"/>
      <c r="AI140" s="173"/>
      <c r="AJ140" s="68"/>
      <c r="AK140" s="62"/>
      <c r="AL140" s="62"/>
      <c r="AM140" s="62"/>
      <c r="AN140" s="62"/>
      <c r="AO140" s="62"/>
      <c r="AP140" s="62"/>
      <c r="AQ140" s="62"/>
      <c r="AR140" s="62"/>
      <c r="AS140" s="62"/>
      <c r="AT140" s="68"/>
      <c r="AU140" s="62"/>
      <c r="AV140" s="165"/>
      <c r="AW140" s="62"/>
    </row>
    <row r="141" spans="1:49" s="55" customFormat="1" ht="18.75" x14ac:dyDescent="0.3">
      <c r="A141" s="59"/>
      <c r="B141" s="179"/>
      <c r="C141" s="62"/>
      <c r="D141" s="62"/>
      <c r="E141" s="62"/>
      <c r="F141" s="62"/>
      <c r="G141" s="164"/>
      <c r="H141" s="62"/>
      <c r="I141" s="62"/>
      <c r="J141" s="62"/>
      <c r="K141" s="62"/>
      <c r="L141" s="68"/>
      <c r="M141" s="68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8"/>
      <c r="AD141" s="62"/>
      <c r="AE141" s="68"/>
      <c r="AF141" s="68"/>
      <c r="AG141" s="68"/>
      <c r="AH141" s="172"/>
      <c r="AI141" s="173"/>
      <c r="AJ141" s="68"/>
      <c r="AK141" s="62"/>
      <c r="AL141" s="62"/>
      <c r="AM141" s="62"/>
      <c r="AN141" s="62"/>
      <c r="AO141" s="62"/>
      <c r="AP141" s="62"/>
      <c r="AQ141" s="62"/>
      <c r="AR141" s="62"/>
      <c r="AS141" s="62"/>
      <c r="AT141" s="68"/>
      <c r="AU141" s="62"/>
      <c r="AV141" s="165"/>
      <c r="AW141" s="62"/>
    </row>
    <row r="142" spans="1:49" s="55" customFormat="1" ht="18.75" x14ac:dyDescent="0.3">
      <c r="A142" s="59"/>
      <c r="B142" s="179"/>
      <c r="C142" s="62"/>
      <c r="D142" s="62"/>
      <c r="E142" s="62"/>
      <c r="F142" s="62"/>
      <c r="G142" s="164"/>
      <c r="H142" s="62"/>
      <c r="I142" s="62"/>
      <c r="J142" s="62"/>
      <c r="K142" s="62"/>
      <c r="L142" s="68"/>
      <c r="M142" s="68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8"/>
      <c r="AD142" s="62"/>
      <c r="AE142" s="68"/>
      <c r="AF142" s="68"/>
      <c r="AG142" s="68"/>
      <c r="AH142" s="172"/>
      <c r="AI142" s="173"/>
      <c r="AJ142" s="68"/>
      <c r="AK142" s="62"/>
      <c r="AL142" s="62"/>
      <c r="AM142" s="62"/>
      <c r="AN142" s="62"/>
      <c r="AO142" s="62"/>
      <c r="AP142" s="62"/>
      <c r="AQ142" s="62"/>
      <c r="AR142" s="62"/>
      <c r="AS142" s="62"/>
      <c r="AT142" s="68"/>
      <c r="AU142" s="62"/>
      <c r="AV142" s="165"/>
      <c r="AW142" s="62"/>
    </row>
    <row r="143" spans="1:49" s="55" customFormat="1" ht="18.75" x14ac:dyDescent="0.3">
      <c r="A143" s="59"/>
      <c r="B143" s="179"/>
      <c r="C143" s="62"/>
      <c r="D143" s="62"/>
      <c r="E143" s="62"/>
      <c r="F143" s="62"/>
      <c r="G143" s="164"/>
      <c r="H143" s="62"/>
      <c r="I143" s="62"/>
      <c r="J143" s="62"/>
      <c r="K143" s="62"/>
      <c r="L143" s="68"/>
      <c r="M143" s="68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8"/>
      <c r="AD143" s="62"/>
      <c r="AE143" s="68"/>
      <c r="AF143" s="68"/>
      <c r="AG143" s="68"/>
      <c r="AH143" s="172"/>
      <c r="AI143" s="173"/>
      <c r="AJ143" s="68"/>
      <c r="AK143" s="62"/>
      <c r="AL143" s="62"/>
      <c r="AM143" s="62"/>
      <c r="AN143" s="62"/>
      <c r="AO143" s="62"/>
      <c r="AP143" s="62"/>
      <c r="AQ143" s="62"/>
      <c r="AR143" s="62"/>
      <c r="AS143" s="62"/>
      <c r="AT143" s="68"/>
      <c r="AU143" s="62"/>
      <c r="AV143" s="165"/>
      <c r="AW143" s="62"/>
    </row>
    <row r="144" spans="1:49" s="55" customFormat="1" ht="19.5" customHeight="1" x14ac:dyDescent="0.3">
      <c r="A144" s="59"/>
      <c r="B144" s="179"/>
      <c r="C144" s="62"/>
      <c r="D144" s="62"/>
      <c r="E144" s="62"/>
      <c r="F144" s="62"/>
      <c r="G144" s="164"/>
      <c r="H144" s="62"/>
      <c r="I144" s="62"/>
      <c r="J144" s="62"/>
      <c r="K144" s="62"/>
      <c r="L144" s="68"/>
      <c r="M144" s="68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8"/>
      <c r="AD144" s="62"/>
      <c r="AE144" s="68"/>
      <c r="AF144" s="68"/>
      <c r="AG144" s="68"/>
      <c r="AH144" s="172"/>
      <c r="AI144" s="173"/>
      <c r="AJ144" s="68"/>
      <c r="AK144" s="62"/>
      <c r="AL144" s="62"/>
      <c r="AM144" s="62"/>
      <c r="AN144" s="62"/>
      <c r="AO144" s="62"/>
      <c r="AP144" s="62"/>
      <c r="AQ144" s="62"/>
      <c r="AR144" s="62"/>
      <c r="AS144" s="62"/>
      <c r="AT144" s="68"/>
      <c r="AU144" s="62"/>
      <c r="AV144" s="165"/>
      <c r="AW144" s="62"/>
    </row>
    <row r="145" spans="1:49" s="55" customFormat="1" ht="18.75" x14ac:dyDescent="0.3">
      <c r="A145" s="59"/>
      <c r="B145" s="179"/>
      <c r="C145" s="62"/>
      <c r="D145" s="62"/>
      <c r="E145" s="62"/>
      <c r="F145" s="62"/>
      <c r="G145" s="164"/>
      <c r="H145" s="62"/>
      <c r="I145" s="62"/>
      <c r="J145" s="62"/>
      <c r="K145" s="62"/>
      <c r="L145" s="68"/>
      <c r="M145" s="68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8"/>
      <c r="AD145" s="62"/>
      <c r="AE145" s="68"/>
      <c r="AF145" s="68"/>
      <c r="AG145" s="68"/>
      <c r="AH145" s="172"/>
      <c r="AI145" s="173"/>
      <c r="AJ145" s="68"/>
      <c r="AK145" s="62"/>
      <c r="AL145" s="62"/>
      <c r="AM145" s="62"/>
      <c r="AN145" s="62"/>
      <c r="AO145" s="62"/>
      <c r="AP145" s="62"/>
      <c r="AQ145" s="62"/>
      <c r="AR145" s="62"/>
      <c r="AS145" s="62"/>
      <c r="AT145" s="68"/>
      <c r="AU145" s="62"/>
      <c r="AV145" s="165"/>
      <c r="AW145" s="62"/>
    </row>
    <row r="146" spans="1:49" s="55" customFormat="1" ht="18.75" x14ac:dyDescent="0.3">
      <c r="A146" s="59"/>
      <c r="B146" s="179"/>
      <c r="C146" s="62"/>
      <c r="D146" s="62"/>
      <c r="E146" s="62"/>
      <c r="F146" s="62"/>
      <c r="G146" s="164"/>
      <c r="H146" s="62"/>
      <c r="I146" s="62"/>
      <c r="J146" s="62"/>
      <c r="K146" s="62"/>
      <c r="L146" s="68"/>
      <c r="M146" s="68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8"/>
      <c r="AD146" s="62"/>
      <c r="AE146" s="68"/>
      <c r="AF146" s="68"/>
      <c r="AG146" s="68"/>
      <c r="AH146" s="172"/>
      <c r="AI146" s="173"/>
      <c r="AJ146" s="68"/>
      <c r="AK146" s="62"/>
      <c r="AL146" s="62"/>
      <c r="AM146" s="62"/>
      <c r="AN146" s="62"/>
      <c r="AO146" s="62"/>
      <c r="AP146" s="62"/>
      <c r="AQ146" s="62"/>
      <c r="AR146" s="62"/>
      <c r="AS146" s="62"/>
      <c r="AT146" s="68"/>
      <c r="AU146" s="62"/>
      <c r="AV146" s="165"/>
      <c r="AW146" s="62"/>
    </row>
    <row r="147" spans="1:49" s="55" customFormat="1" ht="19.5" customHeight="1" x14ac:dyDescent="0.3">
      <c r="A147" s="59"/>
      <c r="B147" s="179"/>
      <c r="C147" s="62"/>
      <c r="D147" s="62"/>
      <c r="E147" s="62"/>
      <c r="F147" s="62"/>
      <c r="G147" s="164"/>
      <c r="H147" s="62"/>
      <c r="I147" s="62"/>
      <c r="J147" s="62"/>
      <c r="K147" s="62"/>
      <c r="L147" s="68"/>
      <c r="M147" s="68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8"/>
      <c r="AD147" s="62"/>
      <c r="AE147" s="68"/>
      <c r="AF147" s="68"/>
      <c r="AG147" s="68"/>
      <c r="AH147" s="172"/>
      <c r="AI147" s="173"/>
      <c r="AJ147" s="68"/>
      <c r="AK147" s="62"/>
      <c r="AL147" s="62"/>
      <c r="AM147" s="62"/>
      <c r="AN147" s="62"/>
      <c r="AO147" s="62"/>
      <c r="AP147" s="62"/>
      <c r="AQ147" s="62"/>
      <c r="AR147" s="62"/>
      <c r="AS147" s="62"/>
      <c r="AT147" s="68"/>
      <c r="AU147" s="62"/>
      <c r="AV147" s="165"/>
      <c r="AW147" s="62"/>
    </row>
    <row r="148" spans="1:49" s="55" customFormat="1" ht="18.75" x14ac:dyDescent="0.3">
      <c r="A148" s="59"/>
      <c r="B148" s="179"/>
      <c r="C148" s="62"/>
      <c r="D148" s="62"/>
      <c r="E148" s="62"/>
      <c r="F148" s="62"/>
      <c r="G148" s="164"/>
      <c r="H148" s="62"/>
      <c r="I148" s="62"/>
      <c r="J148" s="62"/>
      <c r="K148" s="62"/>
      <c r="L148" s="68"/>
      <c r="M148" s="68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8"/>
      <c r="AD148" s="62"/>
      <c r="AE148" s="68"/>
      <c r="AF148" s="68"/>
      <c r="AG148" s="68"/>
      <c r="AH148" s="172"/>
      <c r="AI148" s="173"/>
      <c r="AJ148" s="68"/>
      <c r="AK148" s="62"/>
      <c r="AL148" s="62"/>
      <c r="AM148" s="62"/>
      <c r="AN148" s="62"/>
      <c r="AO148" s="62"/>
      <c r="AP148" s="62"/>
      <c r="AQ148" s="62"/>
      <c r="AR148" s="62"/>
      <c r="AS148" s="62"/>
      <c r="AT148" s="68"/>
      <c r="AU148" s="62"/>
      <c r="AV148" s="165"/>
      <c r="AW148" s="62"/>
    </row>
    <row r="149" spans="1:49" s="55" customFormat="1" ht="18.75" x14ac:dyDescent="0.3">
      <c r="A149" s="59"/>
      <c r="B149" s="179"/>
      <c r="C149" s="62"/>
      <c r="D149" s="62"/>
      <c r="E149" s="62"/>
      <c r="F149" s="62"/>
      <c r="G149" s="164"/>
      <c r="H149" s="62"/>
      <c r="I149" s="62"/>
      <c r="J149" s="62"/>
      <c r="K149" s="62"/>
      <c r="L149" s="68"/>
      <c r="M149" s="68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8"/>
      <c r="AD149" s="62"/>
      <c r="AE149" s="68"/>
      <c r="AF149" s="68"/>
      <c r="AG149" s="68"/>
      <c r="AH149" s="172"/>
      <c r="AI149" s="173"/>
      <c r="AJ149" s="68"/>
      <c r="AK149" s="62"/>
      <c r="AL149" s="62"/>
      <c r="AM149" s="62"/>
      <c r="AN149" s="62"/>
      <c r="AO149" s="62"/>
      <c r="AP149" s="62"/>
      <c r="AQ149" s="62"/>
      <c r="AR149" s="62"/>
      <c r="AS149" s="62"/>
      <c r="AT149" s="68"/>
      <c r="AU149" s="62"/>
      <c r="AV149" s="165"/>
      <c r="AW149" s="62"/>
    </row>
    <row r="150" spans="1:49" s="55" customFormat="1" ht="18.75" x14ac:dyDescent="0.3">
      <c r="A150" s="59"/>
      <c r="B150" s="179"/>
      <c r="C150" s="62"/>
      <c r="D150" s="62"/>
      <c r="E150" s="62"/>
      <c r="F150" s="62"/>
      <c r="G150" s="164"/>
      <c r="H150" s="62"/>
      <c r="I150" s="62"/>
      <c r="J150" s="62"/>
      <c r="K150" s="62"/>
      <c r="L150" s="68"/>
      <c r="M150" s="68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8"/>
      <c r="AD150" s="62"/>
      <c r="AE150" s="68"/>
      <c r="AF150" s="68"/>
      <c r="AG150" s="68"/>
      <c r="AH150" s="172"/>
      <c r="AI150" s="173"/>
      <c r="AJ150" s="68"/>
      <c r="AK150" s="62"/>
      <c r="AL150" s="62"/>
      <c r="AM150" s="62"/>
      <c r="AN150" s="62"/>
      <c r="AO150" s="62"/>
      <c r="AP150" s="62"/>
      <c r="AQ150" s="62"/>
      <c r="AR150" s="62"/>
      <c r="AS150" s="62"/>
      <c r="AT150" s="68"/>
      <c r="AU150" s="62"/>
      <c r="AV150" s="165"/>
      <c r="AW150" s="62"/>
    </row>
    <row r="151" spans="1:49" s="55" customFormat="1" ht="19.5" customHeight="1" x14ac:dyDescent="0.3">
      <c r="A151" s="59"/>
      <c r="B151" s="179"/>
      <c r="C151" s="62"/>
      <c r="D151" s="62"/>
      <c r="E151" s="62"/>
      <c r="F151" s="62"/>
      <c r="G151" s="164"/>
      <c r="H151" s="62"/>
      <c r="I151" s="62"/>
      <c r="J151" s="62"/>
      <c r="K151" s="62"/>
      <c r="L151" s="68"/>
      <c r="M151" s="68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8"/>
      <c r="AD151" s="62"/>
      <c r="AE151" s="68"/>
      <c r="AF151" s="68"/>
      <c r="AG151" s="68"/>
      <c r="AH151" s="172"/>
      <c r="AI151" s="173"/>
      <c r="AJ151" s="68"/>
      <c r="AK151" s="62"/>
      <c r="AL151" s="62"/>
      <c r="AM151" s="62"/>
      <c r="AN151" s="62"/>
      <c r="AO151" s="62"/>
      <c r="AP151" s="62"/>
      <c r="AQ151" s="62"/>
      <c r="AR151" s="62"/>
      <c r="AS151" s="62"/>
      <c r="AT151" s="68"/>
      <c r="AU151" s="62"/>
      <c r="AV151" s="165"/>
      <c r="AW151" s="62"/>
    </row>
    <row r="152" spans="1:49" s="55" customFormat="1" ht="18.75" x14ac:dyDescent="0.3">
      <c r="A152" s="59"/>
      <c r="B152" s="179"/>
      <c r="C152" s="62"/>
      <c r="D152" s="62"/>
      <c r="E152" s="62"/>
      <c r="F152" s="62"/>
      <c r="G152" s="164"/>
      <c r="H152" s="62"/>
      <c r="I152" s="62"/>
      <c r="J152" s="62"/>
      <c r="K152" s="62"/>
      <c r="L152" s="68"/>
      <c r="M152" s="68"/>
      <c r="N152" s="68"/>
      <c r="O152" s="62"/>
      <c r="P152" s="68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8"/>
      <c r="AD152" s="62"/>
      <c r="AE152" s="68"/>
      <c r="AF152" s="68"/>
      <c r="AG152" s="68"/>
      <c r="AH152" s="172"/>
      <c r="AI152" s="173"/>
      <c r="AJ152" s="68"/>
      <c r="AK152" s="62"/>
      <c r="AL152" s="62"/>
      <c r="AM152" s="62"/>
      <c r="AN152" s="62"/>
      <c r="AO152" s="62"/>
      <c r="AP152" s="62"/>
      <c r="AQ152" s="62"/>
      <c r="AR152" s="62"/>
      <c r="AS152" s="62"/>
      <c r="AT152" s="68"/>
      <c r="AU152" s="62"/>
      <c r="AV152" s="165"/>
      <c r="AW152" s="62"/>
    </row>
    <row r="153" spans="1:49" s="55" customFormat="1" ht="19.5" customHeight="1" x14ac:dyDescent="0.3">
      <c r="A153" s="59"/>
      <c r="B153" s="179"/>
      <c r="C153" s="62"/>
      <c r="D153" s="62"/>
      <c r="E153" s="62"/>
      <c r="F153" s="62"/>
      <c r="G153" s="164"/>
      <c r="H153" s="62"/>
      <c r="I153" s="62"/>
      <c r="J153" s="62"/>
      <c r="K153" s="62"/>
      <c r="L153" s="68"/>
      <c r="M153" s="68"/>
      <c r="N153" s="68"/>
      <c r="O153" s="62"/>
      <c r="P153" s="68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8"/>
      <c r="AD153" s="62"/>
      <c r="AE153" s="68"/>
      <c r="AF153" s="68"/>
      <c r="AG153" s="68"/>
      <c r="AH153" s="172"/>
      <c r="AI153" s="174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8"/>
      <c r="AU153" s="62"/>
      <c r="AV153" s="165"/>
      <c r="AW153" s="62"/>
    </row>
    <row r="154" spans="1:49" s="55" customFormat="1" ht="19.5" customHeight="1" x14ac:dyDescent="0.3">
      <c r="A154" s="59"/>
      <c r="B154" s="179"/>
      <c r="C154" s="62"/>
      <c r="D154" s="62"/>
      <c r="E154" s="62"/>
      <c r="F154" s="62"/>
      <c r="G154" s="164"/>
      <c r="H154" s="62"/>
      <c r="I154" s="62"/>
      <c r="J154" s="62"/>
      <c r="K154" s="62"/>
      <c r="L154" s="68"/>
      <c r="M154" s="68"/>
      <c r="N154" s="68"/>
      <c r="O154" s="62"/>
      <c r="P154" s="68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8"/>
      <c r="AD154" s="62"/>
      <c r="AE154" s="68"/>
      <c r="AF154" s="68"/>
      <c r="AG154" s="68"/>
      <c r="AH154" s="172"/>
      <c r="AI154" s="174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8"/>
      <c r="AU154" s="62"/>
      <c r="AV154" s="165"/>
      <c r="AW154" s="62"/>
    </row>
    <row r="155" spans="1:49" s="55" customFormat="1" ht="19.5" customHeight="1" x14ac:dyDescent="0.3">
      <c r="A155" s="59"/>
      <c r="B155" s="179"/>
      <c r="C155" s="62"/>
      <c r="D155" s="62"/>
      <c r="E155" s="62"/>
      <c r="F155" s="62"/>
      <c r="G155" s="164"/>
      <c r="H155" s="62"/>
      <c r="I155" s="62"/>
      <c r="J155" s="62"/>
      <c r="K155" s="62"/>
      <c r="L155" s="68"/>
      <c r="M155" s="68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8"/>
      <c r="AD155" s="62"/>
      <c r="AE155" s="68"/>
      <c r="AF155" s="68"/>
      <c r="AG155" s="68"/>
      <c r="AH155" s="172"/>
      <c r="AI155" s="174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8"/>
      <c r="AU155" s="62"/>
      <c r="AV155" s="165"/>
      <c r="AW155" s="62"/>
    </row>
    <row r="156" spans="1:49" s="55" customFormat="1" ht="18.75" x14ac:dyDescent="0.3">
      <c r="A156" s="59"/>
      <c r="B156" s="179"/>
      <c r="C156" s="62"/>
      <c r="D156" s="62"/>
      <c r="E156" s="62"/>
      <c r="F156" s="62"/>
      <c r="G156" s="164"/>
      <c r="H156" s="62"/>
      <c r="I156" s="62"/>
      <c r="J156" s="62"/>
      <c r="K156" s="62"/>
      <c r="L156" s="68"/>
      <c r="M156" s="68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8"/>
      <c r="AD156" s="62"/>
      <c r="AE156" s="68"/>
      <c r="AF156" s="68"/>
      <c r="AG156" s="68"/>
      <c r="AH156" s="172"/>
      <c r="AI156" s="174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8"/>
      <c r="AU156" s="62"/>
      <c r="AV156" s="165"/>
      <c r="AW156" s="62"/>
    </row>
    <row r="157" spans="1:49" s="55" customFormat="1" ht="18.75" x14ac:dyDescent="0.3">
      <c r="A157" s="59"/>
      <c r="B157" s="179"/>
      <c r="C157" s="62"/>
      <c r="D157" s="62"/>
      <c r="E157" s="62"/>
      <c r="F157" s="62"/>
      <c r="G157" s="164"/>
      <c r="H157" s="62"/>
      <c r="I157" s="62"/>
      <c r="J157" s="62"/>
      <c r="K157" s="62"/>
      <c r="L157" s="68"/>
      <c r="M157" s="68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8"/>
      <c r="AD157" s="62"/>
      <c r="AE157" s="68"/>
      <c r="AF157" s="68"/>
      <c r="AG157" s="68"/>
      <c r="AH157" s="172"/>
      <c r="AI157" s="174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8"/>
      <c r="AU157" s="62"/>
      <c r="AV157" s="165"/>
      <c r="AW157" s="62"/>
    </row>
    <row r="158" spans="1:49" s="55" customFormat="1" ht="18.75" x14ac:dyDescent="0.3">
      <c r="A158" s="59"/>
      <c r="B158" s="179"/>
      <c r="C158" s="62"/>
      <c r="D158" s="62"/>
      <c r="E158" s="62"/>
      <c r="F158" s="62"/>
      <c r="G158" s="164"/>
      <c r="H158" s="62"/>
      <c r="I158" s="62"/>
      <c r="J158" s="62"/>
      <c r="K158" s="62"/>
      <c r="L158" s="68"/>
      <c r="M158" s="68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8"/>
      <c r="AD158" s="62"/>
      <c r="AE158" s="68"/>
      <c r="AF158" s="68"/>
      <c r="AG158" s="68"/>
      <c r="AH158" s="172"/>
      <c r="AI158" s="174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8"/>
      <c r="AU158" s="62"/>
      <c r="AV158" s="165"/>
      <c r="AW158" s="62"/>
    </row>
    <row r="159" spans="1:49" s="55" customFormat="1" ht="18.75" x14ac:dyDescent="0.3">
      <c r="A159" s="59"/>
      <c r="B159" s="179"/>
      <c r="C159" s="62"/>
      <c r="D159" s="62"/>
      <c r="E159" s="62"/>
      <c r="F159" s="62"/>
      <c r="G159" s="164"/>
      <c r="H159" s="62"/>
      <c r="I159" s="62"/>
      <c r="J159" s="62"/>
      <c r="K159" s="62"/>
      <c r="L159" s="68"/>
      <c r="M159" s="68"/>
      <c r="N159" s="68"/>
      <c r="O159" s="62"/>
      <c r="P159" s="68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8"/>
      <c r="AD159" s="62"/>
      <c r="AE159" s="68"/>
      <c r="AF159" s="68"/>
      <c r="AG159" s="68"/>
      <c r="AH159" s="172"/>
      <c r="AI159" s="174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8"/>
      <c r="AU159" s="62"/>
      <c r="AV159" s="165"/>
      <c r="AW159" s="62"/>
    </row>
    <row r="160" spans="1:49" s="55" customFormat="1" ht="18.75" x14ac:dyDescent="0.3">
      <c r="A160" s="59"/>
      <c r="B160" s="179"/>
      <c r="C160" s="62"/>
      <c r="D160" s="62"/>
      <c r="E160" s="62"/>
      <c r="F160" s="62"/>
      <c r="G160" s="164"/>
      <c r="H160" s="62"/>
      <c r="I160" s="62"/>
      <c r="J160" s="62"/>
      <c r="K160" s="62"/>
      <c r="L160" s="68"/>
      <c r="M160" s="68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8"/>
      <c r="AD160" s="62"/>
      <c r="AE160" s="68"/>
      <c r="AF160" s="68"/>
      <c r="AG160" s="68"/>
      <c r="AH160" s="172"/>
      <c r="AI160" s="174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8"/>
      <c r="AU160" s="62"/>
      <c r="AV160" s="165"/>
      <c r="AW160" s="62"/>
    </row>
    <row r="161" spans="1:49" s="55" customFormat="1" ht="18.75" x14ac:dyDescent="0.3">
      <c r="A161" s="59"/>
      <c r="B161" s="179"/>
      <c r="C161" s="62"/>
      <c r="D161" s="62"/>
      <c r="E161" s="62"/>
      <c r="F161" s="62"/>
      <c r="G161" s="164"/>
      <c r="H161" s="62"/>
      <c r="I161" s="62"/>
      <c r="J161" s="62"/>
      <c r="K161" s="62"/>
      <c r="L161" s="68"/>
      <c r="M161" s="68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8"/>
      <c r="AD161" s="62"/>
      <c r="AE161" s="68"/>
      <c r="AF161" s="68"/>
      <c r="AG161" s="68"/>
      <c r="AH161" s="172"/>
      <c r="AI161" s="174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8"/>
      <c r="AU161" s="62"/>
      <c r="AV161" s="165"/>
      <c r="AW161" s="62"/>
    </row>
    <row r="162" spans="1:49" s="55" customFormat="1" ht="18.75" x14ac:dyDescent="0.3">
      <c r="A162" s="59"/>
      <c r="B162" s="179"/>
      <c r="C162" s="62"/>
      <c r="D162" s="62"/>
      <c r="E162" s="62"/>
      <c r="F162" s="62"/>
      <c r="G162" s="164"/>
      <c r="H162" s="62"/>
      <c r="I162" s="62"/>
      <c r="J162" s="62"/>
      <c r="K162" s="62"/>
      <c r="L162" s="68"/>
      <c r="M162" s="68"/>
      <c r="N162" s="68"/>
      <c r="O162" s="62"/>
      <c r="P162" s="68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8"/>
      <c r="AD162" s="62"/>
      <c r="AE162" s="68"/>
      <c r="AF162" s="68"/>
      <c r="AG162" s="68"/>
      <c r="AH162" s="172"/>
      <c r="AI162" s="174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8"/>
      <c r="AU162" s="62"/>
      <c r="AV162" s="165"/>
      <c r="AW162" s="62"/>
    </row>
    <row r="163" spans="1:49" s="55" customFormat="1" ht="18.75" x14ac:dyDescent="0.3">
      <c r="A163" s="59"/>
      <c r="B163" s="179"/>
      <c r="C163" s="62"/>
      <c r="D163" s="62"/>
      <c r="E163" s="62"/>
      <c r="F163" s="62"/>
      <c r="G163" s="164"/>
      <c r="H163" s="62"/>
      <c r="I163" s="62"/>
      <c r="J163" s="62"/>
      <c r="K163" s="62"/>
      <c r="L163" s="68"/>
      <c r="M163" s="68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8"/>
      <c r="AD163" s="62"/>
      <c r="AE163" s="68"/>
      <c r="AF163" s="68"/>
      <c r="AG163" s="68"/>
      <c r="AH163" s="17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8"/>
      <c r="AU163" s="62"/>
      <c r="AV163" s="165"/>
      <c r="AW163" s="62"/>
    </row>
    <row r="164" spans="1:49" s="55" customFormat="1" ht="19.5" customHeight="1" x14ac:dyDescent="0.3">
      <c r="A164" s="59"/>
      <c r="B164" s="179"/>
      <c r="C164" s="62"/>
      <c r="D164" s="62"/>
      <c r="E164" s="62"/>
      <c r="F164" s="62"/>
      <c r="G164" s="164"/>
      <c r="H164" s="62"/>
      <c r="I164" s="62"/>
      <c r="J164" s="62"/>
      <c r="K164" s="62"/>
      <c r="L164" s="68"/>
      <c r="M164" s="68"/>
      <c r="N164" s="68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8"/>
      <c r="AD164" s="62"/>
      <c r="AE164" s="68"/>
      <c r="AF164" s="68"/>
      <c r="AG164" s="68"/>
      <c r="AH164" s="172"/>
      <c r="AI164" s="174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8"/>
      <c r="AU164" s="62"/>
      <c r="AV164" s="165"/>
      <c r="AW164" s="62"/>
    </row>
    <row r="165" spans="1:49" s="55" customFormat="1" ht="19.5" customHeight="1" x14ac:dyDescent="0.3">
      <c r="A165" s="59"/>
      <c r="B165" s="179"/>
      <c r="C165" s="62"/>
      <c r="D165" s="62"/>
      <c r="E165" s="62"/>
      <c r="F165" s="62"/>
      <c r="G165" s="164"/>
      <c r="H165" s="62"/>
      <c r="I165" s="62"/>
      <c r="J165" s="62"/>
      <c r="K165" s="62"/>
      <c r="L165" s="68"/>
      <c r="M165" s="68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8"/>
      <c r="AD165" s="62"/>
      <c r="AE165" s="68"/>
      <c r="AF165" s="68"/>
      <c r="AG165" s="68"/>
      <c r="AH165" s="172"/>
      <c r="AI165" s="174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8"/>
      <c r="AU165" s="62"/>
      <c r="AV165" s="165"/>
      <c r="AW165" s="62"/>
    </row>
    <row r="166" spans="1:49" s="55" customFormat="1" ht="18.75" x14ac:dyDescent="0.3">
      <c r="A166" s="59"/>
      <c r="B166" s="179"/>
      <c r="C166" s="62"/>
      <c r="D166" s="62"/>
      <c r="E166" s="62"/>
      <c r="F166" s="62"/>
      <c r="G166" s="164"/>
      <c r="H166" s="62"/>
      <c r="I166" s="62"/>
      <c r="J166" s="62"/>
      <c r="K166" s="62"/>
      <c r="L166" s="68"/>
      <c r="M166" s="68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8"/>
      <c r="AD166" s="62"/>
      <c r="AE166" s="68"/>
      <c r="AF166" s="68"/>
      <c r="AG166" s="68"/>
      <c r="AH166" s="172"/>
      <c r="AI166" s="174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8"/>
      <c r="AU166" s="62"/>
      <c r="AV166" s="165"/>
      <c r="AW166" s="62"/>
    </row>
    <row r="167" spans="1:49" s="55" customFormat="1" ht="18.75" x14ac:dyDescent="0.3">
      <c r="A167" s="59"/>
      <c r="B167" s="179"/>
      <c r="C167" s="62"/>
      <c r="D167" s="62"/>
      <c r="E167" s="62"/>
      <c r="F167" s="62"/>
      <c r="G167" s="164"/>
      <c r="H167" s="62"/>
      <c r="I167" s="62"/>
      <c r="J167" s="62"/>
      <c r="K167" s="62"/>
      <c r="L167" s="68"/>
      <c r="M167" s="68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8"/>
      <c r="AD167" s="62"/>
      <c r="AE167" s="68"/>
      <c r="AF167" s="68"/>
      <c r="AG167" s="68"/>
      <c r="AH167" s="172"/>
      <c r="AI167" s="174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8"/>
      <c r="AU167" s="62"/>
      <c r="AV167" s="165"/>
      <c r="AW167" s="62"/>
    </row>
    <row r="168" spans="1:49" s="55" customFormat="1" ht="18.75" x14ac:dyDescent="0.3">
      <c r="A168" s="59"/>
      <c r="B168" s="179"/>
      <c r="C168" s="62"/>
      <c r="D168" s="62"/>
      <c r="E168" s="62"/>
      <c r="F168" s="62"/>
      <c r="G168" s="164"/>
      <c r="H168" s="62"/>
      <c r="I168" s="62"/>
      <c r="J168" s="62"/>
      <c r="K168" s="62"/>
      <c r="L168" s="68"/>
      <c r="M168" s="68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8"/>
      <c r="AD168" s="62"/>
      <c r="AE168" s="68"/>
      <c r="AF168" s="68"/>
      <c r="AG168" s="68"/>
      <c r="AH168" s="172"/>
      <c r="AI168" s="174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8"/>
      <c r="AU168" s="62"/>
      <c r="AV168" s="165"/>
      <c r="AW168" s="62"/>
    </row>
    <row r="169" spans="1:49" s="55" customFormat="1" ht="18.75" x14ac:dyDescent="0.3">
      <c r="A169" s="59"/>
      <c r="B169" s="179"/>
      <c r="C169" s="62"/>
      <c r="D169" s="62"/>
      <c r="E169" s="62"/>
      <c r="F169" s="62"/>
      <c r="G169" s="164"/>
      <c r="H169" s="62"/>
      <c r="I169" s="62"/>
      <c r="J169" s="62"/>
      <c r="K169" s="62"/>
      <c r="L169" s="68"/>
      <c r="M169" s="68"/>
      <c r="N169" s="68"/>
      <c r="O169" s="62"/>
      <c r="P169" s="68"/>
      <c r="Q169" s="68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8"/>
      <c r="AD169" s="62"/>
      <c r="AE169" s="68"/>
      <c r="AF169" s="68"/>
      <c r="AG169" s="68"/>
      <c r="AH169" s="172"/>
      <c r="AI169" s="174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8"/>
      <c r="AU169" s="62"/>
      <c r="AV169" s="165"/>
      <c r="AW169" s="62"/>
    </row>
    <row r="170" spans="1:49" s="55" customFormat="1" ht="19.5" customHeight="1" x14ac:dyDescent="0.3">
      <c r="A170" s="59"/>
      <c r="B170" s="179"/>
      <c r="C170" s="62"/>
      <c r="D170" s="62"/>
      <c r="E170" s="62"/>
      <c r="F170" s="62"/>
      <c r="G170" s="164"/>
      <c r="H170" s="62"/>
      <c r="I170" s="62"/>
      <c r="J170" s="62"/>
      <c r="K170" s="62"/>
      <c r="L170" s="68"/>
      <c r="M170" s="68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8"/>
      <c r="AD170" s="62"/>
      <c r="AE170" s="68"/>
      <c r="AF170" s="68"/>
      <c r="AG170" s="68"/>
      <c r="AH170" s="172"/>
      <c r="AI170" s="174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8"/>
      <c r="AU170" s="62"/>
      <c r="AV170" s="165"/>
      <c r="AW170" s="62"/>
    </row>
    <row r="171" spans="1:49" s="55" customFormat="1" ht="18.75" x14ac:dyDescent="0.3">
      <c r="A171" s="59"/>
      <c r="B171" s="179"/>
      <c r="C171" s="62"/>
      <c r="D171" s="62"/>
      <c r="E171" s="62"/>
      <c r="F171" s="62"/>
      <c r="G171" s="164"/>
      <c r="H171" s="62"/>
      <c r="I171" s="62"/>
      <c r="J171" s="62"/>
      <c r="K171" s="62"/>
      <c r="L171" s="68"/>
      <c r="M171" s="68"/>
      <c r="N171" s="68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8"/>
      <c r="AD171" s="62"/>
      <c r="AE171" s="68"/>
      <c r="AF171" s="68"/>
      <c r="AG171" s="68"/>
      <c r="AH171" s="172"/>
      <c r="AI171" s="174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8"/>
      <c r="AU171" s="62"/>
      <c r="AV171" s="165"/>
      <c r="AW171" s="62"/>
    </row>
    <row r="172" spans="1:49" s="55" customFormat="1" ht="18.75" x14ac:dyDescent="0.3">
      <c r="A172" s="59"/>
      <c r="B172" s="179"/>
      <c r="C172" s="62"/>
      <c r="D172" s="62"/>
      <c r="E172" s="62"/>
      <c r="F172" s="62"/>
      <c r="G172" s="164"/>
      <c r="H172" s="62"/>
      <c r="I172" s="62"/>
      <c r="J172" s="62"/>
      <c r="K172" s="62"/>
      <c r="L172" s="68"/>
      <c r="M172" s="68"/>
      <c r="N172" s="68"/>
      <c r="O172" s="62"/>
      <c r="P172" s="68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8"/>
      <c r="AD172" s="62"/>
      <c r="AE172" s="68"/>
      <c r="AF172" s="68"/>
      <c r="AG172" s="68"/>
      <c r="AH172" s="172"/>
      <c r="AI172" s="174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8"/>
      <c r="AU172" s="62"/>
      <c r="AV172" s="165"/>
      <c r="AW172" s="62"/>
    </row>
    <row r="173" spans="1:49" s="55" customFormat="1" ht="18.75" x14ac:dyDescent="0.3">
      <c r="A173" s="59"/>
      <c r="B173" s="179"/>
      <c r="C173" s="62"/>
      <c r="D173" s="62"/>
      <c r="E173" s="62"/>
      <c r="F173" s="62"/>
      <c r="G173" s="164"/>
      <c r="H173" s="62"/>
      <c r="I173" s="62"/>
      <c r="J173" s="62"/>
      <c r="K173" s="62"/>
      <c r="L173" s="68"/>
      <c r="M173" s="68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8"/>
      <c r="AD173" s="62"/>
      <c r="AE173" s="68"/>
      <c r="AF173" s="68"/>
      <c r="AG173" s="68"/>
      <c r="AH173" s="172"/>
      <c r="AI173" s="174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8"/>
      <c r="AU173" s="62"/>
      <c r="AV173" s="165"/>
      <c r="AW173" s="62"/>
    </row>
    <row r="174" spans="1:49" s="55" customFormat="1" ht="18.75" x14ac:dyDescent="0.3">
      <c r="A174" s="59"/>
      <c r="B174" s="179"/>
      <c r="C174" s="62"/>
      <c r="D174" s="62"/>
      <c r="E174" s="62"/>
      <c r="F174" s="62"/>
      <c r="G174" s="164"/>
      <c r="H174" s="62"/>
      <c r="I174" s="62"/>
      <c r="J174" s="62"/>
      <c r="K174" s="62"/>
      <c r="L174" s="68"/>
      <c r="M174" s="68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8"/>
      <c r="AD174" s="62"/>
      <c r="AE174" s="68"/>
      <c r="AF174" s="68"/>
      <c r="AG174" s="68"/>
      <c r="AH174" s="172"/>
      <c r="AI174" s="174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8"/>
      <c r="AU174" s="62"/>
      <c r="AV174" s="165"/>
      <c r="AW174" s="62"/>
    </row>
    <row r="175" spans="1:49" s="55" customFormat="1" ht="18.75" x14ac:dyDescent="0.3">
      <c r="A175" s="59"/>
      <c r="B175" s="179"/>
      <c r="C175" s="62"/>
      <c r="D175" s="62"/>
      <c r="E175" s="62"/>
      <c r="F175" s="62"/>
      <c r="G175" s="164"/>
      <c r="H175" s="62"/>
      <c r="I175" s="62"/>
      <c r="J175" s="62"/>
      <c r="K175" s="62"/>
      <c r="L175" s="68"/>
      <c r="M175" s="68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8"/>
      <c r="AD175" s="62"/>
      <c r="AE175" s="68"/>
      <c r="AF175" s="68"/>
      <c r="AG175" s="68"/>
      <c r="AH175" s="172"/>
      <c r="AI175" s="174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8"/>
      <c r="AU175" s="62"/>
      <c r="AV175" s="165"/>
      <c r="AW175" s="62"/>
    </row>
    <row r="176" spans="1:49" s="55" customFormat="1" ht="18.75" x14ac:dyDescent="0.3">
      <c r="A176" s="59"/>
      <c r="B176" s="179"/>
      <c r="C176" s="62"/>
      <c r="D176" s="62"/>
      <c r="E176" s="62"/>
      <c r="F176" s="62"/>
      <c r="G176" s="164"/>
      <c r="H176" s="62"/>
      <c r="I176" s="62"/>
      <c r="J176" s="62"/>
      <c r="K176" s="62"/>
      <c r="L176" s="68"/>
      <c r="M176" s="68"/>
      <c r="N176" s="68"/>
      <c r="O176" s="62"/>
      <c r="P176" s="68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8"/>
      <c r="AD176" s="62"/>
      <c r="AE176" s="68"/>
      <c r="AF176" s="68"/>
      <c r="AG176" s="68"/>
      <c r="AH176" s="172"/>
      <c r="AI176" s="174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8"/>
      <c r="AU176" s="62"/>
      <c r="AV176" s="165"/>
      <c r="AW176" s="62"/>
    </row>
    <row r="177" spans="1:49" s="55" customFormat="1" ht="19.5" customHeight="1" x14ac:dyDescent="0.3">
      <c r="A177" s="59"/>
      <c r="B177" s="179"/>
      <c r="C177" s="62"/>
      <c r="D177" s="62"/>
      <c r="E177" s="62"/>
      <c r="F177" s="62"/>
      <c r="G177" s="164"/>
      <c r="H177" s="62"/>
      <c r="I177" s="62"/>
      <c r="J177" s="62"/>
      <c r="K177" s="62"/>
      <c r="L177" s="68"/>
      <c r="M177" s="68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8"/>
      <c r="AD177" s="62"/>
      <c r="AE177" s="68"/>
      <c r="AF177" s="68"/>
      <c r="AG177" s="68"/>
      <c r="AH177" s="172"/>
      <c r="AI177" s="174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8"/>
      <c r="AU177" s="62"/>
      <c r="AV177" s="165"/>
      <c r="AW177" s="62"/>
    </row>
    <row r="178" spans="1:49" s="55" customFormat="1" ht="18.75" customHeight="1" x14ac:dyDescent="0.3">
      <c r="A178" s="59"/>
      <c r="B178" s="179"/>
      <c r="C178" s="62"/>
      <c r="D178" s="62"/>
      <c r="E178" s="62"/>
      <c r="F178" s="62"/>
      <c r="G178" s="164"/>
      <c r="H178" s="62"/>
      <c r="I178" s="62"/>
      <c r="J178" s="62"/>
      <c r="K178" s="62"/>
      <c r="L178" s="68"/>
      <c r="M178" s="68"/>
      <c r="N178" s="68"/>
      <c r="O178" s="62"/>
      <c r="P178" s="68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8"/>
      <c r="AD178" s="62"/>
      <c r="AE178" s="68"/>
      <c r="AF178" s="68"/>
      <c r="AG178" s="68"/>
      <c r="AH178" s="172"/>
      <c r="AI178" s="174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8"/>
      <c r="AU178" s="62"/>
      <c r="AV178" s="165"/>
      <c r="AW178" s="62"/>
    </row>
    <row r="179" spans="1:49" s="55" customFormat="1" ht="19.5" customHeight="1" x14ac:dyDescent="0.3">
      <c r="A179" s="59"/>
      <c r="B179" s="179"/>
      <c r="C179" s="62"/>
      <c r="D179" s="62"/>
      <c r="E179" s="62"/>
      <c r="F179" s="62"/>
      <c r="G179" s="164"/>
      <c r="H179" s="62"/>
      <c r="I179" s="62"/>
      <c r="J179" s="62"/>
      <c r="K179" s="62"/>
      <c r="L179" s="68"/>
      <c r="M179" s="68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8"/>
      <c r="AD179" s="62"/>
      <c r="AE179" s="68"/>
      <c r="AF179" s="68"/>
      <c r="AG179" s="68"/>
      <c r="AH179" s="172"/>
      <c r="AI179" s="174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8"/>
      <c r="AU179" s="62"/>
      <c r="AV179" s="165"/>
      <c r="AW179" s="62"/>
    </row>
    <row r="180" spans="1:49" s="55" customFormat="1" ht="19.5" customHeight="1" x14ac:dyDescent="0.3">
      <c r="A180" s="59"/>
      <c r="B180" s="179"/>
      <c r="C180" s="62"/>
      <c r="D180" s="62"/>
      <c r="E180" s="62"/>
      <c r="F180" s="62"/>
      <c r="G180" s="164"/>
      <c r="H180" s="62"/>
      <c r="I180" s="62"/>
      <c r="J180" s="62"/>
      <c r="K180" s="62"/>
      <c r="L180" s="68"/>
      <c r="M180" s="68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8"/>
      <c r="AD180" s="62"/>
      <c r="AE180" s="68"/>
      <c r="AF180" s="68"/>
      <c r="AG180" s="68"/>
      <c r="AH180" s="172"/>
      <c r="AI180" s="174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8"/>
      <c r="AU180" s="62"/>
      <c r="AV180" s="165"/>
      <c r="AW180" s="62"/>
    </row>
    <row r="181" spans="1:49" s="55" customFormat="1" ht="19.5" customHeight="1" x14ac:dyDescent="0.3">
      <c r="A181" s="59"/>
      <c r="B181" s="179"/>
      <c r="C181" s="62"/>
      <c r="D181" s="62"/>
      <c r="E181" s="62"/>
      <c r="F181" s="62"/>
      <c r="G181" s="164"/>
      <c r="H181" s="62"/>
      <c r="I181" s="62"/>
      <c r="J181" s="62"/>
      <c r="K181" s="62"/>
      <c r="L181" s="68"/>
      <c r="M181" s="68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8"/>
      <c r="AD181" s="62"/>
      <c r="AE181" s="68"/>
      <c r="AF181" s="68"/>
      <c r="AG181" s="68"/>
      <c r="AH181" s="172"/>
      <c r="AI181" s="174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8"/>
      <c r="AU181" s="62"/>
      <c r="AV181" s="165"/>
      <c r="AW181" s="62"/>
    </row>
    <row r="182" spans="1:49" s="55" customFormat="1" ht="19.5" customHeight="1" x14ac:dyDescent="0.3">
      <c r="A182" s="59"/>
      <c r="B182" s="179"/>
      <c r="C182" s="62"/>
      <c r="D182" s="62"/>
      <c r="E182" s="62"/>
      <c r="F182" s="62"/>
      <c r="G182" s="164"/>
      <c r="H182" s="62"/>
      <c r="I182" s="62"/>
      <c r="J182" s="62"/>
      <c r="K182" s="62"/>
      <c r="L182" s="68"/>
      <c r="M182" s="68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8"/>
      <c r="AD182" s="62"/>
      <c r="AE182" s="68"/>
      <c r="AF182" s="68"/>
      <c r="AG182" s="68"/>
      <c r="AH182" s="172"/>
      <c r="AI182" s="174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8"/>
      <c r="AU182" s="62"/>
      <c r="AV182" s="165"/>
      <c r="AW182" s="62"/>
    </row>
    <row r="183" spans="1:49" s="55" customFormat="1" ht="18.75" x14ac:dyDescent="0.3">
      <c r="A183" s="59"/>
      <c r="B183" s="179"/>
      <c r="C183" s="62"/>
      <c r="D183" s="62"/>
      <c r="E183" s="62"/>
      <c r="F183" s="62"/>
      <c r="G183" s="164"/>
      <c r="H183" s="62"/>
      <c r="I183" s="62"/>
      <c r="J183" s="62"/>
      <c r="K183" s="62"/>
      <c r="L183" s="68"/>
      <c r="M183" s="68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8"/>
      <c r="AD183" s="62"/>
      <c r="AE183" s="68"/>
      <c r="AF183" s="68"/>
      <c r="AG183" s="68"/>
      <c r="AH183" s="172"/>
      <c r="AI183" s="174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8"/>
      <c r="AU183" s="62"/>
      <c r="AV183" s="165"/>
      <c r="AW183" s="62"/>
    </row>
    <row r="184" spans="1:49" s="55" customFormat="1" ht="18.75" x14ac:dyDescent="0.3">
      <c r="A184" s="59"/>
      <c r="B184" s="179"/>
      <c r="C184" s="62"/>
      <c r="D184" s="62"/>
      <c r="E184" s="62"/>
      <c r="F184" s="62"/>
      <c r="G184" s="164"/>
      <c r="H184" s="62"/>
      <c r="I184" s="62"/>
      <c r="J184" s="62"/>
      <c r="K184" s="62"/>
      <c r="L184" s="68"/>
      <c r="M184" s="68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8"/>
      <c r="AD184" s="62"/>
      <c r="AE184" s="68"/>
      <c r="AF184" s="68"/>
      <c r="AG184" s="68"/>
      <c r="AH184" s="172"/>
      <c r="AI184" s="174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8"/>
      <c r="AU184" s="62"/>
      <c r="AV184" s="165"/>
      <c r="AW184" s="62"/>
    </row>
    <row r="185" spans="1:49" s="55" customFormat="1" ht="18.75" x14ac:dyDescent="0.3">
      <c r="A185" s="59"/>
      <c r="B185" s="179"/>
      <c r="C185" s="62"/>
      <c r="D185" s="62"/>
      <c r="E185" s="62"/>
      <c r="F185" s="62"/>
      <c r="G185" s="164"/>
      <c r="H185" s="62"/>
      <c r="I185" s="62"/>
      <c r="J185" s="62"/>
      <c r="K185" s="62"/>
      <c r="L185" s="68"/>
      <c r="M185" s="68"/>
      <c r="N185" s="68"/>
      <c r="O185" s="62"/>
      <c r="P185" s="68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8"/>
      <c r="AD185" s="62"/>
      <c r="AE185" s="68"/>
      <c r="AF185" s="68"/>
      <c r="AG185" s="68"/>
      <c r="AH185" s="172"/>
      <c r="AI185" s="174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8"/>
      <c r="AU185" s="62"/>
      <c r="AV185" s="165"/>
      <c r="AW185" s="62"/>
    </row>
    <row r="186" spans="1:49" s="55" customFormat="1" ht="18.75" x14ac:dyDescent="0.3">
      <c r="A186" s="59"/>
      <c r="B186" s="179"/>
      <c r="C186" s="62"/>
      <c r="D186" s="62"/>
      <c r="E186" s="62"/>
      <c r="F186" s="62"/>
      <c r="G186" s="164"/>
      <c r="H186" s="62"/>
      <c r="I186" s="62"/>
      <c r="J186" s="62"/>
      <c r="K186" s="62"/>
      <c r="L186" s="68"/>
      <c r="M186" s="68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8"/>
      <c r="AD186" s="62"/>
      <c r="AE186" s="68"/>
      <c r="AF186" s="68"/>
      <c r="AG186" s="68"/>
      <c r="AH186" s="172"/>
      <c r="AI186" s="174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8"/>
      <c r="AU186" s="62"/>
      <c r="AV186" s="165"/>
      <c r="AW186" s="62"/>
    </row>
    <row r="187" spans="1:49" s="55" customFormat="1" ht="18.75" x14ac:dyDescent="0.3">
      <c r="A187" s="59"/>
      <c r="B187" s="179"/>
      <c r="C187" s="62"/>
      <c r="D187" s="62"/>
      <c r="E187" s="62"/>
      <c r="F187" s="62"/>
      <c r="G187" s="164"/>
      <c r="H187" s="62"/>
      <c r="I187" s="62"/>
      <c r="J187" s="62"/>
      <c r="K187" s="62"/>
      <c r="L187" s="68"/>
      <c r="M187" s="68"/>
      <c r="N187" s="68"/>
      <c r="O187" s="62"/>
      <c r="P187" s="68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8"/>
      <c r="AD187" s="62"/>
      <c r="AE187" s="68"/>
      <c r="AF187" s="68"/>
      <c r="AG187" s="68"/>
      <c r="AH187" s="172"/>
      <c r="AI187" s="174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8"/>
      <c r="AU187" s="62"/>
      <c r="AV187" s="165"/>
      <c r="AW187" s="62"/>
    </row>
    <row r="188" spans="1:49" s="55" customFormat="1" ht="18.75" x14ac:dyDescent="0.3">
      <c r="A188" s="59"/>
      <c r="B188" s="179"/>
      <c r="C188" s="62"/>
      <c r="D188" s="62"/>
      <c r="E188" s="62"/>
      <c r="F188" s="62"/>
      <c r="G188" s="164"/>
      <c r="H188" s="62"/>
      <c r="I188" s="62"/>
      <c r="J188" s="62"/>
      <c r="K188" s="62"/>
      <c r="L188" s="68"/>
      <c r="M188" s="68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8"/>
      <c r="AD188" s="62"/>
      <c r="AE188" s="68"/>
      <c r="AF188" s="68"/>
      <c r="AG188" s="68"/>
      <c r="AH188" s="172"/>
      <c r="AI188" s="174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8"/>
      <c r="AU188" s="62"/>
      <c r="AV188" s="165"/>
      <c r="AW188" s="62"/>
    </row>
    <row r="189" spans="1:49" s="55" customFormat="1" ht="18.75" x14ac:dyDescent="0.3">
      <c r="A189" s="59"/>
      <c r="B189" s="179"/>
      <c r="C189" s="62"/>
      <c r="D189" s="62"/>
      <c r="E189" s="62"/>
      <c r="F189" s="62"/>
      <c r="G189" s="164"/>
      <c r="H189" s="62"/>
      <c r="I189" s="62"/>
      <c r="J189" s="62"/>
      <c r="K189" s="62"/>
      <c r="L189" s="68"/>
      <c r="M189" s="68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8"/>
      <c r="AD189" s="62"/>
      <c r="AE189" s="68"/>
      <c r="AF189" s="68"/>
      <c r="AG189" s="68"/>
      <c r="AH189" s="172"/>
      <c r="AI189" s="174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8"/>
      <c r="AU189" s="62"/>
      <c r="AV189" s="165"/>
      <c r="AW189" s="62"/>
    </row>
    <row r="190" spans="1:49" s="55" customFormat="1" ht="18.75" x14ac:dyDescent="0.3">
      <c r="A190" s="59"/>
      <c r="B190" s="179"/>
      <c r="C190" s="62"/>
      <c r="D190" s="62"/>
      <c r="E190" s="62"/>
      <c r="F190" s="62"/>
      <c r="G190" s="164"/>
      <c r="H190" s="62"/>
      <c r="I190" s="62"/>
      <c r="J190" s="62"/>
      <c r="K190" s="62"/>
      <c r="L190" s="68"/>
      <c r="M190" s="68"/>
      <c r="N190" s="68"/>
      <c r="O190" s="62"/>
      <c r="P190" s="68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8"/>
      <c r="AD190" s="62"/>
      <c r="AE190" s="68"/>
      <c r="AF190" s="68"/>
      <c r="AG190" s="68"/>
      <c r="AH190" s="178"/>
      <c r="AI190" s="173"/>
      <c r="AJ190" s="68"/>
      <c r="AK190" s="62"/>
      <c r="AL190" s="62"/>
      <c r="AM190" s="62"/>
      <c r="AN190" s="62"/>
      <c r="AO190" s="62"/>
      <c r="AP190" s="62"/>
      <c r="AQ190" s="62"/>
      <c r="AR190" s="62"/>
      <c r="AS190" s="62"/>
      <c r="AT190" s="68"/>
      <c r="AU190" s="62"/>
      <c r="AV190" s="165"/>
      <c r="AW190" s="62"/>
    </row>
    <row r="191" spans="1:49" s="55" customFormat="1" ht="18.75" x14ac:dyDescent="0.3">
      <c r="A191" s="59"/>
      <c r="B191" s="179"/>
      <c r="C191" s="62"/>
      <c r="D191" s="62"/>
      <c r="E191" s="62"/>
      <c r="F191" s="62"/>
      <c r="G191" s="164"/>
      <c r="H191" s="62"/>
      <c r="I191" s="62"/>
      <c r="J191" s="62"/>
      <c r="K191" s="62"/>
      <c r="L191" s="68"/>
      <c r="M191" s="68"/>
      <c r="N191" s="68"/>
      <c r="O191" s="62"/>
      <c r="P191" s="68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8"/>
      <c r="AD191" s="62"/>
      <c r="AE191" s="68"/>
      <c r="AF191" s="68"/>
      <c r="AG191" s="68"/>
      <c r="AH191" s="178"/>
      <c r="AI191" s="173"/>
      <c r="AJ191" s="68"/>
      <c r="AK191" s="62"/>
      <c r="AL191" s="62"/>
      <c r="AM191" s="62"/>
      <c r="AN191" s="62"/>
      <c r="AO191" s="62"/>
      <c r="AP191" s="62"/>
      <c r="AQ191" s="62"/>
      <c r="AR191" s="62"/>
      <c r="AS191" s="62"/>
      <c r="AT191" s="68"/>
      <c r="AU191" s="62"/>
      <c r="AV191" s="165"/>
      <c r="AW191" s="62"/>
    </row>
    <row r="192" spans="1:49" s="55" customFormat="1" ht="18.75" x14ac:dyDescent="0.3">
      <c r="A192" s="59"/>
      <c r="B192" s="179"/>
      <c r="C192" s="62"/>
      <c r="D192" s="62"/>
      <c r="E192" s="62"/>
      <c r="F192" s="62"/>
      <c r="G192" s="164"/>
      <c r="H192" s="62"/>
      <c r="I192" s="62"/>
      <c r="J192" s="62"/>
      <c r="K192" s="62"/>
      <c r="L192" s="68"/>
      <c r="M192" s="68"/>
      <c r="N192" s="68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8"/>
      <c r="AD192" s="62"/>
      <c r="AE192" s="68"/>
      <c r="AF192" s="68"/>
      <c r="AG192" s="68"/>
      <c r="AH192" s="178"/>
      <c r="AI192" s="173"/>
      <c r="AJ192" s="68"/>
      <c r="AK192" s="62"/>
      <c r="AL192" s="62"/>
      <c r="AM192" s="62"/>
      <c r="AN192" s="62"/>
      <c r="AO192" s="62"/>
      <c r="AP192" s="62"/>
      <c r="AQ192" s="62"/>
      <c r="AR192" s="62"/>
      <c r="AS192" s="62"/>
      <c r="AT192" s="68"/>
      <c r="AU192" s="62"/>
      <c r="AV192" s="165"/>
      <c r="AW192" s="62"/>
    </row>
    <row r="193" spans="1:49" s="55" customFormat="1" ht="18.75" x14ac:dyDescent="0.3">
      <c r="A193" s="59"/>
      <c r="B193" s="179"/>
      <c r="C193" s="62"/>
      <c r="D193" s="62"/>
      <c r="E193" s="62"/>
      <c r="F193" s="62"/>
      <c r="G193" s="164"/>
      <c r="H193" s="62"/>
      <c r="I193" s="62"/>
      <c r="J193" s="62"/>
      <c r="K193" s="62"/>
      <c r="L193" s="68"/>
      <c r="M193" s="68"/>
      <c r="N193" s="68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8"/>
      <c r="AD193" s="62"/>
      <c r="AE193" s="68"/>
      <c r="AF193" s="68"/>
      <c r="AG193" s="68"/>
      <c r="AH193" s="178"/>
      <c r="AI193" s="173"/>
      <c r="AJ193" s="68"/>
      <c r="AK193" s="62"/>
      <c r="AL193" s="62"/>
      <c r="AM193" s="62"/>
      <c r="AN193" s="62"/>
      <c r="AO193" s="62"/>
      <c r="AP193" s="62"/>
      <c r="AQ193" s="62"/>
      <c r="AR193" s="62"/>
      <c r="AS193" s="62"/>
      <c r="AT193" s="68"/>
      <c r="AU193" s="62"/>
      <c r="AV193" s="165"/>
      <c r="AW193" s="62"/>
    </row>
    <row r="194" spans="1:49" s="55" customFormat="1" ht="18.75" x14ac:dyDescent="0.3">
      <c r="A194" s="59"/>
      <c r="B194" s="73"/>
      <c r="C194" s="62"/>
      <c r="D194" s="62"/>
      <c r="E194" s="62"/>
      <c r="F194" s="62"/>
      <c r="G194" s="164"/>
      <c r="H194" s="62"/>
      <c r="I194" s="62"/>
      <c r="J194" s="62"/>
      <c r="K194" s="62"/>
      <c r="L194" s="68"/>
      <c r="M194" s="68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8"/>
      <c r="AD194" s="62"/>
      <c r="AE194" s="68"/>
      <c r="AF194" s="68"/>
      <c r="AG194" s="68"/>
      <c r="AH194" s="178"/>
      <c r="AI194" s="173"/>
      <c r="AJ194" s="68"/>
      <c r="AK194" s="62"/>
      <c r="AL194" s="62"/>
      <c r="AM194" s="62"/>
      <c r="AN194" s="62"/>
      <c r="AO194" s="62"/>
      <c r="AP194" s="62"/>
      <c r="AQ194" s="62"/>
      <c r="AR194" s="62"/>
      <c r="AS194" s="62"/>
      <c r="AT194" s="68"/>
      <c r="AU194" s="62"/>
      <c r="AV194" s="165"/>
      <c r="AW194" s="62"/>
    </row>
    <row r="195" spans="1:49" s="55" customFormat="1" ht="18.75" x14ac:dyDescent="0.3">
      <c r="A195" s="59"/>
      <c r="B195" s="179"/>
      <c r="C195" s="62"/>
      <c r="D195" s="62"/>
      <c r="E195" s="62"/>
      <c r="F195" s="62"/>
      <c r="G195" s="164"/>
      <c r="H195" s="62"/>
      <c r="I195" s="62"/>
      <c r="J195" s="62"/>
      <c r="K195" s="62"/>
      <c r="L195" s="68"/>
      <c r="M195" s="68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8"/>
      <c r="AD195" s="62"/>
      <c r="AE195" s="68"/>
      <c r="AF195" s="68"/>
      <c r="AG195" s="68"/>
      <c r="AH195" s="178"/>
      <c r="AI195" s="173"/>
      <c r="AJ195" s="68"/>
      <c r="AK195" s="62"/>
      <c r="AL195" s="62"/>
      <c r="AM195" s="62"/>
      <c r="AN195" s="62"/>
      <c r="AO195" s="62"/>
      <c r="AP195" s="62"/>
      <c r="AQ195" s="62"/>
      <c r="AR195" s="62"/>
      <c r="AS195" s="62"/>
      <c r="AT195" s="68"/>
      <c r="AU195" s="62"/>
      <c r="AV195" s="165"/>
      <c r="AW195" s="62"/>
    </row>
    <row r="196" spans="1:49" s="55" customFormat="1" ht="18.75" x14ac:dyDescent="0.3">
      <c r="A196" s="59"/>
      <c r="B196" s="179"/>
      <c r="C196" s="62"/>
      <c r="D196" s="62"/>
      <c r="E196" s="62"/>
      <c r="F196" s="62"/>
      <c r="G196" s="164"/>
      <c r="H196" s="62"/>
      <c r="I196" s="62"/>
      <c r="J196" s="62"/>
      <c r="K196" s="62"/>
      <c r="L196" s="68"/>
      <c r="M196" s="68"/>
      <c r="N196" s="68"/>
      <c r="O196" s="62"/>
      <c r="P196" s="68"/>
      <c r="Q196" s="68"/>
      <c r="R196" s="62"/>
      <c r="S196" s="68"/>
      <c r="T196" s="62"/>
      <c r="U196" s="62"/>
      <c r="V196" s="62"/>
      <c r="W196" s="62"/>
      <c r="X196" s="62"/>
      <c r="Y196" s="62"/>
      <c r="Z196" s="62"/>
      <c r="AA196" s="62"/>
      <c r="AB196" s="62"/>
      <c r="AC196" s="68"/>
      <c r="AD196" s="62"/>
      <c r="AE196" s="68"/>
      <c r="AF196" s="68"/>
      <c r="AG196" s="68"/>
      <c r="AH196" s="178"/>
      <c r="AI196" s="173"/>
      <c r="AJ196" s="68"/>
      <c r="AK196" s="62"/>
      <c r="AL196" s="62"/>
      <c r="AM196" s="62"/>
      <c r="AN196" s="62"/>
      <c r="AO196" s="62"/>
      <c r="AP196" s="62"/>
      <c r="AQ196" s="62"/>
      <c r="AR196" s="62"/>
      <c r="AS196" s="62"/>
      <c r="AT196" s="68"/>
      <c r="AU196" s="62"/>
      <c r="AV196" s="165"/>
      <c r="AW196" s="62"/>
    </row>
    <row r="197" spans="1:49" s="55" customFormat="1" ht="18.75" x14ac:dyDescent="0.3">
      <c r="A197" s="59"/>
      <c r="B197" s="179"/>
      <c r="C197" s="62"/>
      <c r="D197" s="62"/>
      <c r="E197" s="62"/>
      <c r="F197" s="62"/>
      <c r="G197" s="164"/>
      <c r="H197" s="62"/>
      <c r="I197" s="62"/>
      <c r="J197" s="62"/>
      <c r="K197" s="62"/>
      <c r="L197" s="68"/>
      <c r="M197" s="68"/>
      <c r="N197" s="68"/>
      <c r="O197" s="62"/>
      <c r="P197" s="68"/>
      <c r="Q197" s="68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8"/>
      <c r="AU197" s="62"/>
      <c r="AV197" s="165"/>
      <c r="AW197" s="62"/>
    </row>
    <row r="198" spans="1:49" s="55" customFormat="1" ht="18.75" x14ac:dyDescent="0.3">
      <c r="A198" s="59"/>
      <c r="B198" s="179"/>
      <c r="C198" s="62"/>
      <c r="D198" s="62"/>
      <c r="E198" s="62"/>
      <c r="F198" s="62"/>
      <c r="G198" s="164"/>
      <c r="H198" s="62"/>
      <c r="I198" s="62"/>
      <c r="J198" s="62"/>
      <c r="K198" s="62"/>
      <c r="L198" s="68"/>
      <c r="M198" s="68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8"/>
      <c r="AD198" s="62"/>
      <c r="AE198" s="68"/>
      <c r="AF198" s="68"/>
      <c r="AG198" s="68"/>
      <c r="AH198" s="178"/>
      <c r="AI198" s="173"/>
      <c r="AJ198" s="68"/>
      <c r="AK198" s="62"/>
      <c r="AL198" s="62"/>
      <c r="AM198" s="62"/>
      <c r="AN198" s="62"/>
      <c r="AO198" s="62"/>
      <c r="AP198" s="62"/>
      <c r="AQ198" s="62"/>
      <c r="AR198" s="62"/>
      <c r="AS198" s="62"/>
      <c r="AT198" s="68"/>
      <c r="AU198" s="62"/>
      <c r="AV198" s="165"/>
      <c r="AW198" s="62"/>
    </row>
    <row r="199" spans="1:49" s="55" customFormat="1" ht="19.5" customHeight="1" x14ac:dyDescent="0.3">
      <c r="A199" s="59"/>
      <c r="B199" s="179"/>
      <c r="C199" s="62"/>
      <c r="D199" s="62"/>
      <c r="E199" s="62"/>
      <c r="F199" s="62"/>
      <c r="G199" s="164"/>
      <c r="H199" s="62"/>
      <c r="I199" s="62"/>
      <c r="J199" s="62"/>
      <c r="K199" s="62"/>
      <c r="L199" s="68"/>
      <c r="M199" s="68"/>
      <c r="N199" s="68"/>
      <c r="O199" s="62"/>
      <c r="P199" s="68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8"/>
      <c r="AD199" s="62"/>
      <c r="AE199" s="72"/>
      <c r="AF199" s="72"/>
      <c r="AG199" s="68"/>
      <c r="AH199" s="178"/>
      <c r="AI199" s="173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8"/>
      <c r="AU199" s="62"/>
      <c r="AV199" s="165"/>
      <c r="AW199" s="62"/>
    </row>
    <row r="200" spans="1:49" s="55" customFormat="1" ht="19.5" customHeight="1" x14ac:dyDescent="0.3">
      <c r="A200" s="59"/>
      <c r="B200" s="179"/>
      <c r="C200" s="62"/>
      <c r="D200" s="62"/>
      <c r="E200" s="62"/>
      <c r="F200" s="62"/>
      <c r="G200" s="164"/>
      <c r="H200" s="62"/>
      <c r="I200" s="62"/>
      <c r="J200" s="62"/>
      <c r="K200" s="62"/>
      <c r="L200" s="68"/>
      <c r="M200" s="68"/>
      <c r="N200" s="68"/>
      <c r="O200" s="62"/>
      <c r="P200" s="68"/>
      <c r="Q200" s="68"/>
      <c r="R200" s="62"/>
      <c r="S200" s="68"/>
      <c r="T200" s="68"/>
      <c r="U200" s="62"/>
      <c r="V200" s="62"/>
      <c r="W200" s="62"/>
      <c r="X200" s="62"/>
      <c r="Y200" s="62"/>
      <c r="Z200" s="62"/>
      <c r="AA200" s="62"/>
      <c r="AB200" s="62"/>
      <c r="AC200" s="68"/>
      <c r="AD200" s="62"/>
      <c r="AE200" s="68"/>
      <c r="AF200" s="68"/>
      <c r="AG200" s="68"/>
      <c r="AH200" s="178"/>
      <c r="AI200" s="173"/>
      <c r="AJ200" s="68"/>
      <c r="AK200" s="62"/>
      <c r="AL200" s="62"/>
      <c r="AM200" s="62"/>
      <c r="AN200" s="62"/>
      <c r="AO200" s="62"/>
      <c r="AP200" s="62"/>
      <c r="AQ200" s="62"/>
      <c r="AR200" s="62"/>
      <c r="AS200" s="62"/>
      <c r="AT200" s="68"/>
      <c r="AU200" s="62"/>
      <c r="AV200" s="165"/>
      <c r="AW200" s="62"/>
    </row>
    <row r="201" spans="1:49" s="55" customFormat="1" ht="19.5" customHeight="1" x14ac:dyDescent="0.3">
      <c r="A201" s="59"/>
      <c r="B201" s="179"/>
      <c r="C201" s="62"/>
      <c r="D201" s="62"/>
      <c r="E201" s="62"/>
      <c r="F201" s="62"/>
      <c r="G201" s="164"/>
      <c r="H201" s="62"/>
      <c r="I201" s="62"/>
      <c r="J201" s="62"/>
      <c r="K201" s="62"/>
      <c r="L201" s="68"/>
      <c r="M201" s="68"/>
      <c r="N201" s="68"/>
      <c r="O201" s="62"/>
      <c r="P201" s="68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8"/>
      <c r="AD201" s="62"/>
      <c r="AE201" s="68"/>
      <c r="AF201" s="68"/>
      <c r="AG201" s="68"/>
      <c r="AH201" s="178"/>
      <c r="AI201" s="173"/>
      <c r="AJ201" s="68"/>
      <c r="AK201" s="62"/>
      <c r="AL201" s="62"/>
      <c r="AM201" s="62"/>
      <c r="AN201" s="62"/>
      <c r="AO201" s="62"/>
      <c r="AP201" s="62"/>
      <c r="AQ201" s="62"/>
      <c r="AR201" s="62"/>
      <c r="AS201" s="62"/>
      <c r="AT201" s="68"/>
      <c r="AU201" s="62"/>
      <c r="AV201" s="165"/>
      <c r="AW201" s="62"/>
    </row>
    <row r="202" spans="1:49" s="55" customFormat="1" ht="18.75" x14ac:dyDescent="0.3">
      <c r="A202" s="59"/>
      <c r="B202" s="179"/>
      <c r="C202" s="62"/>
      <c r="D202" s="62"/>
      <c r="E202" s="62"/>
      <c r="F202" s="62"/>
      <c r="G202" s="164"/>
      <c r="H202" s="62"/>
      <c r="I202" s="62"/>
      <c r="J202" s="62"/>
      <c r="K202" s="62"/>
      <c r="L202" s="68"/>
      <c r="M202" s="68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8"/>
      <c r="AD202" s="62"/>
      <c r="AE202" s="68"/>
      <c r="AF202" s="68"/>
      <c r="AG202" s="68"/>
      <c r="AH202" s="178"/>
      <c r="AI202" s="173"/>
      <c r="AJ202" s="68"/>
      <c r="AK202" s="62"/>
      <c r="AL202" s="62"/>
      <c r="AM202" s="62"/>
      <c r="AN202" s="62"/>
      <c r="AO202" s="62"/>
      <c r="AP202" s="62"/>
      <c r="AQ202" s="62"/>
      <c r="AR202" s="62"/>
      <c r="AS202" s="62"/>
      <c r="AT202" s="68"/>
      <c r="AU202" s="62"/>
      <c r="AV202" s="165"/>
      <c r="AW202" s="62"/>
    </row>
    <row r="203" spans="1:49" s="55" customFormat="1" ht="18.75" x14ac:dyDescent="0.3">
      <c r="A203" s="59"/>
      <c r="B203" s="179"/>
      <c r="C203" s="62"/>
      <c r="D203" s="62"/>
      <c r="E203" s="62"/>
      <c r="F203" s="62"/>
      <c r="G203" s="164"/>
      <c r="H203" s="62"/>
      <c r="I203" s="62"/>
      <c r="J203" s="62"/>
      <c r="K203" s="62"/>
      <c r="L203" s="68"/>
      <c r="M203" s="68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8"/>
      <c r="AD203" s="62"/>
      <c r="AE203" s="68"/>
      <c r="AF203" s="68"/>
      <c r="AG203" s="68"/>
      <c r="AH203" s="178"/>
      <c r="AI203" s="173"/>
      <c r="AJ203" s="68"/>
      <c r="AK203" s="62"/>
      <c r="AL203" s="62"/>
      <c r="AM203" s="62"/>
      <c r="AN203" s="62"/>
      <c r="AO203" s="62"/>
      <c r="AP203" s="62"/>
      <c r="AQ203" s="62"/>
      <c r="AR203" s="62"/>
      <c r="AS203" s="62"/>
      <c r="AT203" s="68"/>
      <c r="AU203" s="62"/>
      <c r="AV203" s="165"/>
      <c r="AW203" s="62"/>
    </row>
    <row r="204" spans="1:49" s="55" customFormat="1" ht="18.75" x14ac:dyDescent="0.3">
      <c r="A204" s="59"/>
      <c r="B204" s="179"/>
      <c r="C204" s="62"/>
      <c r="D204" s="62"/>
      <c r="E204" s="62"/>
      <c r="F204" s="62"/>
      <c r="G204" s="164"/>
      <c r="H204" s="62"/>
      <c r="I204" s="62"/>
      <c r="J204" s="62"/>
      <c r="K204" s="62"/>
      <c r="L204" s="68"/>
      <c r="M204" s="68"/>
      <c r="N204" s="68"/>
      <c r="O204" s="62"/>
      <c r="P204" s="68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8"/>
      <c r="AD204" s="62"/>
      <c r="AE204" s="68"/>
      <c r="AF204" s="68"/>
      <c r="AG204" s="68"/>
      <c r="AH204" s="178"/>
      <c r="AI204" s="173"/>
      <c r="AJ204" s="68"/>
      <c r="AK204" s="62"/>
      <c r="AL204" s="62"/>
      <c r="AM204" s="62"/>
      <c r="AN204" s="62"/>
      <c r="AO204" s="62"/>
      <c r="AP204" s="62"/>
      <c r="AQ204" s="62"/>
      <c r="AR204" s="62"/>
      <c r="AS204" s="62"/>
      <c r="AT204" s="68"/>
      <c r="AU204" s="62"/>
      <c r="AV204" s="165"/>
      <c r="AW204" s="62"/>
    </row>
    <row r="205" spans="1:49" s="55" customFormat="1" ht="18.75" x14ac:dyDescent="0.3">
      <c r="A205" s="59"/>
      <c r="B205" s="179"/>
      <c r="C205" s="62"/>
      <c r="D205" s="62"/>
      <c r="E205" s="62"/>
      <c r="F205" s="62"/>
      <c r="G205" s="164"/>
      <c r="H205" s="62"/>
      <c r="I205" s="62"/>
      <c r="J205" s="62"/>
      <c r="K205" s="62"/>
      <c r="L205" s="68"/>
      <c r="M205" s="68"/>
      <c r="N205" s="68"/>
      <c r="O205" s="62"/>
      <c r="P205" s="68"/>
      <c r="Q205" s="68"/>
      <c r="R205" s="62"/>
      <c r="S205" s="68"/>
      <c r="T205" s="62"/>
      <c r="U205" s="62"/>
      <c r="V205" s="62"/>
      <c r="W205" s="62"/>
      <c r="X205" s="62"/>
      <c r="Y205" s="62"/>
      <c r="Z205" s="62"/>
      <c r="AA205" s="62"/>
      <c r="AB205" s="62"/>
      <c r="AC205" s="68"/>
      <c r="AD205" s="62"/>
      <c r="AE205" s="68"/>
      <c r="AF205" s="68"/>
      <c r="AG205" s="68"/>
      <c r="AH205" s="178"/>
      <c r="AI205" s="173"/>
      <c r="AJ205" s="68"/>
      <c r="AK205" s="62"/>
      <c r="AL205" s="62"/>
      <c r="AM205" s="62"/>
      <c r="AN205" s="62"/>
      <c r="AO205" s="62"/>
      <c r="AP205" s="62"/>
      <c r="AQ205" s="62"/>
      <c r="AR205" s="62"/>
      <c r="AS205" s="62"/>
      <c r="AT205" s="68"/>
      <c r="AU205" s="62"/>
      <c r="AV205" s="165"/>
      <c r="AW205" s="62"/>
    </row>
    <row r="206" spans="1:49" s="55" customFormat="1" ht="18.75" x14ac:dyDescent="0.3">
      <c r="A206" s="59"/>
      <c r="B206" s="179"/>
      <c r="C206" s="62"/>
      <c r="D206" s="62"/>
      <c r="E206" s="62"/>
      <c r="F206" s="62"/>
      <c r="G206" s="164"/>
      <c r="H206" s="62"/>
      <c r="I206" s="62"/>
      <c r="J206" s="62"/>
      <c r="K206" s="62"/>
      <c r="L206" s="68"/>
      <c r="M206" s="68"/>
      <c r="N206" s="68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8"/>
      <c r="AD206" s="62"/>
      <c r="AE206" s="68"/>
      <c r="AF206" s="68"/>
      <c r="AG206" s="68"/>
      <c r="AH206" s="178"/>
      <c r="AI206" s="173"/>
      <c r="AJ206" s="68"/>
      <c r="AK206" s="62"/>
      <c r="AL206" s="62"/>
      <c r="AM206" s="62"/>
      <c r="AN206" s="62"/>
      <c r="AO206" s="62"/>
      <c r="AP206" s="62"/>
      <c r="AQ206" s="62"/>
      <c r="AR206" s="62"/>
      <c r="AS206" s="62"/>
      <c r="AT206" s="68"/>
      <c r="AU206" s="62"/>
      <c r="AV206" s="165"/>
      <c r="AW206" s="62"/>
    </row>
    <row r="207" spans="1:49" s="55" customFormat="1" ht="18.75" x14ac:dyDescent="0.3">
      <c r="A207" s="59"/>
      <c r="B207" s="179"/>
      <c r="C207" s="62"/>
      <c r="D207" s="62"/>
      <c r="E207" s="62"/>
      <c r="F207" s="62"/>
      <c r="G207" s="164"/>
      <c r="H207" s="62"/>
      <c r="I207" s="62"/>
      <c r="J207" s="62"/>
      <c r="K207" s="62"/>
      <c r="L207" s="68"/>
      <c r="M207" s="68"/>
      <c r="N207" s="68"/>
      <c r="O207" s="62"/>
      <c r="P207" s="68"/>
      <c r="Q207" s="68"/>
      <c r="R207" s="62"/>
      <c r="S207" s="68"/>
      <c r="T207" s="62"/>
      <c r="U207" s="62"/>
      <c r="V207" s="62"/>
      <c r="W207" s="62"/>
      <c r="X207" s="62"/>
      <c r="Y207" s="62"/>
      <c r="Z207" s="62"/>
      <c r="AA207" s="62"/>
      <c r="AB207" s="62"/>
      <c r="AC207" s="68"/>
      <c r="AD207" s="62"/>
      <c r="AE207" s="68"/>
      <c r="AF207" s="68"/>
      <c r="AG207" s="68"/>
      <c r="AH207" s="178"/>
      <c r="AI207" s="173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8"/>
      <c r="AU207" s="62"/>
      <c r="AV207" s="165"/>
      <c r="AW207" s="62"/>
    </row>
    <row r="208" spans="1:49" s="55" customFormat="1" ht="18.75" x14ac:dyDescent="0.3">
      <c r="A208" s="59"/>
      <c r="B208" s="179"/>
      <c r="C208" s="62"/>
      <c r="D208" s="62"/>
      <c r="E208" s="62"/>
      <c r="F208" s="62"/>
      <c r="G208" s="164"/>
      <c r="H208" s="62"/>
      <c r="I208" s="62"/>
      <c r="J208" s="62"/>
      <c r="K208" s="62"/>
      <c r="L208" s="68"/>
      <c r="M208" s="68"/>
      <c r="N208" s="68"/>
      <c r="O208" s="62"/>
      <c r="P208" s="68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8"/>
      <c r="AD208" s="62"/>
      <c r="AE208" s="68"/>
      <c r="AF208" s="68"/>
      <c r="AG208" s="68"/>
      <c r="AH208" s="178"/>
      <c r="AI208" s="173"/>
      <c r="AJ208" s="68"/>
      <c r="AK208" s="62"/>
      <c r="AL208" s="62"/>
      <c r="AM208" s="62"/>
      <c r="AN208" s="62"/>
      <c r="AO208" s="62"/>
      <c r="AP208" s="62"/>
      <c r="AQ208" s="62"/>
      <c r="AR208" s="62"/>
      <c r="AS208" s="62"/>
      <c r="AT208" s="68"/>
      <c r="AU208" s="62"/>
      <c r="AV208" s="165"/>
      <c r="AW208" s="62"/>
    </row>
    <row r="209" spans="1:49" s="55" customFormat="1" ht="18.75" x14ac:dyDescent="0.3">
      <c r="A209" s="59"/>
      <c r="B209" s="179"/>
      <c r="C209" s="62"/>
      <c r="D209" s="62"/>
      <c r="E209" s="62"/>
      <c r="F209" s="62"/>
      <c r="G209" s="164"/>
      <c r="H209" s="62"/>
      <c r="I209" s="62"/>
      <c r="J209" s="62"/>
      <c r="K209" s="62"/>
      <c r="L209" s="68"/>
      <c r="M209" s="68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8"/>
      <c r="AD209" s="62"/>
      <c r="AE209" s="68"/>
      <c r="AF209" s="68"/>
      <c r="AG209" s="68"/>
      <c r="AH209" s="178"/>
      <c r="AI209" s="173"/>
      <c r="AJ209" s="68"/>
      <c r="AK209" s="62"/>
      <c r="AL209" s="62"/>
      <c r="AM209" s="62"/>
      <c r="AN209" s="62"/>
      <c r="AO209" s="62"/>
      <c r="AP209" s="62"/>
      <c r="AQ209" s="62"/>
      <c r="AR209" s="62"/>
      <c r="AS209" s="62"/>
      <c r="AT209" s="68"/>
      <c r="AU209" s="62"/>
      <c r="AV209" s="165"/>
      <c r="AW209" s="62"/>
    </row>
    <row r="210" spans="1:49" s="55" customFormat="1" ht="18.75" x14ac:dyDescent="0.3">
      <c r="A210" s="59"/>
      <c r="B210" s="179"/>
      <c r="C210" s="62"/>
      <c r="D210" s="62"/>
      <c r="E210" s="62"/>
      <c r="F210" s="62"/>
      <c r="G210" s="164"/>
      <c r="H210" s="62"/>
      <c r="I210" s="62"/>
      <c r="J210" s="62"/>
      <c r="K210" s="62"/>
      <c r="L210" s="68"/>
      <c r="M210" s="68"/>
      <c r="N210" s="68"/>
      <c r="O210" s="62"/>
      <c r="P210" s="68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8"/>
      <c r="AD210" s="62"/>
      <c r="AE210" s="68"/>
      <c r="AF210" s="68"/>
      <c r="AG210" s="68"/>
      <c r="AH210" s="178"/>
      <c r="AI210" s="173"/>
      <c r="AJ210" s="68"/>
      <c r="AK210" s="62"/>
      <c r="AL210" s="62"/>
      <c r="AM210" s="62"/>
      <c r="AN210" s="62"/>
      <c r="AO210" s="62"/>
      <c r="AP210" s="62"/>
      <c r="AQ210" s="62"/>
      <c r="AR210" s="62"/>
      <c r="AS210" s="62"/>
      <c r="AT210" s="68"/>
      <c r="AU210" s="62"/>
      <c r="AV210" s="165"/>
      <c r="AW210" s="62"/>
    </row>
    <row r="211" spans="1:49" s="55" customFormat="1" ht="18.75" x14ac:dyDescent="0.3">
      <c r="A211" s="59"/>
      <c r="B211" s="179"/>
      <c r="C211" s="62"/>
      <c r="D211" s="62"/>
      <c r="E211" s="62"/>
      <c r="F211" s="62"/>
      <c r="G211" s="164"/>
      <c r="H211" s="62"/>
      <c r="I211" s="62"/>
      <c r="J211" s="62"/>
      <c r="K211" s="62"/>
      <c r="L211" s="68"/>
      <c r="M211" s="68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8"/>
      <c r="AD211" s="62"/>
      <c r="AE211" s="68"/>
      <c r="AF211" s="68"/>
      <c r="AG211" s="68"/>
      <c r="AH211" s="178"/>
      <c r="AI211" s="173"/>
      <c r="AJ211" s="68"/>
      <c r="AK211" s="62"/>
      <c r="AL211" s="62"/>
      <c r="AM211" s="62"/>
      <c r="AN211" s="62"/>
      <c r="AO211" s="62"/>
      <c r="AP211" s="62"/>
      <c r="AQ211" s="62"/>
      <c r="AR211" s="62"/>
      <c r="AS211" s="62"/>
      <c r="AT211" s="68"/>
      <c r="AU211" s="62"/>
      <c r="AV211" s="165"/>
      <c r="AW211" s="62"/>
    </row>
    <row r="212" spans="1:49" s="55" customFormat="1" ht="18.75" x14ac:dyDescent="0.3">
      <c r="A212" s="59"/>
      <c r="B212" s="73"/>
      <c r="C212" s="62"/>
      <c r="D212" s="62"/>
      <c r="E212" s="62"/>
      <c r="F212" s="62"/>
      <c r="G212" s="164"/>
      <c r="H212" s="62"/>
      <c r="I212" s="62"/>
      <c r="J212" s="62"/>
      <c r="K212" s="62"/>
      <c r="L212" s="68"/>
      <c r="M212" s="68"/>
      <c r="N212" s="68"/>
      <c r="O212" s="62"/>
      <c r="P212" s="68"/>
      <c r="Q212" s="68"/>
      <c r="R212" s="62"/>
      <c r="S212" s="68"/>
      <c r="T212" s="62"/>
      <c r="U212" s="62"/>
      <c r="V212" s="62"/>
      <c r="W212" s="62"/>
      <c r="X212" s="62"/>
      <c r="Y212" s="62"/>
      <c r="Z212" s="62"/>
      <c r="AA212" s="62"/>
      <c r="AB212" s="62"/>
      <c r="AC212" s="68"/>
      <c r="AD212" s="62"/>
      <c r="AE212" s="68"/>
      <c r="AF212" s="68"/>
      <c r="AG212" s="68"/>
      <c r="AH212" s="178"/>
      <c r="AI212" s="173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8"/>
      <c r="AU212" s="62"/>
      <c r="AV212" s="165"/>
      <c r="AW212" s="62"/>
    </row>
    <row r="213" spans="1:49" s="55" customFormat="1" ht="18.75" x14ac:dyDescent="0.3">
      <c r="A213" s="59"/>
      <c r="B213" s="179"/>
      <c r="C213" s="62"/>
      <c r="D213" s="62"/>
      <c r="E213" s="62"/>
      <c r="F213" s="62"/>
      <c r="G213" s="164"/>
      <c r="H213" s="62"/>
      <c r="I213" s="62"/>
      <c r="J213" s="62"/>
      <c r="K213" s="62"/>
      <c r="L213" s="68"/>
      <c r="M213" s="68"/>
      <c r="N213" s="68"/>
      <c r="O213" s="62"/>
      <c r="P213" s="68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8"/>
      <c r="AD213" s="62"/>
      <c r="AE213" s="68"/>
      <c r="AF213" s="68"/>
      <c r="AG213" s="68"/>
      <c r="AH213" s="178"/>
      <c r="AI213" s="173"/>
      <c r="AJ213" s="68"/>
      <c r="AK213" s="62"/>
      <c r="AL213" s="62"/>
      <c r="AM213" s="62"/>
      <c r="AN213" s="62"/>
      <c r="AO213" s="62"/>
      <c r="AP213" s="62"/>
      <c r="AQ213" s="62"/>
      <c r="AR213" s="62"/>
      <c r="AS213" s="62"/>
      <c r="AT213" s="68"/>
      <c r="AU213" s="62"/>
      <c r="AV213" s="165"/>
      <c r="AW213" s="62"/>
    </row>
    <row r="214" spans="1:49" s="55" customFormat="1" ht="18.75" x14ac:dyDescent="0.3">
      <c r="A214" s="59"/>
      <c r="B214" s="179"/>
      <c r="C214" s="62"/>
      <c r="D214" s="62"/>
      <c r="E214" s="62"/>
      <c r="F214" s="62"/>
      <c r="G214" s="164"/>
      <c r="H214" s="62"/>
      <c r="I214" s="62"/>
      <c r="J214" s="62"/>
      <c r="K214" s="62"/>
      <c r="L214" s="68"/>
      <c r="M214" s="68"/>
      <c r="N214" s="68"/>
      <c r="O214" s="62"/>
      <c r="P214" s="68"/>
      <c r="Q214" s="68"/>
      <c r="R214" s="62"/>
      <c r="S214" s="68"/>
      <c r="T214" s="68"/>
      <c r="U214" s="62"/>
      <c r="V214" s="62"/>
      <c r="W214" s="62"/>
      <c r="X214" s="62"/>
      <c r="Y214" s="62"/>
      <c r="Z214" s="62"/>
      <c r="AA214" s="62"/>
      <c r="AB214" s="62"/>
      <c r="AC214" s="68"/>
      <c r="AD214" s="62"/>
      <c r="AE214" s="68"/>
      <c r="AF214" s="68"/>
      <c r="AG214" s="68"/>
      <c r="AH214" s="178"/>
      <c r="AI214" s="173"/>
      <c r="AJ214" s="68"/>
      <c r="AK214" s="62"/>
      <c r="AL214" s="62"/>
      <c r="AM214" s="62"/>
      <c r="AN214" s="62"/>
      <c r="AO214" s="62"/>
      <c r="AP214" s="62"/>
      <c r="AQ214" s="62"/>
      <c r="AR214" s="62"/>
      <c r="AS214" s="62"/>
      <c r="AT214" s="68"/>
      <c r="AU214" s="62"/>
      <c r="AV214" s="165"/>
      <c r="AW214" s="62"/>
    </row>
    <row r="215" spans="1:49" s="55" customFormat="1" ht="18.75" x14ac:dyDescent="0.3">
      <c r="A215" s="59"/>
      <c r="B215" s="73"/>
      <c r="C215" s="62"/>
      <c r="D215" s="62"/>
      <c r="E215" s="62"/>
      <c r="F215" s="62"/>
      <c r="G215" s="164"/>
      <c r="H215" s="62"/>
      <c r="I215" s="62"/>
      <c r="J215" s="62"/>
      <c r="K215" s="62"/>
      <c r="L215" s="68"/>
      <c r="M215" s="68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8"/>
      <c r="AD215" s="62"/>
      <c r="AE215" s="68"/>
      <c r="AF215" s="68"/>
      <c r="AG215" s="68"/>
      <c r="AH215" s="178"/>
      <c r="AI215" s="173"/>
      <c r="AJ215" s="68"/>
      <c r="AK215" s="62"/>
      <c r="AL215" s="62"/>
      <c r="AM215" s="62"/>
      <c r="AN215" s="62"/>
      <c r="AO215" s="62"/>
      <c r="AP215" s="62"/>
      <c r="AQ215" s="62"/>
      <c r="AR215" s="62"/>
      <c r="AS215" s="62"/>
      <c r="AT215" s="68"/>
      <c r="AU215" s="62"/>
      <c r="AV215" s="165"/>
      <c r="AW215" s="62"/>
    </row>
    <row r="216" spans="1:49" s="55" customFormat="1" ht="18.75" x14ac:dyDescent="0.3">
      <c r="A216" s="59"/>
      <c r="B216" s="179"/>
      <c r="C216" s="62"/>
      <c r="D216" s="62"/>
      <c r="E216" s="62"/>
      <c r="F216" s="62"/>
      <c r="G216" s="164"/>
      <c r="H216" s="62"/>
      <c r="I216" s="62"/>
      <c r="J216" s="62"/>
      <c r="K216" s="62"/>
      <c r="L216" s="68"/>
      <c r="M216" s="68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8"/>
      <c r="AD216" s="62"/>
      <c r="AE216" s="68"/>
      <c r="AF216" s="68"/>
      <c r="AG216" s="68"/>
      <c r="AH216" s="178"/>
      <c r="AI216" s="173"/>
      <c r="AJ216" s="68"/>
      <c r="AK216" s="62"/>
      <c r="AL216" s="62"/>
      <c r="AM216" s="62"/>
      <c r="AN216" s="62"/>
      <c r="AO216" s="62"/>
      <c r="AP216" s="62"/>
      <c r="AQ216" s="62"/>
      <c r="AR216" s="62"/>
      <c r="AS216" s="62"/>
      <c r="AT216" s="68"/>
      <c r="AU216" s="62"/>
      <c r="AV216" s="165"/>
      <c r="AW216" s="62"/>
    </row>
    <row r="217" spans="1:49" s="55" customFormat="1" ht="18.75" x14ac:dyDescent="0.3">
      <c r="A217" s="59"/>
      <c r="B217" s="179"/>
      <c r="C217" s="62"/>
      <c r="D217" s="62"/>
      <c r="E217" s="62"/>
      <c r="F217" s="62"/>
      <c r="G217" s="164"/>
      <c r="H217" s="62"/>
      <c r="I217" s="62"/>
      <c r="J217" s="62"/>
      <c r="K217" s="62"/>
      <c r="L217" s="68"/>
      <c r="M217" s="68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8"/>
      <c r="AD217" s="62"/>
      <c r="AE217" s="68"/>
      <c r="AF217" s="68"/>
      <c r="AG217" s="68"/>
      <c r="AH217" s="178"/>
      <c r="AI217" s="173"/>
      <c r="AJ217" s="68"/>
      <c r="AK217" s="62"/>
      <c r="AL217" s="62"/>
      <c r="AM217" s="62"/>
      <c r="AN217" s="62"/>
      <c r="AO217" s="62"/>
      <c r="AP217" s="62"/>
      <c r="AQ217" s="62"/>
      <c r="AR217" s="62"/>
      <c r="AS217" s="62"/>
      <c r="AT217" s="68"/>
      <c r="AU217" s="62"/>
      <c r="AV217" s="165"/>
      <c r="AW217" s="62"/>
    </row>
    <row r="218" spans="1:49" s="55" customFormat="1" ht="19.5" customHeight="1" x14ac:dyDescent="0.3">
      <c r="A218" s="59"/>
      <c r="B218" s="179"/>
      <c r="C218" s="62"/>
      <c r="D218" s="62"/>
      <c r="E218" s="62"/>
      <c r="F218" s="62"/>
      <c r="G218" s="164"/>
      <c r="H218" s="62"/>
      <c r="I218" s="62"/>
      <c r="J218" s="62"/>
      <c r="K218" s="62"/>
      <c r="L218" s="68"/>
      <c r="M218" s="68"/>
      <c r="N218" s="68"/>
      <c r="O218" s="62"/>
      <c r="P218" s="68"/>
      <c r="Q218" s="68"/>
      <c r="R218" s="62"/>
      <c r="S218" s="68"/>
      <c r="T218" s="62"/>
      <c r="U218" s="62"/>
      <c r="V218" s="62"/>
      <c r="W218" s="62"/>
      <c r="X218" s="62"/>
      <c r="Y218" s="62"/>
      <c r="Z218" s="62"/>
      <c r="AA218" s="62"/>
      <c r="AB218" s="62"/>
      <c r="AC218" s="68"/>
      <c r="AD218" s="62"/>
      <c r="AE218" s="68"/>
      <c r="AF218" s="68"/>
      <c r="AG218" s="68"/>
      <c r="AH218" s="178"/>
      <c r="AI218" s="173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8"/>
      <c r="AU218" s="62"/>
      <c r="AV218" s="165"/>
      <c r="AW218" s="62"/>
    </row>
    <row r="219" spans="1:49" s="55" customFormat="1" ht="18.75" customHeight="1" x14ac:dyDescent="0.3">
      <c r="A219" s="59"/>
      <c r="B219" s="179"/>
      <c r="C219" s="62"/>
      <c r="D219" s="62"/>
      <c r="E219" s="62"/>
      <c r="F219" s="62"/>
      <c r="G219" s="164"/>
      <c r="H219" s="62"/>
      <c r="I219" s="62"/>
      <c r="J219" s="62"/>
      <c r="K219" s="62"/>
      <c r="L219" s="68"/>
      <c r="M219" s="68"/>
      <c r="N219" s="68"/>
      <c r="O219" s="62"/>
      <c r="P219" s="68"/>
      <c r="Q219" s="68"/>
      <c r="R219" s="62"/>
      <c r="S219" s="68"/>
      <c r="T219" s="62"/>
      <c r="U219" s="62"/>
      <c r="V219" s="62"/>
      <c r="W219" s="62"/>
      <c r="X219" s="62"/>
      <c r="Y219" s="62"/>
      <c r="Z219" s="62"/>
      <c r="AA219" s="62"/>
      <c r="AB219" s="62"/>
      <c r="AC219" s="68"/>
      <c r="AD219" s="62"/>
      <c r="AE219" s="68"/>
      <c r="AF219" s="68"/>
      <c r="AG219" s="68"/>
      <c r="AH219" s="178"/>
      <c r="AI219" s="173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8"/>
      <c r="AU219" s="62"/>
      <c r="AV219" s="165"/>
      <c r="AW219" s="62"/>
    </row>
    <row r="220" spans="1:49" s="55" customFormat="1" ht="19.5" customHeight="1" x14ac:dyDescent="0.3">
      <c r="A220" s="59"/>
      <c r="B220" s="73"/>
      <c r="C220" s="62"/>
      <c r="D220" s="62"/>
      <c r="E220" s="62"/>
      <c r="F220" s="62"/>
      <c r="G220" s="164"/>
      <c r="H220" s="62"/>
      <c r="I220" s="62"/>
      <c r="J220" s="62"/>
      <c r="K220" s="62"/>
      <c r="L220" s="68"/>
      <c r="M220" s="68"/>
      <c r="N220" s="68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8"/>
      <c r="AU220" s="62"/>
      <c r="AV220" s="165"/>
      <c r="AW220" s="62"/>
    </row>
    <row r="221" spans="1:49" s="55" customFormat="1" ht="18.75" x14ac:dyDescent="0.3">
      <c r="A221" s="59"/>
      <c r="B221" s="73"/>
      <c r="C221" s="62"/>
      <c r="D221" s="62"/>
      <c r="E221" s="62"/>
      <c r="F221" s="62"/>
      <c r="G221" s="164"/>
      <c r="H221" s="62"/>
      <c r="I221" s="62"/>
      <c r="J221" s="62"/>
      <c r="K221" s="62"/>
      <c r="L221" s="68"/>
      <c r="M221" s="68"/>
      <c r="N221" s="68"/>
      <c r="O221" s="62"/>
      <c r="P221" s="68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8"/>
      <c r="AD221" s="62"/>
      <c r="AE221" s="68"/>
      <c r="AF221" s="68"/>
      <c r="AG221" s="62"/>
      <c r="AH221" s="178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8"/>
      <c r="AU221" s="62"/>
      <c r="AV221" s="165"/>
      <c r="AW221" s="62"/>
    </row>
    <row r="222" spans="1:49" s="55" customFormat="1" ht="18.75" x14ac:dyDescent="0.3">
      <c r="A222" s="59"/>
      <c r="B222" s="73"/>
      <c r="C222" s="62"/>
      <c r="D222" s="62"/>
      <c r="E222" s="62"/>
      <c r="F222" s="62"/>
      <c r="G222" s="164"/>
      <c r="H222" s="62"/>
      <c r="I222" s="62"/>
      <c r="J222" s="62"/>
      <c r="K222" s="62"/>
      <c r="L222" s="68"/>
      <c r="M222" s="68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8"/>
      <c r="AD222" s="62"/>
      <c r="AE222" s="68"/>
      <c r="AF222" s="68"/>
      <c r="AG222" s="68"/>
      <c r="AH222" s="178"/>
      <c r="AI222" s="173"/>
      <c r="AJ222" s="68"/>
      <c r="AK222" s="62"/>
      <c r="AL222" s="62"/>
      <c r="AM222" s="62"/>
      <c r="AN222" s="62"/>
      <c r="AO222" s="62"/>
      <c r="AP222" s="62"/>
      <c r="AQ222" s="62"/>
      <c r="AR222" s="62"/>
      <c r="AS222" s="62"/>
      <c r="AT222" s="68"/>
      <c r="AU222" s="62"/>
      <c r="AV222" s="165"/>
      <c r="AW222" s="62"/>
    </row>
    <row r="223" spans="1:49" s="55" customFormat="1" ht="18.75" x14ac:dyDescent="0.3">
      <c r="A223" s="59"/>
      <c r="B223" s="73"/>
      <c r="C223" s="62"/>
      <c r="D223" s="62"/>
      <c r="E223" s="62"/>
      <c r="F223" s="62"/>
      <c r="G223" s="164"/>
      <c r="H223" s="62"/>
      <c r="I223" s="62"/>
      <c r="J223" s="62"/>
      <c r="K223" s="62"/>
      <c r="L223" s="68"/>
      <c r="M223" s="68"/>
      <c r="N223" s="68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8"/>
      <c r="AD223" s="62"/>
      <c r="AE223" s="68"/>
      <c r="AF223" s="68"/>
      <c r="AG223" s="68"/>
      <c r="AH223" s="178"/>
      <c r="AI223" s="173"/>
      <c r="AJ223" s="68"/>
      <c r="AK223" s="62"/>
      <c r="AL223" s="62"/>
      <c r="AM223" s="62"/>
      <c r="AN223" s="62"/>
      <c r="AO223" s="62"/>
      <c r="AP223" s="62"/>
      <c r="AQ223" s="62"/>
      <c r="AR223" s="62"/>
      <c r="AS223" s="62"/>
      <c r="AT223" s="68"/>
      <c r="AU223" s="62"/>
      <c r="AV223" s="165"/>
      <c r="AW223" s="62"/>
    </row>
    <row r="224" spans="1:49" s="55" customFormat="1" ht="18.75" x14ac:dyDescent="0.3">
      <c r="A224" s="59"/>
      <c r="B224" s="179"/>
      <c r="C224" s="62"/>
      <c r="D224" s="62"/>
      <c r="E224" s="62"/>
      <c r="F224" s="62"/>
      <c r="G224" s="164"/>
      <c r="H224" s="62"/>
      <c r="I224" s="62"/>
      <c r="J224" s="62"/>
      <c r="K224" s="62"/>
      <c r="L224" s="68"/>
      <c r="M224" s="68"/>
      <c r="N224" s="68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8"/>
      <c r="AD224" s="62"/>
      <c r="AE224" s="68"/>
      <c r="AF224" s="68"/>
      <c r="AG224" s="68"/>
      <c r="AH224" s="178"/>
      <c r="AI224" s="173"/>
      <c r="AJ224" s="68"/>
      <c r="AK224" s="62"/>
      <c r="AL224" s="62"/>
      <c r="AM224" s="62"/>
      <c r="AN224" s="62"/>
      <c r="AO224" s="62"/>
      <c r="AP224" s="62"/>
      <c r="AQ224" s="62"/>
      <c r="AR224" s="62"/>
      <c r="AS224" s="62"/>
      <c r="AT224" s="68"/>
      <c r="AU224" s="62"/>
      <c r="AV224" s="165"/>
      <c r="AW224" s="62"/>
    </row>
    <row r="225" spans="1:49" s="55" customFormat="1" ht="18.75" x14ac:dyDescent="0.3">
      <c r="A225" s="59"/>
      <c r="B225" s="73"/>
      <c r="C225" s="62"/>
      <c r="D225" s="62"/>
      <c r="E225" s="62"/>
      <c r="F225" s="62"/>
      <c r="G225" s="164"/>
      <c r="H225" s="62"/>
      <c r="I225" s="62"/>
      <c r="J225" s="62"/>
      <c r="K225" s="62"/>
      <c r="L225" s="68"/>
      <c r="M225" s="68"/>
      <c r="N225" s="68"/>
      <c r="O225" s="62"/>
      <c r="P225" s="68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8"/>
      <c r="AD225" s="62"/>
      <c r="AE225" s="68"/>
      <c r="AF225" s="68"/>
      <c r="AG225" s="68"/>
      <c r="AH225" s="178"/>
      <c r="AI225" s="173"/>
      <c r="AJ225" s="68"/>
      <c r="AK225" s="62"/>
      <c r="AL225" s="62"/>
      <c r="AM225" s="62"/>
      <c r="AN225" s="62"/>
      <c r="AO225" s="62"/>
      <c r="AP225" s="62"/>
      <c r="AQ225" s="62"/>
      <c r="AR225" s="62"/>
      <c r="AS225" s="62"/>
      <c r="AT225" s="68"/>
      <c r="AU225" s="62"/>
      <c r="AV225" s="165"/>
      <c r="AW225" s="62"/>
    </row>
    <row r="226" spans="1:49" s="55" customFormat="1" ht="18.75" x14ac:dyDescent="0.3">
      <c r="A226" s="59"/>
      <c r="B226" s="73"/>
      <c r="C226" s="62"/>
      <c r="D226" s="62"/>
      <c r="E226" s="62"/>
      <c r="F226" s="62"/>
      <c r="G226" s="164"/>
      <c r="H226" s="62"/>
      <c r="I226" s="62"/>
      <c r="J226" s="62"/>
      <c r="K226" s="62"/>
      <c r="L226" s="68"/>
      <c r="M226" s="68"/>
      <c r="N226" s="68"/>
      <c r="O226" s="62"/>
      <c r="P226" s="68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8"/>
      <c r="AD226" s="62"/>
      <c r="AE226" s="68"/>
      <c r="AF226" s="68"/>
      <c r="AG226" s="68"/>
      <c r="AH226" s="178"/>
      <c r="AI226" s="173"/>
      <c r="AJ226" s="68"/>
      <c r="AK226" s="62"/>
      <c r="AL226" s="62"/>
      <c r="AM226" s="62"/>
      <c r="AN226" s="62"/>
      <c r="AO226" s="62"/>
      <c r="AP226" s="62"/>
      <c r="AQ226" s="62"/>
      <c r="AR226" s="62"/>
      <c r="AS226" s="62"/>
      <c r="AT226" s="68"/>
      <c r="AU226" s="62"/>
      <c r="AV226" s="165"/>
      <c r="AW226" s="62"/>
    </row>
    <row r="227" spans="1:49" s="55" customFormat="1" ht="18.75" x14ac:dyDescent="0.3">
      <c r="A227" s="59"/>
      <c r="B227" s="179"/>
      <c r="C227" s="62"/>
      <c r="D227" s="62"/>
      <c r="E227" s="62"/>
      <c r="F227" s="62"/>
      <c r="G227" s="164"/>
      <c r="H227" s="62"/>
      <c r="I227" s="62"/>
      <c r="J227" s="62"/>
      <c r="K227" s="62"/>
      <c r="L227" s="68"/>
      <c r="M227" s="68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8"/>
      <c r="AD227" s="62"/>
      <c r="AE227" s="68"/>
      <c r="AF227" s="68"/>
      <c r="AG227" s="68"/>
      <c r="AH227" s="178"/>
      <c r="AI227" s="173"/>
      <c r="AJ227" s="68"/>
      <c r="AK227" s="62"/>
      <c r="AL227" s="62"/>
      <c r="AM227" s="62"/>
      <c r="AN227" s="62"/>
      <c r="AO227" s="62"/>
      <c r="AP227" s="62"/>
      <c r="AQ227" s="62"/>
      <c r="AR227" s="62"/>
      <c r="AS227" s="62"/>
      <c r="AT227" s="68"/>
      <c r="AU227" s="62"/>
      <c r="AV227" s="165"/>
      <c r="AW227" s="62"/>
    </row>
    <row r="228" spans="1:49" s="55" customFormat="1" ht="18.75" x14ac:dyDescent="0.3">
      <c r="A228" s="59"/>
      <c r="B228" s="73"/>
      <c r="C228" s="62"/>
      <c r="D228" s="62"/>
      <c r="E228" s="62"/>
      <c r="F228" s="62"/>
      <c r="G228" s="164"/>
      <c r="H228" s="62"/>
      <c r="I228" s="62"/>
      <c r="J228" s="62"/>
      <c r="K228" s="62"/>
      <c r="L228" s="68"/>
      <c r="M228" s="68"/>
      <c r="N228" s="68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8"/>
      <c r="AD228" s="62"/>
      <c r="AE228" s="68"/>
      <c r="AF228" s="68"/>
      <c r="AG228" s="68"/>
      <c r="AH228" s="178"/>
      <c r="AI228" s="173"/>
      <c r="AJ228" s="68"/>
      <c r="AK228" s="62"/>
      <c r="AL228" s="62"/>
      <c r="AM228" s="62"/>
      <c r="AN228" s="62"/>
      <c r="AO228" s="62"/>
      <c r="AP228" s="62"/>
      <c r="AQ228" s="62"/>
      <c r="AR228" s="62"/>
      <c r="AS228" s="62"/>
      <c r="AT228" s="68"/>
      <c r="AU228" s="62"/>
      <c r="AV228" s="165"/>
      <c r="AW228" s="62"/>
    </row>
    <row r="229" spans="1:49" s="55" customFormat="1" ht="18.75" x14ac:dyDescent="0.3">
      <c r="A229" s="59"/>
      <c r="B229" s="73"/>
      <c r="C229" s="62"/>
      <c r="D229" s="62"/>
      <c r="E229" s="62"/>
      <c r="F229" s="62"/>
      <c r="G229" s="164"/>
      <c r="H229" s="62"/>
      <c r="I229" s="62"/>
      <c r="J229" s="62"/>
      <c r="K229" s="62"/>
      <c r="L229" s="68"/>
      <c r="M229" s="68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8"/>
      <c r="AD229" s="62"/>
      <c r="AE229" s="68"/>
      <c r="AF229" s="68"/>
      <c r="AG229" s="68"/>
      <c r="AH229" s="178"/>
      <c r="AI229" s="173"/>
      <c r="AJ229" s="68"/>
      <c r="AK229" s="62"/>
      <c r="AL229" s="62"/>
      <c r="AM229" s="62"/>
      <c r="AN229" s="62"/>
      <c r="AO229" s="62"/>
      <c r="AP229" s="62"/>
      <c r="AQ229" s="62"/>
      <c r="AR229" s="62"/>
      <c r="AS229" s="62"/>
      <c r="AT229" s="68"/>
      <c r="AU229" s="62"/>
      <c r="AV229" s="165"/>
      <c r="AW229" s="62"/>
    </row>
    <row r="230" spans="1:49" s="55" customFormat="1" ht="18.75" x14ac:dyDescent="0.3">
      <c r="A230" s="59"/>
      <c r="B230" s="179"/>
      <c r="C230" s="62"/>
      <c r="D230" s="62"/>
      <c r="E230" s="62"/>
      <c r="F230" s="62"/>
      <c r="G230" s="164"/>
      <c r="H230" s="62"/>
      <c r="I230" s="62"/>
      <c r="J230" s="62"/>
      <c r="K230" s="62"/>
      <c r="L230" s="68"/>
      <c r="M230" s="68"/>
      <c r="N230" s="68"/>
      <c r="O230" s="62"/>
      <c r="P230" s="68"/>
      <c r="Q230" s="68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8"/>
      <c r="AD230" s="62"/>
      <c r="AE230" s="68"/>
      <c r="AF230" s="68"/>
      <c r="AG230" s="68"/>
      <c r="AH230" s="178"/>
      <c r="AI230" s="173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8"/>
      <c r="AU230" s="62"/>
      <c r="AV230" s="165"/>
      <c r="AW230" s="62"/>
    </row>
    <row r="231" spans="1:49" s="55" customFormat="1" ht="18.75" x14ac:dyDescent="0.3">
      <c r="A231" s="59"/>
      <c r="B231" s="73"/>
      <c r="C231" s="62"/>
      <c r="D231" s="62"/>
      <c r="E231" s="62"/>
      <c r="F231" s="62"/>
      <c r="G231" s="164"/>
      <c r="H231" s="62"/>
      <c r="I231" s="62"/>
      <c r="J231" s="62"/>
      <c r="K231" s="62"/>
      <c r="L231" s="68"/>
      <c r="M231" s="68"/>
      <c r="N231" s="68"/>
      <c r="O231" s="62"/>
      <c r="P231" s="68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8"/>
      <c r="AD231" s="62"/>
      <c r="AE231" s="68"/>
      <c r="AF231" s="68"/>
      <c r="AG231" s="68"/>
      <c r="AH231" s="178"/>
      <c r="AI231" s="173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8"/>
      <c r="AU231" s="62"/>
      <c r="AV231" s="165"/>
      <c r="AW231" s="62"/>
    </row>
    <row r="232" spans="1:49" s="55" customFormat="1" ht="18.75" x14ac:dyDescent="0.3">
      <c r="A232" s="59"/>
      <c r="B232" s="73"/>
      <c r="C232" s="62"/>
      <c r="D232" s="62"/>
      <c r="E232" s="62"/>
      <c r="F232" s="62"/>
      <c r="G232" s="164"/>
      <c r="H232" s="62"/>
      <c r="I232" s="62"/>
      <c r="J232" s="62"/>
      <c r="K232" s="62"/>
      <c r="L232" s="68"/>
      <c r="M232" s="68"/>
      <c r="N232" s="68"/>
      <c r="O232" s="62"/>
      <c r="P232" s="68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8"/>
      <c r="AD232" s="62"/>
      <c r="AE232" s="72"/>
      <c r="AF232" s="72"/>
      <c r="AG232" s="68"/>
      <c r="AH232" s="178"/>
      <c r="AI232" s="173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8"/>
      <c r="AU232" s="62"/>
      <c r="AV232" s="165"/>
      <c r="AW232" s="62"/>
    </row>
    <row r="233" spans="1:49" s="55" customFormat="1" ht="18.75" x14ac:dyDescent="0.3">
      <c r="A233" s="59"/>
      <c r="B233" s="73"/>
      <c r="C233" s="62"/>
      <c r="D233" s="62"/>
      <c r="E233" s="62"/>
      <c r="F233" s="62"/>
      <c r="G233" s="164"/>
      <c r="H233" s="62"/>
      <c r="I233" s="62"/>
      <c r="J233" s="62"/>
      <c r="K233" s="62"/>
      <c r="L233" s="68"/>
      <c r="M233" s="68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8"/>
      <c r="AD233" s="62"/>
      <c r="AE233" s="68"/>
      <c r="AF233" s="68"/>
      <c r="AG233" s="68"/>
      <c r="AH233" s="178"/>
      <c r="AI233" s="173"/>
      <c r="AJ233" s="68"/>
      <c r="AK233" s="62"/>
      <c r="AL233" s="62"/>
      <c r="AM233" s="62"/>
      <c r="AN233" s="62"/>
      <c r="AO233" s="62"/>
      <c r="AP233" s="62"/>
      <c r="AQ233" s="62"/>
      <c r="AR233" s="62"/>
      <c r="AS233" s="62"/>
      <c r="AT233" s="68"/>
      <c r="AU233" s="62"/>
      <c r="AV233" s="165"/>
      <c r="AW233" s="62"/>
    </row>
    <row r="234" spans="1:49" s="55" customFormat="1" ht="18.75" x14ac:dyDescent="0.3">
      <c r="A234" s="59"/>
      <c r="B234" s="179"/>
      <c r="C234" s="62"/>
      <c r="D234" s="62"/>
      <c r="E234" s="62"/>
      <c r="F234" s="62"/>
      <c r="G234" s="164"/>
      <c r="H234" s="62"/>
      <c r="I234" s="62"/>
      <c r="J234" s="62"/>
      <c r="K234" s="62"/>
      <c r="L234" s="68"/>
      <c r="M234" s="68"/>
      <c r="N234" s="68"/>
      <c r="O234" s="62"/>
      <c r="P234" s="68"/>
      <c r="Q234" s="68"/>
      <c r="R234" s="62"/>
      <c r="S234" s="68"/>
      <c r="T234" s="62"/>
      <c r="U234" s="62"/>
      <c r="V234" s="62"/>
      <c r="W234" s="62"/>
      <c r="X234" s="62"/>
      <c r="Y234" s="62"/>
      <c r="Z234" s="62"/>
      <c r="AA234" s="62"/>
      <c r="AB234" s="62"/>
      <c r="AC234" s="68"/>
      <c r="AD234" s="62"/>
      <c r="AE234" s="72"/>
      <c r="AF234" s="72"/>
      <c r="AG234" s="68"/>
      <c r="AH234" s="178"/>
      <c r="AI234" s="173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8"/>
      <c r="AU234" s="62"/>
      <c r="AV234" s="165"/>
      <c r="AW234" s="62"/>
    </row>
    <row r="235" spans="1:49" s="55" customFormat="1" ht="18.75" x14ac:dyDescent="0.3">
      <c r="A235" s="59"/>
      <c r="B235" s="179"/>
      <c r="C235" s="62"/>
      <c r="D235" s="62"/>
      <c r="E235" s="62"/>
      <c r="F235" s="62"/>
      <c r="G235" s="164"/>
      <c r="H235" s="62"/>
      <c r="I235" s="62"/>
      <c r="J235" s="62"/>
      <c r="K235" s="62"/>
      <c r="L235" s="68"/>
      <c r="M235" s="68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8"/>
      <c r="AD235" s="62"/>
      <c r="AE235" s="68"/>
      <c r="AF235" s="68"/>
      <c r="AG235" s="68"/>
      <c r="AH235" s="178"/>
      <c r="AI235" s="173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8"/>
      <c r="AU235" s="62"/>
      <c r="AV235" s="165"/>
      <c r="AW235" s="62"/>
    </row>
    <row r="236" spans="1:49" s="55" customFormat="1" ht="18.75" x14ac:dyDescent="0.3">
      <c r="A236" s="59"/>
      <c r="B236" s="73"/>
      <c r="C236" s="62"/>
      <c r="D236" s="62"/>
      <c r="E236" s="62"/>
      <c r="F236" s="62"/>
      <c r="G236" s="164"/>
      <c r="H236" s="62"/>
      <c r="I236" s="62"/>
      <c r="J236" s="62"/>
      <c r="K236" s="62"/>
      <c r="L236" s="68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8"/>
      <c r="AD236" s="62"/>
      <c r="AE236" s="68"/>
      <c r="AF236" s="68"/>
      <c r="AG236" s="68"/>
      <c r="AH236" s="178"/>
      <c r="AI236" s="173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8"/>
      <c r="AU236" s="62"/>
      <c r="AV236" s="165"/>
      <c r="AW236" s="62"/>
    </row>
    <row r="237" spans="1:49" s="55" customFormat="1" ht="18.75" x14ac:dyDescent="0.3">
      <c r="A237" s="59"/>
      <c r="B237" s="73"/>
      <c r="C237" s="62"/>
      <c r="D237" s="62"/>
      <c r="E237" s="62"/>
      <c r="F237" s="62"/>
      <c r="G237" s="164"/>
      <c r="H237" s="62"/>
      <c r="I237" s="62"/>
      <c r="J237" s="62"/>
      <c r="K237" s="62"/>
      <c r="L237" s="68"/>
      <c r="M237" s="68"/>
      <c r="N237" s="68"/>
      <c r="O237" s="62"/>
      <c r="P237" s="68"/>
      <c r="Q237" s="68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8"/>
      <c r="AD237" s="62"/>
      <c r="AE237" s="72"/>
      <c r="AF237" s="72"/>
      <c r="AG237" s="68"/>
      <c r="AH237" s="178"/>
      <c r="AI237" s="173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8"/>
      <c r="AU237" s="62"/>
      <c r="AV237" s="165"/>
      <c r="AW237" s="62"/>
    </row>
    <row r="238" spans="1:49" s="55" customFormat="1" ht="18.75" x14ac:dyDescent="0.3">
      <c r="A238" s="59"/>
      <c r="B238" s="73"/>
      <c r="C238" s="62"/>
      <c r="D238" s="62"/>
      <c r="E238" s="62"/>
      <c r="F238" s="62"/>
      <c r="G238" s="164"/>
      <c r="H238" s="62"/>
      <c r="I238" s="62"/>
      <c r="J238" s="62"/>
      <c r="K238" s="62"/>
      <c r="L238" s="68"/>
      <c r="M238" s="68"/>
      <c r="N238" s="68"/>
      <c r="O238" s="62"/>
      <c r="P238" s="68"/>
      <c r="Q238" s="68"/>
      <c r="R238" s="62"/>
      <c r="S238" s="68"/>
      <c r="T238" s="62"/>
      <c r="U238" s="62"/>
      <c r="V238" s="62"/>
      <c r="W238" s="62"/>
      <c r="X238" s="62"/>
      <c r="Y238" s="62"/>
      <c r="Z238" s="62"/>
      <c r="AA238" s="62"/>
      <c r="AB238" s="62"/>
      <c r="AC238" s="68"/>
      <c r="AD238" s="62"/>
      <c r="AE238" s="68"/>
      <c r="AF238" s="68"/>
      <c r="AG238" s="68"/>
      <c r="AH238" s="178"/>
      <c r="AI238" s="173"/>
      <c r="AJ238" s="68"/>
      <c r="AK238" s="62"/>
      <c r="AL238" s="62"/>
      <c r="AM238" s="62"/>
      <c r="AN238" s="62"/>
      <c r="AO238" s="62"/>
      <c r="AP238" s="62"/>
      <c r="AQ238" s="62"/>
      <c r="AR238" s="62"/>
      <c r="AS238" s="62"/>
      <c r="AT238" s="68"/>
      <c r="AU238" s="62"/>
      <c r="AV238" s="165"/>
      <c r="AW238" s="62"/>
    </row>
    <row r="239" spans="1:49" s="55" customFormat="1" ht="18.75" x14ac:dyDescent="0.3">
      <c r="A239" s="59"/>
      <c r="B239" s="73"/>
      <c r="C239" s="62"/>
      <c r="D239" s="62"/>
      <c r="E239" s="62"/>
      <c r="F239" s="62"/>
      <c r="G239" s="164"/>
      <c r="H239" s="62"/>
      <c r="I239" s="62"/>
      <c r="J239" s="62"/>
      <c r="K239" s="62"/>
      <c r="L239" s="68"/>
      <c r="M239" s="68"/>
      <c r="N239" s="68"/>
      <c r="O239" s="62"/>
      <c r="P239" s="68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8"/>
      <c r="AD239" s="62"/>
      <c r="AE239" s="68"/>
      <c r="AF239" s="68"/>
      <c r="AG239" s="68"/>
      <c r="AH239" s="178"/>
      <c r="AI239" s="173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8"/>
      <c r="AU239" s="62"/>
      <c r="AV239" s="165"/>
      <c r="AW239" s="62"/>
    </row>
    <row r="240" spans="1:49" s="55" customFormat="1" ht="18.75" x14ac:dyDescent="0.3">
      <c r="A240" s="59"/>
      <c r="B240" s="73"/>
      <c r="C240" s="62"/>
      <c r="D240" s="62"/>
      <c r="E240" s="62"/>
      <c r="F240" s="62"/>
      <c r="G240" s="164"/>
      <c r="H240" s="62"/>
      <c r="I240" s="62"/>
      <c r="J240" s="62"/>
      <c r="K240" s="62"/>
      <c r="L240" s="68"/>
      <c r="M240" s="68"/>
      <c r="N240" s="68"/>
      <c r="O240" s="62"/>
      <c r="P240" s="68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8"/>
      <c r="AD240" s="62"/>
      <c r="AE240" s="68"/>
      <c r="AF240" s="68"/>
      <c r="AG240" s="68"/>
      <c r="AH240" s="178"/>
      <c r="AI240" s="173"/>
      <c r="AJ240" s="68"/>
      <c r="AK240" s="62"/>
      <c r="AL240" s="62"/>
      <c r="AM240" s="62"/>
      <c r="AN240" s="62"/>
      <c r="AO240" s="62"/>
      <c r="AP240" s="62"/>
      <c r="AQ240" s="62"/>
      <c r="AR240" s="62"/>
      <c r="AS240" s="62"/>
      <c r="AT240" s="68"/>
      <c r="AU240" s="62"/>
      <c r="AV240" s="165"/>
      <c r="AW240" s="62"/>
    </row>
    <row r="241" spans="1:49" s="55" customFormat="1" ht="18.75" x14ac:dyDescent="0.3">
      <c r="A241" s="59"/>
      <c r="B241" s="73"/>
      <c r="C241" s="62"/>
      <c r="D241" s="62"/>
      <c r="E241" s="62"/>
      <c r="F241" s="62"/>
      <c r="G241" s="164"/>
      <c r="H241" s="62"/>
      <c r="I241" s="62"/>
      <c r="J241" s="62"/>
      <c r="K241" s="62"/>
      <c r="L241" s="68"/>
      <c r="M241" s="68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8"/>
      <c r="AD241" s="62"/>
      <c r="AE241" s="68"/>
      <c r="AF241" s="68"/>
      <c r="AG241" s="68"/>
      <c r="AH241" s="178"/>
      <c r="AI241" s="173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8"/>
      <c r="AU241" s="62"/>
      <c r="AV241" s="165"/>
      <c r="AW241" s="62"/>
    </row>
    <row r="242" spans="1:49" s="55" customFormat="1" ht="18.75" x14ac:dyDescent="0.3">
      <c r="A242" s="59"/>
      <c r="B242" s="73"/>
      <c r="C242" s="62"/>
      <c r="D242" s="62"/>
      <c r="E242" s="62"/>
      <c r="F242" s="62"/>
      <c r="G242" s="164"/>
      <c r="H242" s="62"/>
      <c r="I242" s="62"/>
      <c r="J242" s="62"/>
      <c r="K242" s="62"/>
      <c r="L242" s="68"/>
      <c r="M242" s="68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8"/>
      <c r="AD242" s="62"/>
      <c r="AE242" s="68"/>
      <c r="AF242" s="68"/>
      <c r="AG242" s="68"/>
      <c r="AH242" s="178"/>
      <c r="AI242" s="173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8"/>
      <c r="AU242" s="62"/>
      <c r="AV242" s="165"/>
      <c r="AW242" s="62"/>
    </row>
    <row r="243" spans="1:49" s="55" customFormat="1" ht="18.75" x14ac:dyDescent="0.3">
      <c r="A243" s="59"/>
      <c r="B243" s="73"/>
      <c r="C243" s="62"/>
      <c r="D243" s="62"/>
      <c r="E243" s="62"/>
      <c r="F243" s="62"/>
      <c r="G243" s="164"/>
      <c r="H243" s="62"/>
      <c r="I243" s="62"/>
      <c r="J243" s="62"/>
      <c r="K243" s="62"/>
      <c r="L243" s="68"/>
      <c r="M243" s="68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8"/>
      <c r="AD243" s="62"/>
      <c r="AE243" s="68"/>
      <c r="AF243" s="68"/>
      <c r="AG243" s="68"/>
      <c r="AH243" s="178"/>
      <c r="AI243" s="173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8"/>
      <c r="AU243" s="62"/>
      <c r="AV243" s="165"/>
      <c r="AW243" s="62"/>
    </row>
    <row r="244" spans="1:49" s="55" customFormat="1" ht="18.75" x14ac:dyDescent="0.3">
      <c r="A244" s="59"/>
      <c r="B244" s="73"/>
      <c r="C244" s="62"/>
      <c r="D244" s="62"/>
      <c r="E244" s="62"/>
      <c r="F244" s="62"/>
      <c r="G244" s="164"/>
      <c r="H244" s="62"/>
      <c r="I244" s="62"/>
      <c r="J244" s="62"/>
      <c r="K244" s="62"/>
      <c r="L244" s="68"/>
      <c r="M244" s="68"/>
      <c r="N244" s="68"/>
      <c r="O244" s="62"/>
      <c r="P244" s="68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8"/>
      <c r="AD244" s="62"/>
      <c r="AE244" s="68"/>
      <c r="AF244" s="68"/>
      <c r="AG244" s="68"/>
      <c r="AH244" s="178"/>
      <c r="AI244" s="173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8"/>
      <c r="AU244" s="62"/>
      <c r="AV244" s="165"/>
      <c r="AW244" s="62"/>
    </row>
    <row r="245" spans="1:49" s="55" customFormat="1" ht="18.75" x14ac:dyDescent="0.3">
      <c r="A245" s="59"/>
      <c r="B245" s="179"/>
      <c r="C245" s="62"/>
      <c r="D245" s="62"/>
      <c r="E245" s="62"/>
      <c r="F245" s="62"/>
      <c r="G245" s="164"/>
      <c r="H245" s="62"/>
      <c r="I245" s="62"/>
      <c r="J245" s="62"/>
      <c r="K245" s="62"/>
      <c r="L245" s="68"/>
      <c r="M245" s="68"/>
      <c r="N245" s="68"/>
      <c r="O245" s="62"/>
      <c r="P245" s="68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8"/>
      <c r="AD245" s="62"/>
      <c r="AE245" s="68"/>
      <c r="AF245" s="68"/>
      <c r="AG245" s="68"/>
      <c r="AH245" s="178"/>
      <c r="AI245" s="173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8"/>
      <c r="AU245" s="62"/>
      <c r="AV245" s="165"/>
      <c r="AW245" s="62"/>
    </row>
    <row r="246" spans="1:49" s="55" customFormat="1" ht="18.75" x14ac:dyDescent="0.3">
      <c r="A246" s="59"/>
      <c r="B246" s="179"/>
      <c r="C246" s="62"/>
      <c r="D246" s="62"/>
      <c r="E246" s="62"/>
      <c r="F246" s="62"/>
      <c r="G246" s="164"/>
      <c r="H246" s="62"/>
      <c r="I246" s="62"/>
      <c r="J246" s="62"/>
      <c r="K246" s="62"/>
      <c r="L246" s="68"/>
      <c r="M246" s="68"/>
      <c r="N246" s="68"/>
      <c r="O246" s="62"/>
      <c r="P246" s="68"/>
      <c r="Q246" s="68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8"/>
      <c r="AD246" s="62"/>
      <c r="AE246" s="68"/>
      <c r="AF246" s="68"/>
      <c r="AG246" s="68"/>
      <c r="AH246" s="178"/>
      <c r="AI246" s="173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8"/>
      <c r="AU246" s="62"/>
      <c r="AV246" s="165"/>
      <c r="AW246" s="62"/>
    </row>
    <row r="247" spans="1:49" s="55" customFormat="1" ht="18.75" x14ac:dyDescent="0.3">
      <c r="A247" s="59"/>
      <c r="B247" s="73"/>
      <c r="C247" s="62"/>
      <c r="D247" s="62"/>
      <c r="E247" s="62"/>
      <c r="F247" s="62"/>
      <c r="G247" s="164"/>
      <c r="H247" s="62"/>
      <c r="I247" s="62"/>
      <c r="J247" s="62"/>
      <c r="K247" s="62"/>
      <c r="L247" s="68"/>
      <c r="M247" s="68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8"/>
      <c r="AD247" s="62"/>
      <c r="AE247" s="68"/>
      <c r="AF247" s="68"/>
      <c r="AG247" s="68"/>
      <c r="AH247" s="178"/>
      <c r="AI247" s="173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8"/>
      <c r="AU247" s="62"/>
      <c r="AV247" s="165"/>
      <c r="AW247" s="62"/>
    </row>
    <row r="248" spans="1:49" s="55" customFormat="1" ht="18.75" x14ac:dyDescent="0.3">
      <c r="A248" s="59"/>
      <c r="B248" s="73"/>
      <c r="C248" s="62"/>
      <c r="D248" s="62"/>
      <c r="E248" s="62"/>
      <c r="F248" s="62"/>
      <c r="G248" s="164"/>
      <c r="H248" s="62"/>
      <c r="I248" s="62"/>
      <c r="J248" s="62"/>
      <c r="K248" s="62"/>
      <c r="L248" s="68"/>
      <c r="M248" s="68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8"/>
      <c r="AD248" s="62"/>
      <c r="AE248" s="68"/>
      <c r="AF248" s="68"/>
      <c r="AG248" s="68"/>
      <c r="AH248" s="178"/>
      <c r="AI248" s="173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8"/>
      <c r="AU248" s="62"/>
      <c r="AV248" s="165"/>
      <c r="AW248" s="62"/>
    </row>
    <row r="249" spans="1:49" s="55" customFormat="1" ht="18.75" x14ac:dyDescent="0.3">
      <c r="A249" s="59"/>
      <c r="B249" s="73"/>
      <c r="C249" s="62"/>
      <c r="D249" s="62"/>
      <c r="E249" s="62"/>
      <c r="F249" s="62"/>
      <c r="G249" s="164"/>
      <c r="H249" s="62"/>
      <c r="I249" s="62"/>
      <c r="J249" s="62"/>
      <c r="K249" s="62"/>
      <c r="L249" s="68"/>
      <c r="M249" s="68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8"/>
      <c r="AD249" s="62"/>
      <c r="AE249" s="68"/>
      <c r="AF249" s="68"/>
      <c r="AG249" s="68"/>
      <c r="AH249" s="178"/>
      <c r="AI249" s="173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8"/>
      <c r="AU249" s="62"/>
      <c r="AV249" s="165"/>
      <c r="AW249" s="62"/>
    </row>
    <row r="250" spans="1:49" s="55" customFormat="1" ht="18.75" x14ac:dyDescent="0.3">
      <c r="A250" s="59"/>
      <c r="B250" s="73"/>
      <c r="C250" s="62"/>
      <c r="D250" s="62"/>
      <c r="E250" s="62"/>
      <c r="F250" s="62"/>
      <c r="G250" s="164"/>
      <c r="H250" s="62"/>
      <c r="I250" s="62"/>
      <c r="J250" s="62"/>
      <c r="K250" s="62"/>
      <c r="L250" s="68"/>
      <c r="M250" s="68"/>
      <c r="N250" s="68"/>
      <c r="O250" s="62"/>
      <c r="P250" s="68"/>
      <c r="Q250" s="68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8"/>
      <c r="AD250" s="62"/>
      <c r="AE250" s="68"/>
      <c r="AF250" s="68"/>
      <c r="AG250" s="68"/>
      <c r="AH250" s="178"/>
      <c r="AI250" s="173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8"/>
      <c r="AU250" s="62"/>
      <c r="AV250" s="165"/>
      <c r="AW250" s="62"/>
    </row>
    <row r="251" spans="1:49" s="55" customFormat="1" ht="18.75" x14ac:dyDescent="0.3">
      <c r="A251" s="59"/>
      <c r="B251" s="73"/>
      <c r="C251" s="62"/>
      <c r="D251" s="62"/>
      <c r="E251" s="62"/>
      <c r="F251" s="62"/>
      <c r="G251" s="164"/>
      <c r="H251" s="62"/>
      <c r="I251" s="62"/>
      <c r="J251" s="62"/>
      <c r="K251" s="62"/>
      <c r="L251" s="68"/>
      <c r="M251" s="68"/>
      <c r="N251" s="68"/>
      <c r="O251" s="62"/>
      <c r="P251" s="68"/>
      <c r="Q251" s="68"/>
      <c r="R251" s="62"/>
      <c r="S251" s="68"/>
      <c r="T251" s="62"/>
      <c r="U251" s="62"/>
      <c r="V251" s="62"/>
      <c r="W251" s="62"/>
      <c r="X251" s="62"/>
      <c r="Y251" s="62"/>
      <c r="Z251" s="62"/>
      <c r="AA251" s="62"/>
      <c r="AB251" s="62"/>
      <c r="AC251" s="68"/>
      <c r="AD251" s="62"/>
      <c r="AE251" s="68"/>
      <c r="AF251" s="68"/>
      <c r="AG251" s="68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8"/>
      <c r="AU251" s="62"/>
      <c r="AV251" s="165"/>
      <c r="AW251" s="62"/>
    </row>
    <row r="252" spans="1:49" s="55" customFormat="1" ht="18.75" x14ac:dyDescent="0.3">
      <c r="A252" s="59"/>
      <c r="B252" s="179"/>
      <c r="C252" s="62"/>
      <c r="D252" s="62"/>
      <c r="E252" s="62"/>
      <c r="F252" s="62"/>
      <c r="G252" s="164"/>
      <c r="H252" s="62"/>
      <c r="I252" s="62"/>
      <c r="J252" s="62"/>
      <c r="K252" s="62"/>
      <c r="L252" s="68"/>
      <c r="M252" s="68"/>
      <c r="N252" s="68"/>
      <c r="O252" s="62"/>
      <c r="P252" s="68"/>
      <c r="Q252" s="68"/>
      <c r="R252" s="62"/>
      <c r="S252" s="68"/>
      <c r="T252" s="62"/>
      <c r="U252" s="62"/>
      <c r="V252" s="62"/>
      <c r="W252" s="62"/>
      <c r="X252" s="62"/>
      <c r="Y252" s="62"/>
      <c r="Z252" s="62"/>
      <c r="AA252" s="62"/>
      <c r="AB252" s="62"/>
      <c r="AC252" s="68"/>
      <c r="AD252" s="62"/>
      <c r="AE252" s="68"/>
      <c r="AF252" s="68"/>
      <c r="AG252" s="68"/>
      <c r="AH252" s="178"/>
      <c r="AI252" s="173"/>
      <c r="AJ252" s="68"/>
      <c r="AK252" s="62"/>
      <c r="AL252" s="62"/>
      <c r="AM252" s="62"/>
      <c r="AN252" s="62"/>
      <c r="AO252" s="62"/>
      <c r="AP252" s="62"/>
      <c r="AQ252" s="62"/>
      <c r="AR252" s="62"/>
      <c r="AS252" s="62"/>
      <c r="AT252" s="68"/>
      <c r="AU252" s="62"/>
      <c r="AV252" s="165"/>
      <c r="AW252" s="62"/>
    </row>
    <row r="253" spans="1:49" s="55" customFormat="1" ht="18.75" x14ac:dyDescent="0.3">
      <c r="A253" s="59"/>
      <c r="B253" s="73"/>
      <c r="C253" s="62"/>
      <c r="D253" s="62"/>
      <c r="E253" s="62"/>
      <c r="F253" s="62"/>
      <c r="G253" s="164"/>
      <c r="H253" s="62"/>
      <c r="I253" s="62"/>
      <c r="J253" s="62"/>
      <c r="K253" s="62"/>
      <c r="L253" s="68"/>
      <c r="M253" s="68"/>
      <c r="N253" s="68"/>
      <c r="O253" s="62"/>
      <c r="P253" s="68"/>
      <c r="Q253" s="68"/>
      <c r="R253" s="62"/>
      <c r="S253" s="68"/>
      <c r="T253" s="68"/>
      <c r="U253" s="62"/>
      <c r="V253" s="68"/>
      <c r="W253" s="62"/>
      <c r="X253" s="62"/>
      <c r="Y253" s="62"/>
      <c r="Z253" s="62"/>
      <c r="AA253" s="62"/>
      <c r="AB253" s="62"/>
      <c r="AC253" s="68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8"/>
      <c r="AU253" s="62"/>
      <c r="AV253" s="165"/>
      <c r="AW253" s="62"/>
    </row>
    <row r="254" spans="1:49" s="55" customFormat="1" ht="18.75" x14ac:dyDescent="0.3">
      <c r="A254" s="59"/>
      <c r="B254" s="73"/>
      <c r="C254" s="62"/>
      <c r="D254" s="62"/>
      <c r="E254" s="62"/>
      <c r="F254" s="62"/>
      <c r="G254" s="164"/>
      <c r="H254" s="62"/>
      <c r="I254" s="62"/>
      <c r="J254" s="62"/>
      <c r="K254" s="62"/>
      <c r="L254" s="68"/>
      <c r="M254" s="68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8"/>
      <c r="AD254" s="62"/>
      <c r="AE254" s="68"/>
      <c r="AF254" s="68"/>
      <c r="AG254" s="68"/>
      <c r="AH254" s="178"/>
      <c r="AI254" s="173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8"/>
      <c r="AU254" s="62"/>
      <c r="AV254" s="165"/>
      <c r="AW254" s="62"/>
    </row>
    <row r="255" spans="1:49" s="55" customFormat="1" ht="18.75" x14ac:dyDescent="0.3">
      <c r="A255" s="59"/>
      <c r="B255" s="73"/>
      <c r="C255" s="62"/>
      <c r="D255" s="62"/>
      <c r="E255" s="62"/>
      <c r="F255" s="62"/>
      <c r="G255" s="164"/>
      <c r="H255" s="62"/>
      <c r="I255" s="62"/>
      <c r="J255" s="62"/>
      <c r="K255" s="62"/>
      <c r="L255" s="68"/>
      <c r="M255" s="68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8"/>
      <c r="AD255" s="62"/>
      <c r="AE255" s="68"/>
      <c r="AF255" s="68"/>
      <c r="AG255" s="68"/>
      <c r="AH255" s="178"/>
      <c r="AI255" s="173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8"/>
      <c r="AU255" s="62"/>
      <c r="AV255" s="165"/>
      <c r="AW255" s="62"/>
    </row>
    <row r="256" spans="1:49" s="55" customFormat="1" ht="18.75" x14ac:dyDescent="0.3">
      <c r="A256" s="59"/>
      <c r="B256" s="73"/>
      <c r="C256" s="62"/>
      <c r="D256" s="62"/>
      <c r="E256" s="62"/>
      <c r="F256" s="62"/>
      <c r="G256" s="164"/>
      <c r="H256" s="62"/>
      <c r="I256" s="62"/>
      <c r="J256" s="62"/>
      <c r="K256" s="62"/>
      <c r="L256" s="68"/>
      <c r="M256" s="68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8"/>
      <c r="AD256" s="62"/>
      <c r="AE256" s="68"/>
      <c r="AF256" s="68"/>
      <c r="AG256" s="68"/>
      <c r="AH256" s="178"/>
      <c r="AI256" s="173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8"/>
      <c r="AU256" s="62"/>
      <c r="AV256" s="165"/>
      <c r="AW256" s="62"/>
    </row>
    <row r="257" spans="1:49" s="55" customFormat="1" ht="18.75" x14ac:dyDescent="0.3">
      <c r="A257" s="59"/>
      <c r="B257" s="73"/>
      <c r="C257" s="62"/>
      <c r="D257" s="62"/>
      <c r="E257" s="62"/>
      <c r="F257" s="62"/>
      <c r="G257" s="164"/>
      <c r="H257" s="62"/>
      <c r="I257" s="62"/>
      <c r="J257" s="62"/>
      <c r="K257" s="62"/>
      <c r="L257" s="68"/>
      <c r="M257" s="68"/>
      <c r="N257" s="68"/>
      <c r="O257" s="62"/>
      <c r="P257" s="68"/>
      <c r="Q257" s="68"/>
      <c r="R257" s="62"/>
      <c r="S257" s="68"/>
      <c r="T257" s="62"/>
      <c r="U257" s="62"/>
      <c r="V257" s="62"/>
      <c r="W257" s="62"/>
      <c r="X257" s="62"/>
      <c r="Y257" s="62"/>
      <c r="Z257" s="62"/>
      <c r="AA257" s="62"/>
      <c r="AB257" s="62"/>
      <c r="AC257" s="68"/>
      <c r="AD257" s="62"/>
      <c r="AE257" s="68"/>
      <c r="AF257" s="68"/>
      <c r="AG257" s="68"/>
      <c r="AH257" s="178"/>
      <c r="AI257" s="173"/>
      <c r="AJ257" s="68"/>
      <c r="AK257" s="62"/>
      <c r="AL257" s="62"/>
      <c r="AM257" s="62"/>
      <c r="AN257" s="62"/>
      <c r="AO257" s="62"/>
      <c r="AP257" s="62"/>
      <c r="AQ257" s="62"/>
      <c r="AR257" s="62"/>
      <c r="AS257" s="62"/>
      <c r="AT257" s="68"/>
      <c r="AU257" s="62"/>
      <c r="AV257" s="165"/>
      <c r="AW257" s="62"/>
    </row>
    <row r="258" spans="1:49" s="55" customFormat="1" ht="18.75" x14ac:dyDescent="0.3">
      <c r="A258" s="59"/>
      <c r="B258" s="73"/>
      <c r="C258" s="62"/>
      <c r="D258" s="62"/>
      <c r="E258" s="62"/>
      <c r="F258" s="62"/>
      <c r="G258" s="164"/>
      <c r="H258" s="62"/>
      <c r="I258" s="62"/>
      <c r="J258" s="62"/>
      <c r="K258" s="62"/>
      <c r="L258" s="68"/>
      <c r="M258" s="68"/>
      <c r="N258" s="68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8"/>
      <c r="AF258" s="72"/>
      <c r="AG258" s="68"/>
      <c r="AH258" s="62"/>
      <c r="AI258" s="173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8"/>
      <c r="AU258" s="62"/>
      <c r="AV258" s="165"/>
      <c r="AW258" s="62"/>
    </row>
    <row r="259" spans="1:49" s="55" customFormat="1" ht="18.75" x14ac:dyDescent="0.3">
      <c r="A259" s="59"/>
      <c r="B259" s="73"/>
      <c r="C259" s="62"/>
      <c r="D259" s="62"/>
      <c r="E259" s="62"/>
      <c r="F259" s="62"/>
      <c r="G259" s="164"/>
      <c r="H259" s="62"/>
      <c r="I259" s="62"/>
      <c r="J259" s="62"/>
      <c r="K259" s="62"/>
      <c r="L259" s="68"/>
      <c r="M259" s="68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8"/>
      <c r="AD259" s="62"/>
      <c r="AE259" s="68"/>
      <c r="AF259" s="68"/>
      <c r="AG259" s="68"/>
      <c r="AH259" s="178"/>
      <c r="AI259" s="173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8"/>
      <c r="AU259" s="62"/>
      <c r="AV259" s="165"/>
      <c r="AW259" s="62"/>
    </row>
    <row r="260" spans="1:49" s="55" customFormat="1" ht="18.75" x14ac:dyDescent="0.3">
      <c r="A260" s="59"/>
      <c r="B260" s="73"/>
      <c r="C260" s="62"/>
      <c r="D260" s="62"/>
      <c r="E260" s="62"/>
      <c r="F260" s="62"/>
      <c r="G260" s="164"/>
      <c r="H260" s="62"/>
      <c r="I260" s="62"/>
      <c r="J260" s="62"/>
      <c r="K260" s="62"/>
      <c r="L260" s="68"/>
      <c r="M260" s="68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8"/>
      <c r="AD260" s="62"/>
      <c r="AE260" s="68"/>
      <c r="AF260" s="68"/>
      <c r="AG260" s="68"/>
      <c r="AH260" s="178"/>
      <c r="AI260" s="173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8"/>
      <c r="AU260" s="62"/>
      <c r="AV260" s="165"/>
      <c r="AW260" s="62"/>
    </row>
    <row r="261" spans="1:49" s="55" customFormat="1" ht="18.75" x14ac:dyDescent="0.3">
      <c r="A261" s="59"/>
      <c r="B261" s="73"/>
      <c r="C261" s="62"/>
      <c r="D261" s="62"/>
      <c r="E261" s="62"/>
      <c r="F261" s="62"/>
      <c r="G261" s="164"/>
      <c r="H261" s="62"/>
      <c r="I261" s="62"/>
      <c r="J261" s="62"/>
      <c r="K261" s="62"/>
      <c r="L261" s="68"/>
      <c r="M261" s="68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8"/>
      <c r="AD261" s="62"/>
      <c r="AE261" s="68"/>
      <c r="AF261" s="68"/>
      <c r="AG261" s="68"/>
      <c r="AH261" s="178"/>
      <c r="AI261" s="173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8"/>
      <c r="AU261" s="62"/>
      <c r="AV261" s="165"/>
      <c r="AW261" s="62"/>
    </row>
    <row r="262" spans="1:49" s="55" customFormat="1" ht="18.75" x14ac:dyDescent="0.3">
      <c r="A262" s="59"/>
      <c r="B262" s="73"/>
      <c r="C262" s="62"/>
      <c r="D262" s="62"/>
      <c r="E262" s="62"/>
      <c r="F262" s="62"/>
      <c r="G262" s="164"/>
      <c r="H262" s="62"/>
      <c r="I262" s="62"/>
      <c r="J262" s="62"/>
      <c r="K262" s="62"/>
      <c r="L262" s="68"/>
      <c r="M262" s="68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8"/>
      <c r="AD262" s="62"/>
      <c r="AE262" s="68"/>
      <c r="AF262" s="68"/>
      <c r="AG262" s="68"/>
      <c r="AH262" s="178"/>
      <c r="AI262" s="173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8"/>
      <c r="AU262" s="62"/>
      <c r="AV262" s="165"/>
      <c r="AW262" s="62"/>
    </row>
    <row r="263" spans="1:49" s="55" customFormat="1" ht="18.75" x14ac:dyDescent="0.3">
      <c r="A263" s="59"/>
      <c r="B263" s="73"/>
      <c r="C263" s="62"/>
      <c r="D263" s="62"/>
      <c r="E263" s="62"/>
      <c r="F263" s="62"/>
      <c r="G263" s="164"/>
      <c r="H263" s="62"/>
      <c r="I263" s="62"/>
      <c r="J263" s="62"/>
      <c r="K263" s="62"/>
      <c r="L263" s="68"/>
      <c r="M263" s="68"/>
      <c r="N263" s="68"/>
      <c r="O263" s="62"/>
      <c r="P263" s="68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8"/>
      <c r="AD263" s="62"/>
      <c r="AE263" s="72"/>
      <c r="AF263" s="72"/>
      <c r="AG263" s="68"/>
      <c r="AH263" s="178"/>
      <c r="AI263" s="173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8"/>
      <c r="AU263" s="62"/>
      <c r="AV263" s="165"/>
      <c r="AW263" s="62"/>
    </row>
    <row r="264" spans="1:49" s="55" customFormat="1" ht="18.75" x14ac:dyDescent="0.3">
      <c r="A264" s="59"/>
      <c r="B264" s="73"/>
      <c r="C264" s="62"/>
      <c r="D264" s="62"/>
      <c r="E264" s="62"/>
      <c r="F264" s="62"/>
      <c r="G264" s="164"/>
      <c r="H264" s="62"/>
      <c r="I264" s="62"/>
      <c r="J264" s="62"/>
      <c r="K264" s="62"/>
      <c r="L264" s="68"/>
      <c r="M264" s="68"/>
      <c r="N264" s="68"/>
      <c r="O264" s="62"/>
      <c r="P264" s="68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8"/>
      <c r="AD264" s="62"/>
      <c r="AE264" s="72"/>
      <c r="AF264" s="72"/>
      <c r="AG264" s="62"/>
      <c r="AH264" s="178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8"/>
      <c r="AU264" s="62"/>
      <c r="AV264" s="165"/>
      <c r="AW264" s="62"/>
    </row>
    <row r="265" spans="1:49" s="55" customFormat="1" ht="18.75" x14ac:dyDescent="0.3">
      <c r="A265" s="59"/>
      <c r="B265" s="73"/>
      <c r="C265" s="62"/>
      <c r="D265" s="62"/>
      <c r="E265" s="62"/>
      <c r="F265" s="62"/>
      <c r="G265" s="164"/>
      <c r="H265" s="62"/>
      <c r="I265" s="62"/>
      <c r="J265" s="62"/>
      <c r="K265" s="62"/>
      <c r="L265" s="68"/>
      <c r="M265" s="68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8"/>
      <c r="AD265" s="62"/>
      <c r="AE265" s="72"/>
      <c r="AF265" s="72"/>
      <c r="AG265" s="68"/>
      <c r="AH265" s="178"/>
      <c r="AI265" s="173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8"/>
      <c r="AU265" s="62"/>
      <c r="AV265" s="165"/>
      <c r="AW265" s="62"/>
    </row>
    <row r="266" spans="1:49" s="55" customFormat="1" ht="18.75" x14ac:dyDescent="0.3">
      <c r="A266" s="59"/>
      <c r="B266" s="73"/>
      <c r="C266" s="62"/>
      <c r="D266" s="62"/>
      <c r="E266" s="62"/>
      <c r="F266" s="62"/>
      <c r="G266" s="164"/>
      <c r="H266" s="62"/>
      <c r="I266" s="62"/>
      <c r="J266" s="62"/>
      <c r="K266" s="62"/>
      <c r="L266" s="68"/>
      <c r="M266" s="68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8"/>
      <c r="AD266" s="62"/>
      <c r="AE266" s="72"/>
      <c r="AF266" s="72"/>
      <c r="AG266" s="68"/>
      <c r="AH266" s="178"/>
      <c r="AI266" s="173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8"/>
      <c r="AU266" s="62"/>
      <c r="AV266" s="165"/>
      <c r="AW266" s="62"/>
    </row>
    <row r="267" spans="1:49" s="55" customFormat="1" ht="18.75" x14ac:dyDescent="0.3">
      <c r="A267" s="59"/>
      <c r="B267" s="73"/>
      <c r="C267" s="62"/>
      <c r="D267" s="62"/>
      <c r="E267" s="62"/>
      <c r="F267" s="62"/>
      <c r="G267" s="164"/>
      <c r="H267" s="62"/>
      <c r="I267" s="62"/>
      <c r="J267" s="62"/>
      <c r="K267" s="62"/>
      <c r="L267" s="68"/>
      <c r="M267" s="68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8"/>
      <c r="AD267" s="62"/>
      <c r="AE267" s="72"/>
      <c r="AF267" s="72"/>
      <c r="AG267" s="68"/>
      <c r="AH267" s="178"/>
      <c r="AI267" s="173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8"/>
      <c r="AU267" s="62"/>
      <c r="AV267" s="165"/>
      <c r="AW267" s="62"/>
    </row>
    <row r="268" spans="1:49" s="55" customFormat="1" ht="18.75" x14ac:dyDescent="0.3">
      <c r="A268" s="59"/>
      <c r="B268" s="73"/>
      <c r="C268" s="62"/>
      <c r="D268" s="62"/>
      <c r="E268" s="62"/>
      <c r="F268" s="62"/>
      <c r="G268" s="164"/>
      <c r="H268" s="62"/>
      <c r="I268" s="62"/>
      <c r="J268" s="62"/>
      <c r="K268" s="62"/>
      <c r="L268" s="68"/>
      <c r="M268" s="68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8"/>
      <c r="AD268" s="62"/>
      <c r="AE268" s="68"/>
      <c r="AF268" s="72"/>
      <c r="AG268" s="68"/>
      <c r="AH268" s="178"/>
      <c r="AI268" s="173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8"/>
      <c r="AU268" s="62"/>
      <c r="AV268" s="165"/>
      <c r="AW268" s="62"/>
    </row>
    <row r="269" spans="1:49" s="55" customFormat="1" ht="18.75" x14ac:dyDescent="0.3">
      <c r="A269" s="59"/>
      <c r="B269" s="73"/>
      <c r="C269" s="62"/>
      <c r="D269" s="62"/>
      <c r="E269" s="62"/>
      <c r="F269" s="62"/>
      <c r="G269" s="164"/>
      <c r="H269" s="62"/>
      <c r="I269" s="62"/>
      <c r="J269" s="62"/>
      <c r="K269" s="62"/>
      <c r="L269" s="68"/>
      <c r="M269" s="68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8"/>
      <c r="AD269" s="62"/>
      <c r="AE269" s="72"/>
      <c r="AF269" s="72"/>
      <c r="AG269" s="68"/>
      <c r="AH269" s="178"/>
      <c r="AI269" s="173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8"/>
      <c r="AU269" s="62"/>
      <c r="AV269" s="165"/>
      <c r="AW269" s="62"/>
    </row>
    <row r="270" spans="1:49" s="55" customFormat="1" ht="18.75" x14ac:dyDescent="0.3">
      <c r="A270" s="59"/>
      <c r="B270" s="73"/>
      <c r="C270" s="62"/>
      <c r="D270" s="62"/>
      <c r="E270" s="62"/>
      <c r="F270" s="62"/>
      <c r="G270" s="164"/>
      <c r="H270" s="62"/>
      <c r="I270" s="62"/>
      <c r="J270" s="62"/>
      <c r="K270" s="62"/>
      <c r="L270" s="68"/>
      <c r="M270" s="68"/>
      <c r="N270" s="68"/>
      <c r="O270" s="62"/>
      <c r="P270" s="68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8"/>
      <c r="AD270" s="62"/>
      <c r="AE270" s="72"/>
      <c r="AF270" s="72"/>
      <c r="AG270" s="68"/>
      <c r="AH270" s="178"/>
      <c r="AI270" s="173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8"/>
      <c r="AU270" s="62"/>
      <c r="AV270" s="165"/>
      <c r="AW270" s="62"/>
    </row>
    <row r="271" spans="1:49" s="55" customFormat="1" ht="18.75" x14ac:dyDescent="0.3">
      <c r="A271" s="59"/>
      <c r="B271" s="73"/>
      <c r="C271" s="68"/>
      <c r="D271" s="62"/>
      <c r="E271" s="62"/>
      <c r="F271" s="62"/>
      <c r="G271" s="164"/>
      <c r="H271" s="62"/>
      <c r="I271" s="62"/>
      <c r="J271" s="62"/>
      <c r="K271" s="62"/>
      <c r="L271" s="68"/>
      <c r="M271" s="68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8"/>
      <c r="AD271" s="62"/>
      <c r="AE271" s="72"/>
      <c r="AF271" s="72"/>
      <c r="AG271" s="68"/>
      <c r="AH271" s="178"/>
      <c r="AI271" s="173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8"/>
      <c r="AU271" s="62"/>
      <c r="AV271" s="165"/>
      <c r="AW271" s="62"/>
    </row>
    <row r="272" spans="1:49" s="55" customFormat="1" ht="18.75" x14ac:dyDescent="0.3">
      <c r="A272" s="59"/>
      <c r="B272" s="179"/>
      <c r="C272" s="62"/>
      <c r="D272" s="62"/>
      <c r="E272" s="62"/>
      <c r="F272" s="62"/>
      <c r="G272" s="164"/>
      <c r="H272" s="62"/>
      <c r="I272" s="62"/>
      <c r="J272" s="62"/>
      <c r="K272" s="62"/>
      <c r="L272" s="68"/>
      <c r="M272" s="68"/>
      <c r="N272" s="68"/>
      <c r="O272" s="62"/>
      <c r="P272" s="68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8"/>
      <c r="AD272" s="62"/>
      <c r="AE272" s="72"/>
      <c r="AF272" s="72"/>
      <c r="AG272" s="68"/>
      <c r="AH272" s="178"/>
      <c r="AI272" s="173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8"/>
      <c r="AU272" s="62"/>
      <c r="AV272" s="165"/>
      <c r="AW272" s="62"/>
    </row>
    <row r="273" spans="1:49" s="55" customFormat="1" ht="18.75" x14ac:dyDescent="0.3">
      <c r="A273" s="59"/>
      <c r="B273" s="73"/>
      <c r="C273" s="62"/>
      <c r="D273" s="62"/>
      <c r="E273" s="62"/>
      <c r="F273" s="62"/>
      <c r="G273" s="164"/>
      <c r="H273" s="62"/>
      <c r="I273" s="62"/>
      <c r="J273" s="62"/>
      <c r="K273" s="62"/>
      <c r="L273" s="68"/>
      <c r="M273" s="68"/>
      <c r="N273" s="68"/>
      <c r="O273" s="62"/>
      <c r="P273" s="68"/>
      <c r="Q273" s="68"/>
      <c r="R273" s="62"/>
      <c r="S273" s="68"/>
      <c r="T273" s="62"/>
      <c r="U273" s="62"/>
      <c r="V273" s="62"/>
      <c r="W273" s="62"/>
      <c r="X273" s="62"/>
      <c r="Y273" s="62"/>
      <c r="Z273" s="62"/>
      <c r="AA273" s="62"/>
      <c r="AB273" s="62"/>
      <c r="AC273" s="68"/>
      <c r="AD273" s="62"/>
      <c r="AE273" s="68"/>
      <c r="AF273" s="68"/>
      <c r="AG273" s="68"/>
      <c r="AH273" s="178"/>
      <c r="AI273" s="173"/>
      <c r="AJ273" s="68"/>
      <c r="AK273" s="62"/>
      <c r="AL273" s="62"/>
      <c r="AM273" s="62"/>
      <c r="AN273" s="62"/>
      <c r="AO273" s="62"/>
      <c r="AP273" s="62"/>
      <c r="AQ273" s="62"/>
      <c r="AR273" s="62"/>
      <c r="AS273" s="62"/>
      <c r="AT273" s="68"/>
      <c r="AU273" s="62"/>
      <c r="AV273" s="165"/>
      <c r="AW273" s="62"/>
    </row>
    <row r="274" spans="1:49" s="55" customFormat="1" ht="18.75" x14ac:dyDescent="0.3">
      <c r="A274" s="59"/>
      <c r="B274" s="73"/>
      <c r="C274" s="62"/>
      <c r="D274" s="62"/>
      <c r="E274" s="62"/>
      <c r="F274" s="62"/>
      <c r="G274" s="164"/>
      <c r="H274" s="62"/>
      <c r="I274" s="62"/>
      <c r="J274" s="62"/>
      <c r="K274" s="62"/>
      <c r="L274" s="68"/>
      <c r="M274" s="68"/>
      <c r="N274" s="68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8"/>
      <c r="AD274" s="62"/>
      <c r="AE274" s="72"/>
      <c r="AF274" s="72"/>
      <c r="AG274" s="68"/>
      <c r="AH274" s="178"/>
      <c r="AI274" s="173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8"/>
      <c r="AU274" s="62"/>
      <c r="AV274" s="165"/>
      <c r="AW274" s="62"/>
    </row>
    <row r="275" spans="1:49" s="55" customFormat="1" ht="18.75" x14ac:dyDescent="0.3">
      <c r="A275" s="59"/>
      <c r="B275" s="73"/>
      <c r="C275" s="62"/>
      <c r="D275" s="62"/>
      <c r="E275" s="62"/>
      <c r="F275" s="62"/>
      <c r="G275" s="164"/>
      <c r="H275" s="62"/>
      <c r="I275" s="62"/>
      <c r="J275" s="62"/>
      <c r="K275" s="62"/>
      <c r="L275" s="68"/>
      <c r="M275" s="68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8"/>
      <c r="AD275" s="62"/>
      <c r="AE275" s="72"/>
      <c r="AF275" s="72"/>
      <c r="AG275" s="68"/>
      <c r="AH275" s="178"/>
      <c r="AI275" s="173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8"/>
      <c r="AU275" s="62"/>
      <c r="AV275" s="165"/>
      <c r="AW275" s="62"/>
    </row>
    <row r="276" spans="1:49" s="55" customFormat="1" ht="18.75" x14ac:dyDescent="0.3">
      <c r="A276" s="59"/>
      <c r="B276" s="73"/>
      <c r="C276" s="62"/>
      <c r="D276" s="62"/>
      <c r="E276" s="62"/>
      <c r="F276" s="62"/>
      <c r="G276" s="164"/>
      <c r="H276" s="62"/>
      <c r="I276" s="62"/>
      <c r="J276" s="62"/>
      <c r="K276" s="62"/>
      <c r="L276" s="68"/>
      <c r="M276" s="68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8"/>
      <c r="AD276" s="62"/>
      <c r="AE276" s="72"/>
      <c r="AF276" s="72"/>
      <c r="AG276" s="68"/>
      <c r="AH276" s="178"/>
      <c r="AI276" s="173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8"/>
      <c r="AU276" s="62"/>
      <c r="AV276" s="165"/>
      <c r="AW276" s="62"/>
    </row>
    <row r="277" spans="1:49" s="55" customFormat="1" ht="18.75" x14ac:dyDescent="0.3">
      <c r="A277" s="59"/>
      <c r="B277" s="73"/>
      <c r="C277" s="62"/>
      <c r="D277" s="62"/>
      <c r="E277" s="62"/>
      <c r="F277" s="62"/>
      <c r="G277" s="164"/>
      <c r="H277" s="62"/>
      <c r="I277" s="62"/>
      <c r="J277" s="62"/>
      <c r="K277" s="62"/>
      <c r="L277" s="68"/>
      <c r="M277" s="68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8"/>
      <c r="AD277" s="62"/>
      <c r="AE277" s="72"/>
      <c r="AF277" s="72"/>
      <c r="AG277" s="68"/>
      <c r="AH277" s="178"/>
      <c r="AI277" s="173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8"/>
      <c r="AU277" s="62"/>
      <c r="AV277" s="165"/>
      <c r="AW277" s="62"/>
    </row>
    <row r="278" spans="1:49" s="55" customFormat="1" ht="18.75" x14ac:dyDescent="0.3">
      <c r="A278" s="59"/>
      <c r="B278" s="73"/>
      <c r="C278" s="62"/>
      <c r="D278" s="62"/>
      <c r="E278" s="62"/>
      <c r="F278" s="62"/>
      <c r="G278" s="164"/>
      <c r="H278" s="62"/>
      <c r="I278" s="62"/>
      <c r="J278" s="62"/>
      <c r="K278" s="62"/>
      <c r="L278" s="68"/>
      <c r="M278" s="68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8"/>
      <c r="AD278" s="62"/>
      <c r="AE278" s="72"/>
      <c r="AF278" s="72"/>
      <c r="AG278" s="68"/>
      <c r="AH278" s="178"/>
      <c r="AI278" s="173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8"/>
      <c r="AU278" s="62"/>
      <c r="AV278" s="165"/>
      <c r="AW278" s="62"/>
    </row>
    <row r="279" spans="1:49" s="55" customFormat="1" ht="18.75" x14ac:dyDescent="0.3">
      <c r="A279" s="59"/>
      <c r="B279" s="73"/>
      <c r="C279" s="62"/>
      <c r="D279" s="62"/>
      <c r="E279" s="62"/>
      <c r="F279" s="62"/>
      <c r="G279" s="164"/>
      <c r="H279" s="62"/>
      <c r="I279" s="62"/>
      <c r="J279" s="62"/>
      <c r="K279" s="62"/>
      <c r="L279" s="68"/>
      <c r="M279" s="68"/>
      <c r="N279" s="68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8"/>
      <c r="AD279" s="62"/>
      <c r="AE279" s="68"/>
      <c r="AF279" s="68"/>
      <c r="AG279" s="62"/>
      <c r="AH279" s="178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8"/>
      <c r="AU279" s="62"/>
      <c r="AV279" s="165"/>
      <c r="AW279" s="62"/>
    </row>
    <row r="280" spans="1:49" s="55" customFormat="1" ht="18.75" x14ac:dyDescent="0.3">
      <c r="A280" s="59"/>
      <c r="B280" s="73"/>
      <c r="C280" s="62"/>
      <c r="D280" s="62"/>
      <c r="E280" s="62"/>
      <c r="F280" s="62"/>
      <c r="G280" s="164"/>
      <c r="H280" s="62"/>
      <c r="I280" s="62"/>
      <c r="J280" s="62"/>
      <c r="K280" s="62"/>
      <c r="L280" s="68"/>
      <c r="M280" s="68"/>
      <c r="N280" s="68"/>
      <c r="O280" s="62"/>
      <c r="P280" s="68"/>
      <c r="Q280" s="68"/>
      <c r="R280" s="62"/>
      <c r="S280" s="68"/>
      <c r="T280" s="62"/>
      <c r="U280" s="62"/>
      <c r="V280" s="62"/>
      <c r="W280" s="62"/>
      <c r="X280" s="62"/>
      <c r="Y280" s="62"/>
      <c r="Z280" s="62"/>
      <c r="AA280" s="62"/>
      <c r="AB280" s="62"/>
      <c r="AC280" s="68"/>
      <c r="AD280" s="62"/>
      <c r="AE280" s="68"/>
      <c r="AF280" s="68"/>
      <c r="AG280" s="68"/>
      <c r="AH280" s="178"/>
      <c r="AI280" s="173"/>
      <c r="AJ280" s="68"/>
      <c r="AK280" s="62"/>
      <c r="AL280" s="62"/>
      <c r="AM280" s="62"/>
      <c r="AN280" s="62"/>
      <c r="AO280" s="62"/>
      <c r="AP280" s="62"/>
      <c r="AQ280" s="62"/>
      <c r="AR280" s="62"/>
      <c r="AS280" s="62"/>
      <c r="AT280" s="68"/>
      <c r="AU280" s="62"/>
      <c r="AV280" s="165"/>
      <c r="AW280" s="62"/>
    </row>
    <row r="281" spans="1:49" s="55" customFormat="1" ht="18.75" x14ac:dyDescent="0.3">
      <c r="A281" s="59"/>
      <c r="B281" s="73"/>
      <c r="C281" s="62"/>
      <c r="D281" s="62"/>
      <c r="E281" s="62"/>
      <c r="F281" s="62"/>
      <c r="G281" s="164"/>
      <c r="H281" s="62"/>
      <c r="I281" s="62"/>
      <c r="J281" s="62"/>
      <c r="K281" s="62"/>
      <c r="L281" s="68"/>
      <c r="M281" s="68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8"/>
      <c r="AD281" s="62"/>
      <c r="AE281" s="72"/>
      <c r="AF281" s="72"/>
      <c r="AG281" s="68"/>
      <c r="AH281" s="178"/>
      <c r="AI281" s="173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8"/>
      <c r="AU281" s="62"/>
      <c r="AV281" s="165"/>
      <c r="AW281" s="62"/>
    </row>
    <row r="282" spans="1:49" s="55" customFormat="1" ht="18.75" x14ac:dyDescent="0.3">
      <c r="A282" s="59"/>
      <c r="B282" s="73"/>
      <c r="C282" s="62"/>
      <c r="D282" s="62"/>
      <c r="E282" s="62"/>
      <c r="F282" s="62"/>
      <c r="G282" s="164"/>
      <c r="H282" s="62"/>
      <c r="I282" s="62"/>
      <c r="J282" s="62"/>
      <c r="K282" s="62"/>
      <c r="L282" s="68"/>
      <c r="M282" s="68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8"/>
      <c r="AD282" s="62"/>
      <c r="AE282" s="72"/>
      <c r="AF282" s="72"/>
      <c r="AG282" s="68"/>
      <c r="AH282" s="178"/>
      <c r="AI282" s="173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8"/>
      <c r="AU282" s="62"/>
      <c r="AV282" s="165"/>
      <c r="AW282" s="62"/>
    </row>
    <row r="283" spans="1:49" s="55" customFormat="1" ht="18.75" x14ac:dyDescent="0.3">
      <c r="A283" s="59"/>
      <c r="B283" s="73"/>
      <c r="C283" s="62"/>
      <c r="D283" s="62"/>
      <c r="E283" s="62"/>
      <c r="F283" s="62"/>
      <c r="G283" s="164"/>
      <c r="H283" s="62"/>
      <c r="I283" s="62"/>
      <c r="J283" s="62"/>
      <c r="K283" s="62"/>
      <c r="L283" s="68"/>
      <c r="M283" s="68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8"/>
      <c r="AD283" s="62"/>
      <c r="AE283" s="72"/>
      <c r="AF283" s="72"/>
      <c r="AG283" s="68"/>
      <c r="AH283" s="178"/>
      <c r="AI283" s="173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8"/>
      <c r="AU283" s="62"/>
      <c r="AV283" s="165"/>
      <c r="AW283" s="62"/>
    </row>
    <row r="284" spans="1:49" s="55" customFormat="1" ht="18.75" x14ac:dyDescent="0.3">
      <c r="A284" s="59"/>
      <c r="B284" s="73"/>
      <c r="C284" s="62"/>
      <c r="D284" s="62"/>
      <c r="E284" s="62"/>
      <c r="F284" s="62"/>
      <c r="G284" s="164"/>
      <c r="H284" s="62"/>
      <c r="I284" s="62"/>
      <c r="J284" s="62"/>
      <c r="K284" s="62"/>
      <c r="L284" s="68"/>
      <c r="M284" s="68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8"/>
      <c r="AD284" s="62"/>
      <c r="AE284" s="72"/>
      <c r="AF284" s="72"/>
      <c r="AG284" s="68"/>
      <c r="AH284" s="178"/>
      <c r="AI284" s="173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8"/>
      <c r="AU284" s="62"/>
      <c r="AV284" s="165"/>
      <c r="AW284" s="62"/>
    </row>
    <row r="285" spans="1:49" s="55" customFormat="1" ht="18.75" x14ac:dyDescent="0.3">
      <c r="A285" s="59"/>
      <c r="B285" s="73"/>
      <c r="C285" s="62"/>
      <c r="D285" s="62"/>
      <c r="E285" s="62"/>
      <c r="F285" s="62"/>
      <c r="G285" s="164"/>
      <c r="H285" s="62"/>
      <c r="I285" s="62"/>
      <c r="J285" s="62"/>
      <c r="K285" s="62"/>
      <c r="L285" s="68"/>
      <c r="M285" s="68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8"/>
      <c r="AD285" s="62"/>
      <c r="AE285" s="72"/>
      <c r="AF285" s="72"/>
      <c r="AG285" s="68"/>
      <c r="AH285" s="178"/>
      <c r="AI285" s="173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8"/>
      <c r="AU285" s="62"/>
      <c r="AV285" s="165"/>
      <c r="AW285" s="62"/>
    </row>
    <row r="286" spans="1:49" s="55" customFormat="1" ht="18.75" x14ac:dyDescent="0.3">
      <c r="A286" s="59"/>
      <c r="B286" s="73"/>
      <c r="C286" s="62"/>
      <c r="D286" s="62"/>
      <c r="E286" s="62"/>
      <c r="F286" s="62"/>
      <c r="G286" s="164"/>
      <c r="H286" s="62"/>
      <c r="I286" s="62"/>
      <c r="J286" s="62"/>
      <c r="K286" s="62"/>
      <c r="L286" s="68"/>
      <c r="M286" s="68"/>
      <c r="N286" s="68"/>
      <c r="O286" s="62"/>
      <c r="P286" s="68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8"/>
      <c r="AD286" s="62"/>
      <c r="AE286" s="68"/>
      <c r="AF286" s="68"/>
      <c r="AG286" s="68"/>
      <c r="AH286" s="178"/>
      <c r="AI286" s="173"/>
      <c r="AJ286" s="68"/>
      <c r="AK286" s="62"/>
      <c r="AL286" s="62"/>
      <c r="AM286" s="62"/>
      <c r="AN286" s="62"/>
      <c r="AO286" s="62"/>
      <c r="AP286" s="62"/>
      <c r="AQ286" s="62"/>
      <c r="AR286" s="62"/>
      <c r="AS286" s="62"/>
      <c r="AT286" s="68"/>
      <c r="AU286" s="62"/>
      <c r="AV286" s="165"/>
      <c r="AW286" s="62"/>
    </row>
    <row r="287" spans="1:49" s="55" customFormat="1" ht="18.75" x14ac:dyDescent="0.3">
      <c r="A287" s="59"/>
      <c r="B287" s="73"/>
      <c r="C287" s="62"/>
      <c r="D287" s="62"/>
      <c r="E287" s="62"/>
      <c r="F287" s="62"/>
      <c r="G287" s="164"/>
      <c r="H287" s="62"/>
      <c r="I287" s="62"/>
      <c r="J287" s="62"/>
      <c r="K287" s="62"/>
      <c r="L287" s="68"/>
      <c r="M287" s="68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8"/>
      <c r="AD287" s="62"/>
      <c r="AE287" s="72"/>
      <c r="AF287" s="72"/>
      <c r="AG287" s="68"/>
      <c r="AH287" s="178"/>
      <c r="AI287" s="173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8"/>
      <c r="AU287" s="62"/>
      <c r="AV287" s="165"/>
      <c r="AW287" s="62"/>
    </row>
    <row r="288" spans="1:49" s="55" customFormat="1" ht="18.75" x14ac:dyDescent="0.3">
      <c r="A288" s="59"/>
      <c r="B288" s="73"/>
      <c r="C288" s="62"/>
      <c r="D288" s="62"/>
      <c r="E288" s="62"/>
      <c r="F288" s="62"/>
      <c r="G288" s="164"/>
      <c r="H288" s="62"/>
      <c r="I288" s="62"/>
      <c r="J288" s="62"/>
      <c r="K288" s="62"/>
      <c r="L288" s="68"/>
      <c r="M288" s="68"/>
      <c r="N288" s="68"/>
      <c r="O288" s="62"/>
      <c r="P288" s="68"/>
      <c r="Q288" s="68"/>
      <c r="R288" s="62"/>
      <c r="S288" s="68"/>
      <c r="T288" s="62"/>
      <c r="U288" s="62"/>
      <c r="V288" s="62"/>
      <c r="W288" s="62"/>
      <c r="X288" s="62"/>
      <c r="Y288" s="62"/>
      <c r="Z288" s="62"/>
      <c r="AA288" s="62"/>
      <c r="AB288" s="62"/>
      <c r="AC288" s="68"/>
      <c r="AD288" s="62"/>
      <c r="AE288" s="68"/>
      <c r="AF288" s="68"/>
      <c r="AG288" s="68"/>
      <c r="AH288" s="178"/>
      <c r="AI288" s="173"/>
      <c r="AJ288" s="68"/>
      <c r="AK288" s="62"/>
      <c r="AL288" s="62"/>
      <c r="AM288" s="62"/>
      <c r="AN288" s="62"/>
      <c r="AO288" s="62"/>
      <c r="AP288" s="62"/>
      <c r="AQ288" s="62"/>
      <c r="AR288" s="62"/>
      <c r="AS288" s="62"/>
      <c r="AT288" s="68"/>
      <c r="AU288" s="62"/>
      <c r="AV288" s="165"/>
      <c r="AW288" s="62"/>
    </row>
    <row r="289" spans="1:49" s="55" customFormat="1" ht="18.75" x14ac:dyDescent="0.3">
      <c r="A289" s="59"/>
      <c r="B289" s="73"/>
      <c r="C289" s="62"/>
      <c r="D289" s="62"/>
      <c r="E289" s="62"/>
      <c r="F289" s="62"/>
      <c r="G289" s="164"/>
      <c r="H289" s="62"/>
      <c r="I289" s="62"/>
      <c r="J289" s="62"/>
      <c r="K289" s="62"/>
      <c r="L289" s="68"/>
      <c r="M289" s="68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8"/>
      <c r="AD289" s="62"/>
      <c r="AE289" s="72"/>
      <c r="AF289" s="72"/>
      <c r="AG289" s="68"/>
      <c r="AH289" s="178"/>
      <c r="AI289" s="173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8"/>
      <c r="AU289" s="62"/>
      <c r="AV289" s="165"/>
      <c r="AW289" s="62"/>
    </row>
    <row r="290" spans="1:49" s="55" customFormat="1" ht="18.75" x14ac:dyDescent="0.3">
      <c r="A290" s="59"/>
      <c r="B290" s="73"/>
      <c r="C290" s="62"/>
      <c r="D290" s="62"/>
      <c r="E290" s="62"/>
      <c r="F290" s="62"/>
      <c r="G290" s="164"/>
      <c r="H290" s="62"/>
      <c r="I290" s="62"/>
      <c r="J290" s="62"/>
      <c r="K290" s="62"/>
      <c r="L290" s="68"/>
      <c r="M290" s="68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8"/>
      <c r="AD290" s="62"/>
      <c r="AE290" s="72"/>
      <c r="AF290" s="72"/>
      <c r="AG290" s="68"/>
      <c r="AH290" s="178"/>
      <c r="AI290" s="173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8"/>
      <c r="AU290" s="62"/>
      <c r="AV290" s="165"/>
      <c r="AW290" s="62"/>
    </row>
    <row r="291" spans="1:49" s="55" customFormat="1" ht="18.75" x14ac:dyDescent="0.3">
      <c r="A291" s="59"/>
      <c r="B291" s="73"/>
      <c r="C291" s="62"/>
      <c r="D291" s="62"/>
      <c r="E291" s="62"/>
      <c r="F291" s="62"/>
      <c r="G291" s="164"/>
      <c r="H291" s="62"/>
      <c r="I291" s="62"/>
      <c r="J291" s="62"/>
      <c r="K291" s="62"/>
      <c r="L291" s="68"/>
      <c r="M291" s="68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8"/>
      <c r="AD291" s="62"/>
      <c r="AE291" s="72"/>
      <c r="AF291" s="72"/>
      <c r="AG291" s="68"/>
      <c r="AH291" s="178"/>
      <c r="AI291" s="173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8"/>
      <c r="AU291" s="62"/>
      <c r="AV291" s="165"/>
      <c r="AW291" s="62"/>
    </row>
    <row r="292" spans="1:49" s="55" customFormat="1" ht="18.75" x14ac:dyDescent="0.3">
      <c r="A292" s="59"/>
      <c r="B292" s="73"/>
      <c r="C292" s="62"/>
      <c r="D292" s="62"/>
      <c r="E292" s="62"/>
      <c r="F292" s="62"/>
      <c r="G292" s="164"/>
      <c r="H292" s="62"/>
      <c r="I292" s="62"/>
      <c r="J292" s="62"/>
      <c r="K292" s="62"/>
      <c r="L292" s="68"/>
      <c r="M292" s="68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8"/>
      <c r="AD292" s="62"/>
      <c r="AE292" s="72"/>
      <c r="AF292" s="72"/>
      <c r="AG292" s="68"/>
      <c r="AH292" s="178"/>
      <c r="AI292" s="173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8"/>
      <c r="AU292" s="62"/>
      <c r="AV292" s="165"/>
      <c r="AW292" s="62"/>
    </row>
    <row r="293" spans="1:49" s="55" customFormat="1" ht="18.75" x14ac:dyDescent="0.3">
      <c r="A293" s="59"/>
      <c r="B293" s="73"/>
      <c r="C293" s="62"/>
      <c r="D293" s="62"/>
      <c r="E293" s="62"/>
      <c r="F293" s="62"/>
      <c r="G293" s="164"/>
      <c r="H293" s="62"/>
      <c r="I293" s="62"/>
      <c r="J293" s="62"/>
      <c r="K293" s="62"/>
      <c r="L293" s="68"/>
      <c r="M293" s="68"/>
      <c r="N293" s="68"/>
      <c r="O293" s="62"/>
      <c r="P293" s="68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8"/>
      <c r="AD293" s="62"/>
      <c r="AE293" s="68"/>
      <c r="AF293" s="72"/>
      <c r="AG293" s="68"/>
      <c r="AH293" s="62"/>
      <c r="AI293" s="173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8"/>
      <c r="AU293" s="62"/>
      <c r="AV293" s="165"/>
      <c r="AW293" s="62"/>
    </row>
    <row r="294" spans="1:49" s="55" customFormat="1" ht="18.75" x14ac:dyDescent="0.3">
      <c r="A294" s="59"/>
      <c r="B294" s="73"/>
      <c r="C294" s="62"/>
      <c r="D294" s="62"/>
      <c r="E294" s="62"/>
      <c r="F294" s="62"/>
      <c r="G294" s="164"/>
      <c r="H294" s="62"/>
      <c r="I294" s="62"/>
      <c r="J294" s="62"/>
      <c r="K294" s="62"/>
      <c r="L294" s="68"/>
      <c r="M294" s="68"/>
      <c r="N294" s="68"/>
      <c r="O294" s="62"/>
      <c r="P294" s="68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8"/>
      <c r="AD294" s="62"/>
      <c r="AE294" s="68"/>
      <c r="AF294" s="72"/>
      <c r="AG294" s="68"/>
      <c r="AH294" s="62"/>
      <c r="AI294" s="173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8"/>
      <c r="AU294" s="62"/>
      <c r="AV294" s="165"/>
      <c r="AW294" s="62"/>
    </row>
    <row r="295" spans="1:49" s="55" customFormat="1" ht="18.75" x14ac:dyDescent="0.3">
      <c r="A295" s="59"/>
      <c r="B295" s="73"/>
      <c r="C295" s="62"/>
      <c r="D295" s="62"/>
      <c r="E295" s="62"/>
      <c r="F295" s="62"/>
      <c r="G295" s="164"/>
      <c r="H295" s="62"/>
      <c r="I295" s="62"/>
      <c r="J295" s="62"/>
      <c r="K295" s="62"/>
      <c r="L295" s="68"/>
      <c r="M295" s="68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8"/>
      <c r="AD295" s="62"/>
      <c r="AE295" s="68"/>
      <c r="AF295" s="72"/>
      <c r="AG295" s="68"/>
      <c r="AH295" s="178"/>
      <c r="AI295" s="173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8"/>
      <c r="AU295" s="62"/>
      <c r="AV295" s="165"/>
      <c r="AW295" s="62"/>
    </row>
    <row r="296" spans="1:49" s="55" customFormat="1" ht="18.75" x14ac:dyDescent="0.3">
      <c r="A296" s="59"/>
      <c r="B296" s="73"/>
      <c r="C296" s="62"/>
      <c r="D296" s="62"/>
      <c r="E296" s="62"/>
      <c r="F296" s="62"/>
      <c r="G296" s="164"/>
      <c r="H296" s="62"/>
      <c r="I296" s="62"/>
      <c r="J296" s="62"/>
      <c r="K296" s="62"/>
      <c r="L296" s="68"/>
      <c r="M296" s="68"/>
      <c r="N296" s="68"/>
      <c r="O296" s="62"/>
      <c r="P296" s="68"/>
      <c r="Q296" s="68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8"/>
      <c r="AU296" s="62"/>
      <c r="AV296" s="165"/>
      <c r="AW296" s="62"/>
    </row>
    <row r="297" spans="1:49" s="55" customFormat="1" ht="18.75" x14ac:dyDescent="0.3">
      <c r="A297" s="59"/>
      <c r="B297" s="73"/>
      <c r="C297" s="62"/>
      <c r="D297" s="62"/>
      <c r="E297" s="62"/>
      <c r="F297" s="62"/>
      <c r="G297" s="164"/>
      <c r="H297" s="62"/>
      <c r="I297" s="62"/>
      <c r="J297" s="62"/>
      <c r="K297" s="62"/>
      <c r="L297" s="68"/>
      <c r="M297" s="68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8"/>
      <c r="AD297" s="62"/>
      <c r="AE297" s="68"/>
      <c r="AF297" s="72"/>
      <c r="AG297" s="68"/>
      <c r="AH297" s="62"/>
      <c r="AI297" s="173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8"/>
      <c r="AU297" s="62"/>
      <c r="AV297" s="165"/>
      <c r="AW297" s="62"/>
    </row>
    <row r="298" spans="1:49" s="55" customFormat="1" ht="18.75" x14ac:dyDescent="0.3">
      <c r="A298" s="59"/>
      <c r="B298" s="73"/>
      <c r="C298" s="62"/>
      <c r="D298" s="62"/>
      <c r="E298" s="62"/>
      <c r="F298" s="62"/>
      <c r="G298" s="164"/>
      <c r="H298" s="62"/>
      <c r="I298" s="62"/>
      <c r="J298" s="62"/>
      <c r="K298" s="62"/>
      <c r="L298" s="68"/>
      <c r="M298" s="68"/>
      <c r="N298" s="68"/>
      <c r="O298" s="62"/>
      <c r="P298" s="68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8"/>
      <c r="AD298" s="62"/>
      <c r="AE298" s="68"/>
      <c r="AF298" s="68"/>
      <c r="AG298" s="68"/>
      <c r="AH298" s="178"/>
      <c r="AI298" s="173"/>
      <c r="AJ298" s="68"/>
      <c r="AK298" s="62"/>
      <c r="AL298" s="62"/>
      <c r="AM298" s="62"/>
      <c r="AN298" s="62"/>
      <c r="AO298" s="62"/>
      <c r="AP298" s="62"/>
      <c r="AQ298" s="62"/>
      <c r="AR298" s="62"/>
      <c r="AS298" s="62"/>
      <c r="AT298" s="68"/>
      <c r="AU298" s="62"/>
      <c r="AV298" s="165"/>
      <c r="AW298" s="62"/>
    </row>
    <row r="299" spans="1:49" s="55" customFormat="1" ht="18.75" x14ac:dyDescent="0.3">
      <c r="A299" s="59"/>
      <c r="B299" s="73"/>
      <c r="C299" s="62"/>
      <c r="D299" s="62"/>
      <c r="E299" s="62"/>
      <c r="F299" s="62"/>
      <c r="G299" s="164"/>
      <c r="H299" s="62"/>
      <c r="I299" s="62"/>
      <c r="J299" s="62"/>
      <c r="K299" s="62"/>
      <c r="L299" s="68"/>
      <c r="M299" s="68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8"/>
      <c r="AD299" s="62"/>
      <c r="AE299" s="68"/>
      <c r="AF299" s="72"/>
      <c r="AG299" s="68"/>
      <c r="AH299" s="178"/>
      <c r="AI299" s="173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8"/>
      <c r="AU299" s="62"/>
      <c r="AV299" s="165"/>
      <c r="AW299" s="62"/>
    </row>
    <row r="300" spans="1:49" s="55" customFormat="1" ht="18.75" x14ac:dyDescent="0.3">
      <c r="A300" s="59"/>
      <c r="B300" s="73"/>
      <c r="C300" s="62"/>
      <c r="D300" s="62"/>
      <c r="E300" s="62"/>
      <c r="F300" s="62"/>
      <c r="G300" s="164"/>
      <c r="H300" s="62"/>
      <c r="I300" s="62"/>
      <c r="J300" s="62"/>
      <c r="K300" s="62"/>
      <c r="L300" s="68"/>
      <c r="M300" s="68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8"/>
      <c r="AD300" s="62"/>
      <c r="AE300" s="68"/>
      <c r="AF300" s="72"/>
      <c r="AG300" s="68"/>
      <c r="AH300" s="62"/>
      <c r="AI300" s="173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8"/>
      <c r="AU300" s="62"/>
      <c r="AV300" s="165"/>
      <c r="AW300" s="62"/>
    </row>
    <row r="301" spans="1:49" s="55" customFormat="1" ht="18.75" x14ac:dyDescent="0.3">
      <c r="A301" s="59"/>
      <c r="B301" s="73"/>
      <c r="C301" s="62"/>
      <c r="D301" s="62"/>
      <c r="E301" s="62"/>
      <c r="F301" s="62"/>
      <c r="G301" s="164"/>
      <c r="H301" s="62"/>
      <c r="I301" s="62"/>
      <c r="J301" s="62"/>
      <c r="K301" s="62"/>
      <c r="L301" s="68"/>
      <c r="M301" s="68"/>
      <c r="N301" s="68"/>
      <c r="O301" s="62"/>
      <c r="P301" s="68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8"/>
      <c r="AD301" s="62"/>
      <c r="AE301" s="68"/>
      <c r="AF301" s="68"/>
      <c r="AG301" s="68"/>
      <c r="AH301" s="178"/>
      <c r="AI301" s="173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8"/>
      <c r="AU301" s="62"/>
      <c r="AV301" s="165"/>
      <c r="AW301" s="62"/>
    </row>
    <row r="302" spans="1:49" s="55" customFormat="1" ht="18.75" x14ac:dyDescent="0.3">
      <c r="A302" s="59"/>
      <c r="B302" s="73"/>
      <c r="C302" s="62"/>
      <c r="D302" s="62"/>
      <c r="E302" s="62"/>
      <c r="F302" s="62"/>
      <c r="G302" s="164"/>
      <c r="H302" s="62"/>
      <c r="I302" s="62"/>
      <c r="J302" s="62"/>
      <c r="K302" s="62"/>
      <c r="L302" s="68"/>
      <c r="M302" s="68"/>
      <c r="N302" s="68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8"/>
      <c r="AU302" s="62"/>
      <c r="AV302" s="165"/>
      <c r="AW302" s="62"/>
    </row>
    <row r="303" spans="1:49" s="55" customFormat="1" ht="18.75" x14ac:dyDescent="0.3">
      <c r="A303" s="59"/>
      <c r="B303" s="73"/>
      <c r="C303" s="62"/>
      <c r="D303" s="62"/>
      <c r="E303" s="62"/>
      <c r="F303" s="62"/>
      <c r="G303" s="164"/>
      <c r="H303" s="62"/>
      <c r="I303" s="62"/>
      <c r="J303" s="62"/>
      <c r="K303" s="62"/>
      <c r="L303" s="68"/>
      <c r="M303" s="68"/>
      <c r="N303" s="68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8"/>
      <c r="AU303" s="62"/>
      <c r="AV303" s="165"/>
      <c r="AW303" s="62"/>
    </row>
    <row r="304" spans="1:49" s="55" customFormat="1" ht="18.75" x14ac:dyDescent="0.3">
      <c r="A304" s="59"/>
      <c r="B304" s="73"/>
      <c r="C304" s="62"/>
      <c r="D304" s="62"/>
      <c r="E304" s="62"/>
      <c r="F304" s="62"/>
      <c r="G304" s="164"/>
      <c r="H304" s="62"/>
      <c r="I304" s="62"/>
      <c r="J304" s="62"/>
      <c r="K304" s="62"/>
      <c r="L304" s="68"/>
      <c r="M304" s="68"/>
      <c r="N304" s="68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8"/>
      <c r="AU304" s="62"/>
      <c r="AV304" s="165"/>
      <c r="AW304" s="62"/>
    </row>
    <row r="305" spans="1:49" s="55" customFormat="1" ht="18.75" x14ac:dyDescent="0.3">
      <c r="A305" s="59"/>
      <c r="B305" s="73"/>
      <c r="C305" s="62"/>
      <c r="D305" s="62"/>
      <c r="E305" s="62"/>
      <c r="F305" s="62"/>
      <c r="G305" s="164"/>
      <c r="H305" s="62"/>
      <c r="I305" s="62"/>
      <c r="J305" s="62"/>
      <c r="K305" s="62"/>
      <c r="L305" s="68"/>
      <c r="M305" s="68"/>
      <c r="N305" s="68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8"/>
      <c r="AU305" s="62"/>
      <c r="AV305" s="165"/>
      <c r="AW305" s="62"/>
    </row>
    <row r="306" spans="1:49" s="55" customFormat="1" ht="18.75" x14ac:dyDescent="0.3">
      <c r="A306" s="59"/>
      <c r="B306" s="73"/>
      <c r="C306" s="62"/>
      <c r="D306" s="62"/>
      <c r="E306" s="62"/>
      <c r="F306" s="62"/>
      <c r="G306" s="164"/>
      <c r="H306" s="62"/>
      <c r="I306" s="62"/>
      <c r="J306" s="62"/>
      <c r="K306" s="62"/>
      <c r="L306" s="68"/>
      <c r="M306" s="68"/>
      <c r="N306" s="68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8"/>
      <c r="AU306" s="62"/>
      <c r="AV306" s="165"/>
      <c r="AW306" s="62"/>
    </row>
    <row r="307" spans="1:49" s="55" customFormat="1" ht="18.75" x14ac:dyDescent="0.3">
      <c r="A307" s="59"/>
      <c r="B307" s="73"/>
      <c r="C307" s="62"/>
      <c r="D307" s="62"/>
      <c r="E307" s="62"/>
      <c r="F307" s="62"/>
      <c r="G307" s="164"/>
      <c r="H307" s="62"/>
      <c r="I307" s="62"/>
      <c r="J307" s="62"/>
      <c r="K307" s="62"/>
      <c r="L307" s="68"/>
      <c r="M307" s="68"/>
      <c r="N307" s="68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8"/>
      <c r="AU307" s="62"/>
      <c r="AV307" s="165"/>
      <c r="AW307" s="62"/>
    </row>
    <row r="308" spans="1:49" s="55" customFormat="1" ht="18.75" x14ac:dyDescent="0.3">
      <c r="A308" s="59"/>
      <c r="B308" s="73"/>
      <c r="C308" s="62"/>
      <c r="D308" s="62"/>
      <c r="E308" s="62"/>
      <c r="F308" s="62"/>
      <c r="G308" s="164"/>
      <c r="H308" s="62"/>
      <c r="I308" s="62"/>
      <c r="J308" s="62"/>
      <c r="K308" s="62"/>
      <c r="L308" s="68"/>
      <c r="M308" s="68"/>
      <c r="N308" s="68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8"/>
      <c r="AU308" s="62"/>
      <c r="AV308" s="165"/>
      <c r="AW308" s="62"/>
    </row>
    <row r="309" spans="1:49" s="55" customFormat="1" ht="18.75" x14ac:dyDescent="0.3">
      <c r="A309" s="59"/>
      <c r="B309" s="73"/>
      <c r="C309" s="62"/>
      <c r="D309" s="62"/>
      <c r="E309" s="62"/>
      <c r="F309" s="62"/>
      <c r="G309" s="164"/>
      <c r="H309" s="62"/>
      <c r="I309" s="62"/>
      <c r="J309" s="62"/>
      <c r="K309" s="62"/>
      <c r="L309" s="68"/>
      <c r="M309" s="68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8"/>
      <c r="AD309" s="62"/>
      <c r="AE309" s="68"/>
      <c r="AF309" s="72"/>
      <c r="AG309" s="68"/>
      <c r="AH309" s="62"/>
      <c r="AI309" s="173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8"/>
      <c r="AU309" s="62"/>
      <c r="AV309" s="165"/>
      <c r="AW309" s="62"/>
    </row>
    <row r="310" spans="1:49" s="55" customFormat="1" ht="18.75" x14ac:dyDescent="0.3">
      <c r="A310" s="59"/>
      <c r="B310" s="73"/>
      <c r="C310" s="62"/>
      <c r="D310" s="62"/>
      <c r="E310" s="62"/>
      <c r="F310" s="62"/>
      <c r="G310" s="164"/>
      <c r="H310" s="62"/>
      <c r="I310" s="62"/>
      <c r="J310" s="62"/>
      <c r="K310" s="62"/>
      <c r="L310" s="68"/>
      <c r="M310" s="68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8"/>
      <c r="AD310" s="62"/>
      <c r="AE310" s="68"/>
      <c r="AF310" s="72"/>
      <c r="AG310" s="68"/>
      <c r="AH310" s="62"/>
      <c r="AI310" s="173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8"/>
      <c r="AU310" s="62"/>
      <c r="AV310" s="165"/>
      <c r="AW310" s="62"/>
    </row>
    <row r="311" spans="1:49" s="55" customFormat="1" ht="18.75" x14ac:dyDescent="0.3">
      <c r="A311" s="59"/>
      <c r="B311" s="73"/>
      <c r="C311" s="62"/>
      <c r="D311" s="62"/>
      <c r="E311" s="62"/>
      <c r="F311" s="62"/>
      <c r="G311" s="164"/>
      <c r="H311" s="62"/>
      <c r="I311" s="62"/>
      <c r="J311" s="62"/>
      <c r="K311" s="62"/>
      <c r="L311" s="68"/>
      <c r="M311" s="68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8"/>
      <c r="AD311" s="62"/>
      <c r="AE311" s="68"/>
      <c r="AF311" s="72"/>
      <c r="AG311" s="68"/>
      <c r="AH311" s="62"/>
      <c r="AI311" s="173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8"/>
      <c r="AU311" s="62"/>
      <c r="AV311" s="165"/>
      <c r="AW311" s="62"/>
    </row>
    <row r="312" spans="1:49" s="55" customFormat="1" ht="18.75" x14ac:dyDescent="0.3">
      <c r="A312" s="59"/>
      <c r="B312" s="73"/>
      <c r="C312" s="62"/>
      <c r="D312" s="62"/>
      <c r="E312" s="62"/>
      <c r="F312" s="62"/>
      <c r="G312" s="164"/>
      <c r="H312" s="62"/>
      <c r="I312" s="62"/>
      <c r="J312" s="62"/>
      <c r="K312" s="62"/>
      <c r="L312" s="68"/>
      <c r="M312" s="68"/>
      <c r="N312" s="68"/>
      <c r="O312" s="62"/>
      <c r="P312" s="68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8"/>
      <c r="AD312" s="62"/>
      <c r="AE312" s="68"/>
      <c r="AF312" s="72"/>
      <c r="AG312" s="68"/>
      <c r="AH312" s="62"/>
      <c r="AI312" s="173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8"/>
      <c r="AU312" s="62"/>
      <c r="AV312" s="165"/>
      <c r="AW312" s="62"/>
    </row>
    <row r="313" spans="1:49" s="55" customFormat="1" ht="18.75" x14ac:dyDescent="0.3">
      <c r="A313" s="59"/>
      <c r="B313" s="73"/>
      <c r="C313" s="62"/>
      <c r="D313" s="62"/>
      <c r="E313" s="62"/>
      <c r="F313" s="62"/>
      <c r="G313" s="164"/>
      <c r="H313" s="62"/>
      <c r="I313" s="62"/>
      <c r="J313" s="62"/>
      <c r="K313" s="62"/>
      <c r="L313" s="68"/>
      <c r="M313" s="68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8"/>
      <c r="AD313" s="62"/>
      <c r="AE313" s="68"/>
      <c r="AF313" s="72"/>
      <c r="AG313" s="68"/>
      <c r="AH313" s="178"/>
      <c r="AI313" s="173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8"/>
      <c r="AU313" s="62"/>
      <c r="AV313" s="165"/>
      <c r="AW313" s="62"/>
    </row>
    <row r="314" spans="1:49" s="55" customFormat="1" ht="18.75" x14ac:dyDescent="0.3">
      <c r="A314" s="59"/>
      <c r="B314" s="73"/>
      <c r="C314" s="62"/>
      <c r="D314" s="62"/>
      <c r="E314" s="62"/>
      <c r="F314" s="62"/>
      <c r="G314" s="164"/>
      <c r="H314" s="62"/>
      <c r="I314" s="62"/>
      <c r="J314" s="62"/>
      <c r="K314" s="62"/>
      <c r="L314" s="68"/>
      <c r="M314" s="68"/>
      <c r="N314" s="68"/>
      <c r="O314" s="62"/>
      <c r="P314" s="68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8"/>
      <c r="AD314" s="62"/>
      <c r="AE314" s="68"/>
      <c r="AF314" s="68"/>
      <c r="AG314" s="68"/>
      <c r="AH314" s="178"/>
      <c r="AI314" s="173"/>
      <c r="AJ314" s="68"/>
      <c r="AK314" s="62"/>
      <c r="AL314" s="62"/>
      <c r="AM314" s="62"/>
      <c r="AN314" s="62"/>
      <c r="AO314" s="62"/>
      <c r="AP314" s="62"/>
      <c r="AQ314" s="62"/>
      <c r="AR314" s="62"/>
      <c r="AS314" s="62"/>
      <c r="AT314" s="68"/>
      <c r="AU314" s="62"/>
      <c r="AV314" s="165"/>
      <c r="AW314" s="62"/>
    </row>
    <row r="315" spans="1:49" s="55" customFormat="1" ht="18.75" x14ac:dyDescent="0.3">
      <c r="A315" s="59"/>
      <c r="B315" s="73"/>
      <c r="C315" s="62"/>
      <c r="D315" s="62"/>
      <c r="E315" s="62"/>
      <c r="F315" s="62"/>
      <c r="G315" s="164"/>
      <c r="H315" s="62"/>
      <c r="I315" s="62"/>
      <c r="J315" s="62"/>
      <c r="K315" s="62"/>
      <c r="L315" s="68"/>
      <c r="M315" s="68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8"/>
      <c r="AD315" s="62"/>
      <c r="AE315" s="68"/>
      <c r="AF315" s="72"/>
      <c r="AG315" s="68"/>
      <c r="AH315" s="62"/>
      <c r="AI315" s="173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8"/>
      <c r="AU315" s="62"/>
      <c r="AV315" s="165"/>
      <c r="AW315" s="62"/>
    </row>
    <row r="316" spans="1:49" s="55" customFormat="1" ht="18.75" x14ac:dyDescent="0.3">
      <c r="A316" s="59"/>
      <c r="B316" s="179"/>
      <c r="C316" s="62"/>
      <c r="D316" s="62"/>
      <c r="E316" s="62"/>
      <c r="F316" s="62"/>
      <c r="G316" s="164"/>
      <c r="H316" s="62"/>
      <c r="I316" s="62"/>
      <c r="J316" s="62"/>
      <c r="K316" s="62"/>
      <c r="L316" s="68"/>
      <c r="M316" s="68"/>
      <c r="N316" s="68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8"/>
      <c r="AU316" s="62"/>
      <c r="AV316" s="165"/>
      <c r="AW316" s="62"/>
    </row>
    <row r="317" spans="1:49" s="55" customFormat="1" ht="18.75" x14ac:dyDescent="0.3">
      <c r="A317" s="59"/>
      <c r="B317" s="73"/>
      <c r="C317" s="62"/>
      <c r="D317" s="62"/>
      <c r="E317" s="62"/>
      <c r="F317" s="62"/>
      <c r="G317" s="164"/>
      <c r="H317" s="62"/>
      <c r="I317" s="62"/>
      <c r="J317" s="62"/>
      <c r="K317" s="62"/>
      <c r="L317" s="68"/>
      <c r="M317" s="68"/>
      <c r="N317" s="68"/>
      <c r="O317" s="62"/>
      <c r="P317" s="68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8"/>
      <c r="AD317" s="62"/>
      <c r="AE317" s="68"/>
      <c r="AF317" s="68"/>
      <c r="AG317" s="68"/>
      <c r="AH317" s="178"/>
      <c r="AI317" s="173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8"/>
      <c r="AU317" s="62"/>
      <c r="AV317" s="165"/>
      <c r="AW317" s="62"/>
    </row>
    <row r="318" spans="1:49" s="55" customFormat="1" ht="18.75" x14ac:dyDescent="0.3">
      <c r="A318" s="59"/>
      <c r="B318" s="73"/>
      <c r="C318" s="62"/>
      <c r="D318" s="62"/>
      <c r="E318" s="62"/>
      <c r="F318" s="62"/>
      <c r="G318" s="164"/>
      <c r="H318" s="62"/>
      <c r="I318" s="62"/>
      <c r="J318" s="62"/>
      <c r="K318" s="62"/>
      <c r="L318" s="68"/>
      <c r="M318" s="68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8"/>
      <c r="AD318" s="62"/>
      <c r="AE318" s="68"/>
      <c r="AF318" s="72"/>
      <c r="AG318" s="68"/>
      <c r="AH318" s="62"/>
      <c r="AI318" s="173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8"/>
      <c r="AU318" s="62"/>
      <c r="AV318" s="165"/>
      <c r="AW318" s="62"/>
    </row>
    <row r="319" spans="1:49" s="55" customFormat="1" ht="18.75" x14ac:dyDescent="0.3">
      <c r="A319" s="59"/>
      <c r="B319" s="73"/>
      <c r="C319" s="62"/>
      <c r="D319" s="62"/>
      <c r="E319" s="62"/>
      <c r="F319" s="62"/>
      <c r="G319" s="164"/>
      <c r="H319" s="62"/>
      <c r="I319" s="62"/>
      <c r="J319" s="62"/>
      <c r="K319" s="62"/>
      <c r="L319" s="68"/>
      <c r="M319" s="68"/>
      <c r="N319" s="68"/>
      <c r="O319" s="62"/>
      <c r="P319" s="68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8"/>
      <c r="AD319" s="62"/>
      <c r="AE319" s="68"/>
      <c r="AF319" s="68"/>
      <c r="AG319" s="68"/>
      <c r="AH319" s="178"/>
      <c r="AI319" s="173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8"/>
      <c r="AU319" s="62"/>
      <c r="AV319" s="165"/>
      <c r="AW319" s="62"/>
    </row>
    <row r="320" spans="1:49" s="55" customFormat="1" ht="18.75" x14ac:dyDescent="0.3">
      <c r="A320" s="59"/>
      <c r="B320" s="73"/>
      <c r="C320" s="62"/>
      <c r="D320" s="62"/>
      <c r="E320" s="62"/>
      <c r="F320" s="62"/>
      <c r="G320" s="164"/>
      <c r="H320" s="62"/>
      <c r="I320" s="62"/>
      <c r="J320" s="62"/>
      <c r="K320" s="62"/>
      <c r="L320" s="68"/>
      <c r="M320" s="68"/>
      <c r="N320" s="68"/>
      <c r="O320" s="62"/>
      <c r="P320" s="68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8"/>
      <c r="AD320" s="62"/>
      <c r="AE320" s="68"/>
      <c r="AF320" s="68"/>
      <c r="AG320" s="68"/>
      <c r="AH320" s="178"/>
      <c r="AI320" s="173"/>
      <c r="AJ320" s="68"/>
      <c r="AK320" s="62"/>
      <c r="AL320" s="62"/>
      <c r="AM320" s="62"/>
      <c r="AN320" s="62"/>
      <c r="AO320" s="62"/>
      <c r="AP320" s="62"/>
      <c r="AQ320" s="62"/>
      <c r="AR320" s="62"/>
      <c r="AS320" s="62"/>
      <c r="AT320" s="68"/>
      <c r="AU320" s="62"/>
      <c r="AV320" s="165"/>
      <c r="AW320" s="62"/>
    </row>
    <row r="321" spans="1:49" s="55" customFormat="1" ht="18.75" x14ac:dyDescent="0.3">
      <c r="A321" s="59"/>
      <c r="B321" s="73"/>
      <c r="C321" s="62"/>
      <c r="D321" s="62"/>
      <c r="E321" s="62"/>
      <c r="F321" s="62"/>
      <c r="G321" s="164"/>
      <c r="H321" s="62"/>
      <c r="I321" s="62"/>
      <c r="J321" s="62"/>
      <c r="K321" s="62"/>
      <c r="L321" s="68"/>
      <c r="M321" s="68"/>
      <c r="N321" s="68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8"/>
      <c r="AD321" s="62"/>
      <c r="AE321" s="68"/>
      <c r="AF321" s="68"/>
      <c r="AG321" s="68"/>
      <c r="AH321" s="178"/>
      <c r="AI321" s="173"/>
      <c r="AJ321" s="68"/>
      <c r="AK321" s="62"/>
      <c r="AL321" s="62"/>
      <c r="AM321" s="62"/>
      <c r="AN321" s="62"/>
      <c r="AO321" s="62"/>
      <c r="AP321" s="62"/>
      <c r="AQ321" s="62"/>
      <c r="AR321" s="62"/>
      <c r="AS321" s="62"/>
      <c r="AT321" s="68"/>
      <c r="AU321" s="62"/>
      <c r="AV321" s="165"/>
      <c r="AW321" s="62"/>
    </row>
    <row r="322" spans="1:49" s="55" customFormat="1" ht="18.75" x14ac:dyDescent="0.3">
      <c r="A322" s="59"/>
      <c r="B322" s="73"/>
      <c r="C322" s="62"/>
      <c r="D322" s="62"/>
      <c r="E322" s="62"/>
      <c r="F322" s="62"/>
      <c r="G322" s="164"/>
      <c r="H322" s="62"/>
      <c r="I322" s="62"/>
      <c r="J322" s="62"/>
      <c r="K322" s="62"/>
      <c r="L322" s="68"/>
      <c r="M322" s="68"/>
      <c r="N322" s="68"/>
      <c r="O322" s="62"/>
      <c r="P322" s="68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8"/>
      <c r="AD322" s="62"/>
      <c r="AE322" s="68"/>
      <c r="AF322" s="68"/>
      <c r="AG322" s="68"/>
      <c r="AH322" s="178"/>
      <c r="AI322" s="173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8"/>
      <c r="AU322" s="62"/>
      <c r="AV322" s="165"/>
      <c r="AW322" s="62"/>
    </row>
    <row r="323" spans="1:49" s="55" customFormat="1" ht="18.75" x14ac:dyDescent="0.3">
      <c r="A323" s="59"/>
      <c r="B323" s="73"/>
      <c r="C323" s="62"/>
      <c r="D323" s="62"/>
      <c r="E323" s="62"/>
      <c r="F323" s="62"/>
      <c r="G323" s="164"/>
      <c r="H323" s="62"/>
      <c r="I323" s="62"/>
      <c r="J323" s="62"/>
      <c r="K323" s="62"/>
      <c r="L323" s="68"/>
      <c r="M323" s="68"/>
      <c r="N323" s="68"/>
      <c r="O323" s="62"/>
      <c r="P323" s="68"/>
      <c r="Q323" s="62"/>
      <c r="R323" s="62"/>
      <c r="S323" s="68"/>
      <c r="T323" s="62"/>
      <c r="U323" s="62"/>
      <c r="V323" s="62"/>
      <c r="W323" s="62"/>
      <c r="X323" s="62"/>
      <c r="Y323" s="62"/>
      <c r="Z323" s="62"/>
      <c r="AA323" s="62"/>
      <c r="AB323" s="62"/>
      <c r="AC323" s="68"/>
      <c r="AD323" s="62"/>
      <c r="AE323" s="68"/>
      <c r="AF323" s="68"/>
      <c r="AG323" s="68"/>
      <c r="AH323" s="178"/>
      <c r="AI323" s="173"/>
      <c r="AJ323" s="68"/>
      <c r="AK323" s="62"/>
      <c r="AL323" s="62"/>
      <c r="AM323" s="62"/>
      <c r="AN323" s="62"/>
      <c r="AO323" s="62"/>
      <c r="AP323" s="62"/>
      <c r="AQ323" s="62"/>
      <c r="AR323" s="62"/>
      <c r="AS323" s="62"/>
      <c r="AT323" s="68"/>
      <c r="AU323" s="62"/>
      <c r="AV323" s="165"/>
      <c r="AW323" s="62"/>
    </row>
    <row r="324" spans="1:49" s="55" customFormat="1" ht="18.75" x14ac:dyDescent="0.3">
      <c r="A324" s="59"/>
      <c r="B324" s="73"/>
      <c r="C324" s="62"/>
      <c r="D324" s="62"/>
      <c r="E324" s="62"/>
      <c r="F324" s="62"/>
      <c r="G324" s="164"/>
      <c r="H324" s="62"/>
      <c r="I324" s="62"/>
      <c r="J324" s="62"/>
      <c r="K324" s="62"/>
      <c r="L324" s="68"/>
      <c r="M324" s="68"/>
      <c r="N324" s="68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8"/>
      <c r="AD324" s="62"/>
      <c r="AE324" s="180"/>
      <c r="AF324" s="180"/>
      <c r="AG324" s="62"/>
      <c r="AH324" s="178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8"/>
      <c r="AU324" s="62"/>
      <c r="AV324" s="165"/>
      <c r="AW324" s="62"/>
    </row>
    <row r="325" spans="1:49" s="55" customFormat="1" ht="18.75" x14ac:dyDescent="0.3">
      <c r="A325" s="59"/>
      <c r="B325" s="73"/>
      <c r="C325" s="62"/>
      <c r="D325" s="62"/>
      <c r="E325" s="62"/>
      <c r="F325" s="62"/>
      <c r="G325" s="164"/>
      <c r="H325" s="62"/>
      <c r="I325" s="62"/>
      <c r="J325" s="62"/>
      <c r="K325" s="62"/>
      <c r="L325" s="68"/>
      <c r="M325" s="68"/>
      <c r="N325" s="68"/>
      <c r="O325" s="62"/>
      <c r="P325" s="68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8"/>
      <c r="AD325" s="62"/>
      <c r="AE325" s="68"/>
      <c r="AF325" s="68"/>
      <c r="AG325" s="68"/>
      <c r="AH325" s="178"/>
      <c r="AI325" s="173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8"/>
      <c r="AU325" s="62"/>
      <c r="AV325" s="165"/>
      <c r="AW325" s="62"/>
    </row>
    <row r="326" spans="1:49" s="55" customFormat="1" ht="18.75" x14ac:dyDescent="0.3">
      <c r="A326" s="59"/>
      <c r="B326" s="73"/>
      <c r="C326" s="62"/>
      <c r="D326" s="62"/>
      <c r="E326" s="62"/>
      <c r="F326" s="62"/>
      <c r="G326" s="164"/>
      <c r="H326" s="62"/>
      <c r="I326" s="62"/>
      <c r="J326" s="62"/>
      <c r="K326" s="62"/>
      <c r="L326" s="68"/>
      <c r="M326" s="68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8"/>
      <c r="AD326" s="62"/>
      <c r="AE326" s="68"/>
      <c r="AF326" s="68"/>
      <c r="AG326" s="68"/>
      <c r="AH326" s="178"/>
      <c r="AI326" s="173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8"/>
      <c r="AU326" s="62"/>
      <c r="AV326" s="165"/>
      <c r="AW326" s="62"/>
    </row>
    <row r="327" spans="1:49" s="55" customFormat="1" ht="18.75" x14ac:dyDescent="0.3">
      <c r="A327" s="59"/>
      <c r="B327" s="73"/>
      <c r="C327" s="62"/>
      <c r="D327" s="62"/>
      <c r="E327" s="62"/>
      <c r="F327" s="62"/>
      <c r="G327" s="164"/>
      <c r="H327" s="62"/>
      <c r="I327" s="62"/>
      <c r="J327" s="62"/>
      <c r="K327" s="62"/>
      <c r="L327" s="68"/>
      <c r="M327" s="68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8"/>
      <c r="AD327" s="62"/>
      <c r="AE327" s="68"/>
      <c r="AF327" s="68"/>
      <c r="AG327" s="68"/>
      <c r="AH327" s="178"/>
      <c r="AI327" s="173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8"/>
      <c r="AU327" s="62"/>
      <c r="AV327" s="165"/>
      <c r="AW327" s="62"/>
    </row>
    <row r="328" spans="1:49" s="55" customFormat="1" ht="18.75" x14ac:dyDescent="0.3">
      <c r="A328" s="59"/>
      <c r="B328" s="73"/>
      <c r="C328" s="62"/>
      <c r="D328" s="62"/>
      <c r="E328" s="62"/>
      <c r="F328" s="62"/>
      <c r="G328" s="164"/>
      <c r="H328" s="62"/>
      <c r="I328" s="62"/>
      <c r="J328" s="62"/>
      <c r="K328" s="62"/>
      <c r="L328" s="68"/>
      <c r="M328" s="68"/>
      <c r="N328" s="68"/>
      <c r="O328" s="62"/>
      <c r="P328" s="68"/>
      <c r="Q328" s="68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8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8"/>
      <c r="AU328" s="62"/>
      <c r="AV328" s="165"/>
      <c r="AW328" s="62"/>
    </row>
    <row r="329" spans="1:49" s="55" customFormat="1" ht="18.75" x14ac:dyDescent="0.3">
      <c r="A329" s="59"/>
      <c r="B329" s="73"/>
      <c r="C329" s="62"/>
      <c r="D329" s="62"/>
      <c r="E329" s="62"/>
      <c r="F329" s="62"/>
      <c r="G329" s="164"/>
      <c r="H329" s="62"/>
      <c r="I329" s="62"/>
      <c r="J329" s="62"/>
      <c r="K329" s="62"/>
      <c r="L329" s="68"/>
      <c r="M329" s="68"/>
      <c r="N329" s="68"/>
      <c r="O329" s="62"/>
      <c r="P329" s="68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8"/>
      <c r="AD329" s="62"/>
      <c r="AE329" s="68"/>
      <c r="AF329" s="68"/>
      <c r="AG329" s="68"/>
      <c r="AH329" s="178"/>
      <c r="AI329" s="173"/>
      <c r="AJ329" s="68"/>
      <c r="AK329" s="62"/>
      <c r="AL329" s="62"/>
      <c r="AM329" s="62"/>
      <c r="AN329" s="62"/>
      <c r="AO329" s="62"/>
      <c r="AP329" s="62"/>
      <c r="AQ329" s="62"/>
      <c r="AR329" s="62"/>
      <c r="AS329" s="62"/>
      <c r="AT329" s="68"/>
      <c r="AU329" s="62"/>
      <c r="AV329" s="165"/>
      <c r="AW329" s="62"/>
    </row>
    <row r="330" spans="1:49" s="55" customFormat="1" ht="18.75" x14ac:dyDescent="0.3">
      <c r="A330" s="59"/>
      <c r="B330" s="73"/>
      <c r="C330" s="62"/>
      <c r="D330" s="62"/>
      <c r="E330" s="62"/>
      <c r="F330" s="62"/>
      <c r="G330" s="164"/>
      <c r="H330" s="62"/>
      <c r="I330" s="62"/>
      <c r="J330" s="62"/>
      <c r="K330" s="62"/>
      <c r="L330" s="68"/>
      <c r="M330" s="68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8"/>
      <c r="AD330" s="62"/>
      <c r="AE330" s="68"/>
      <c r="AF330" s="68"/>
      <c r="AG330" s="68"/>
      <c r="AH330" s="178"/>
      <c r="AI330" s="173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8"/>
      <c r="AU330" s="62"/>
      <c r="AV330" s="165"/>
      <c r="AW330" s="62"/>
    </row>
    <row r="331" spans="1:49" s="55" customFormat="1" ht="18.75" x14ac:dyDescent="0.3">
      <c r="A331" s="59"/>
      <c r="B331" s="73"/>
      <c r="C331" s="62"/>
      <c r="D331" s="62"/>
      <c r="E331" s="62"/>
      <c r="F331" s="62"/>
      <c r="G331" s="164"/>
      <c r="H331" s="62"/>
      <c r="I331" s="62"/>
      <c r="J331" s="62"/>
      <c r="K331" s="62"/>
      <c r="L331" s="68"/>
      <c r="M331" s="68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8"/>
      <c r="AD331" s="62"/>
      <c r="AE331" s="68"/>
      <c r="AF331" s="68"/>
      <c r="AG331" s="68"/>
      <c r="AH331" s="178"/>
      <c r="AI331" s="173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8"/>
      <c r="AU331" s="62"/>
      <c r="AV331" s="165"/>
      <c r="AW331" s="62"/>
    </row>
    <row r="332" spans="1:49" s="55" customFormat="1" ht="18.75" x14ac:dyDescent="0.3">
      <c r="A332" s="59"/>
      <c r="B332" s="73"/>
      <c r="C332" s="62"/>
      <c r="D332" s="62"/>
      <c r="E332" s="62"/>
      <c r="F332" s="62"/>
      <c r="G332" s="164"/>
      <c r="H332" s="62"/>
      <c r="I332" s="62"/>
      <c r="J332" s="62"/>
      <c r="K332" s="62"/>
      <c r="L332" s="68"/>
      <c r="M332" s="68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8"/>
      <c r="AD332" s="62"/>
      <c r="AE332" s="68"/>
      <c r="AF332" s="68"/>
      <c r="AG332" s="68"/>
      <c r="AH332" s="178"/>
      <c r="AI332" s="173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8"/>
      <c r="AU332" s="62"/>
      <c r="AV332" s="165"/>
      <c r="AW332" s="62"/>
    </row>
    <row r="333" spans="1:49" s="55" customFormat="1" ht="18.75" x14ac:dyDescent="0.3">
      <c r="A333" s="59"/>
      <c r="B333" s="73"/>
      <c r="C333" s="62"/>
      <c r="D333" s="62"/>
      <c r="E333" s="62"/>
      <c r="F333" s="62"/>
      <c r="G333" s="164"/>
      <c r="H333" s="62"/>
      <c r="I333" s="62"/>
      <c r="J333" s="62"/>
      <c r="K333" s="62"/>
      <c r="L333" s="68"/>
      <c r="M333" s="68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8"/>
      <c r="AD333" s="62"/>
      <c r="AE333" s="68"/>
      <c r="AF333" s="68"/>
      <c r="AG333" s="68"/>
      <c r="AH333" s="178"/>
      <c r="AI333" s="173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8"/>
      <c r="AU333" s="62"/>
      <c r="AV333" s="165"/>
      <c r="AW333" s="62"/>
    </row>
    <row r="334" spans="1:49" s="55" customFormat="1" ht="18.75" x14ac:dyDescent="0.3">
      <c r="A334" s="59"/>
      <c r="B334" s="73"/>
      <c r="C334" s="62"/>
      <c r="D334" s="62"/>
      <c r="E334" s="62"/>
      <c r="F334" s="62"/>
      <c r="G334" s="164"/>
      <c r="H334" s="62"/>
      <c r="I334" s="62"/>
      <c r="J334" s="62"/>
      <c r="K334" s="62"/>
      <c r="L334" s="68"/>
      <c r="M334" s="68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8"/>
      <c r="AD334" s="62"/>
      <c r="AE334" s="68"/>
      <c r="AF334" s="68"/>
      <c r="AG334" s="68"/>
      <c r="AH334" s="178"/>
      <c r="AI334" s="173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8"/>
      <c r="AU334" s="62"/>
      <c r="AV334" s="165"/>
      <c r="AW334" s="62"/>
    </row>
    <row r="335" spans="1:49" s="55" customFormat="1" ht="18.75" x14ac:dyDescent="0.3">
      <c r="A335" s="59"/>
      <c r="B335" s="73"/>
      <c r="C335" s="62"/>
      <c r="D335" s="62"/>
      <c r="E335" s="62"/>
      <c r="F335" s="62"/>
      <c r="G335" s="164"/>
      <c r="H335" s="62"/>
      <c r="I335" s="62"/>
      <c r="J335" s="62"/>
      <c r="K335" s="62"/>
      <c r="L335" s="68"/>
      <c r="M335" s="68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8"/>
      <c r="AD335" s="62"/>
      <c r="AE335" s="68"/>
      <c r="AF335" s="68"/>
      <c r="AG335" s="68"/>
      <c r="AH335" s="178"/>
      <c r="AI335" s="173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8"/>
      <c r="AU335" s="62"/>
      <c r="AV335" s="165"/>
      <c r="AW335" s="62"/>
    </row>
    <row r="336" spans="1:49" s="55" customFormat="1" ht="18.75" x14ac:dyDescent="0.3">
      <c r="A336" s="59"/>
      <c r="B336" s="73"/>
      <c r="C336" s="68"/>
      <c r="D336" s="62"/>
      <c r="E336" s="62"/>
      <c r="F336" s="62"/>
      <c r="G336" s="164"/>
      <c r="H336" s="62"/>
      <c r="I336" s="62"/>
      <c r="J336" s="62"/>
      <c r="K336" s="62"/>
      <c r="L336" s="68"/>
      <c r="M336" s="68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8"/>
      <c r="AD336" s="62"/>
      <c r="AE336" s="68"/>
      <c r="AF336" s="68"/>
      <c r="AG336" s="68"/>
      <c r="AH336" s="178"/>
      <c r="AI336" s="173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8"/>
      <c r="AU336" s="62"/>
      <c r="AV336" s="165"/>
      <c r="AW336" s="62"/>
    </row>
    <row r="337" spans="1:49" s="55" customFormat="1" ht="18.75" x14ac:dyDescent="0.3">
      <c r="A337" s="59"/>
      <c r="B337" s="73"/>
      <c r="C337" s="62"/>
      <c r="D337" s="62"/>
      <c r="E337" s="62"/>
      <c r="F337" s="62"/>
      <c r="G337" s="164"/>
      <c r="H337" s="62"/>
      <c r="I337" s="62"/>
      <c r="J337" s="62"/>
      <c r="K337" s="62"/>
      <c r="L337" s="68"/>
      <c r="M337" s="68"/>
      <c r="N337" s="68"/>
      <c r="O337" s="62"/>
      <c r="P337" s="68"/>
      <c r="Q337" s="68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8"/>
      <c r="AD337" s="62"/>
      <c r="AE337" s="68"/>
      <c r="AF337" s="68"/>
      <c r="AG337" s="68"/>
      <c r="AH337" s="178"/>
      <c r="AI337" s="173"/>
      <c r="AJ337" s="68"/>
      <c r="AK337" s="62"/>
      <c r="AL337" s="62"/>
      <c r="AM337" s="62"/>
      <c r="AN337" s="62"/>
      <c r="AO337" s="62"/>
      <c r="AP337" s="62"/>
      <c r="AQ337" s="62"/>
      <c r="AR337" s="62"/>
      <c r="AS337" s="62"/>
      <c r="AT337" s="68"/>
      <c r="AU337" s="62"/>
      <c r="AV337" s="165"/>
      <c r="AW337" s="62"/>
    </row>
    <row r="338" spans="1:49" s="55" customFormat="1" ht="18.75" x14ac:dyDescent="0.3">
      <c r="A338" s="59"/>
      <c r="B338" s="73"/>
      <c r="C338" s="62"/>
      <c r="D338" s="62"/>
      <c r="E338" s="62"/>
      <c r="F338" s="62"/>
      <c r="G338" s="164"/>
      <c r="H338" s="62"/>
      <c r="I338" s="62"/>
      <c r="J338" s="62"/>
      <c r="K338" s="62"/>
      <c r="L338" s="68"/>
      <c r="M338" s="68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8"/>
      <c r="AD338" s="62"/>
      <c r="AE338" s="68"/>
      <c r="AF338" s="68"/>
      <c r="AG338" s="68"/>
      <c r="AH338" s="178"/>
      <c r="AI338" s="173"/>
      <c r="AJ338" s="68"/>
      <c r="AK338" s="62"/>
      <c r="AL338" s="62"/>
      <c r="AM338" s="62"/>
      <c r="AN338" s="62"/>
      <c r="AO338" s="62"/>
      <c r="AP338" s="62"/>
      <c r="AQ338" s="62"/>
      <c r="AR338" s="62"/>
      <c r="AS338" s="62"/>
      <c r="AT338" s="68"/>
      <c r="AU338" s="62"/>
      <c r="AV338" s="165"/>
      <c r="AW338" s="62"/>
    </row>
    <row r="339" spans="1:49" s="55" customFormat="1" ht="18.75" x14ac:dyDescent="0.3">
      <c r="A339" s="59"/>
      <c r="B339" s="73"/>
      <c r="C339" s="62"/>
      <c r="D339" s="62"/>
      <c r="E339" s="62"/>
      <c r="F339" s="62"/>
      <c r="G339" s="164"/>
      <c r="H339" s="62"/>
      <c r="I339" s="62"/>
      <c r="J339" s="62"/>
      <c r="K339" s="62"/>
      <c r="L339" s="68"/>
      <c r="M339" s="68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8"/>
      <c r="AD339" s="62"/>
      <c r="AE339" s="68"/>
      <c r="AF339" s="68"/>
      <c r="AG339" s="68"/>
      <c r="AH339" s="178"/>
      <c r="AI339" s="173"/>
      <c r="AJ339" s="68"/>
      <c r="AK339" s="62"/>
      <c r="AL339" s="62"/>
      <c r="AM339" s="62"/>
      <c r="AN339" s="62"/>
      <c r="AO339" s="62"/>
      <c r="AP339" s="62"/>
      <c r="AQ339" s="62"/>
      <c r="AR339" s="62"/>
      <c r="AS339" s="62"/>
      <c r="AT339" s="68"/>
      <c r="AU339" s="62"/>
      <c r="AV339" s="165"/>
      <c r="AW339" s="62"/>
    </row>
    <row r="340" spans="1:49" s="55" customFormat="1" ht="18.75" x14ac:dyDescent="0.3">
      <c r="A340" s="59"/>
      <c r="B340" s="73"/>
      <c r="C340" s="62"/>
      <c r="D340" s="62"/>
      <c r="E340" s="62"/>
      <c r="F340" s="62"/>
      <c r="G340" s="164"/>
      <c r="H340" s="62"/>
      <c r="I340" s="62"/>
      <c r="J340" s="62"/>
      <c r="K340" s="62"/>
      <c r="L340" s="68"/>
      <c r="M340" s="68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8"/>
      <c r="AD340" s="62"/>
      <c r="AE340" s="68"/>
      <c r="AF340" s="68"/>
      <c r="AG340" s="62"/>
      <c r="AH340" s="178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8"/>
      <c r="AU340" s="62"/>
      <c r="AV340" s="165"/>
      <c r="AW340" s="62"/>
    </row>
    <row r="341" spans="1:49" s="55" customFormat="1" ht="18.75" x14ac:dyDescent="0.3">
      <c r="A341" s="59"/>
      <c r="B341" s="73"/>
      <c r="C341" s="62"/>
      <c r="D341" s="62"/>
      <c r="E341" s="62"/>
      <c r="F341" s="62"/>
      <c r="G341" s="164"/>
      <c r="H341" s="62"/>
      <c r="I341" s="62"/>
      <c r="J341" s="62"/>
      <c r="K341" s="62"/>
      <c r="L341" s="68"/>
      <c r="M341" s="68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8"/>
      <c r="AD341" s="62"/>
      <c r="AE341" s="68"/>
      <c r="AF341" s="68"/>
      <c r="AG341" s="68"/>
      <c r="AH341" s="178"/>
      <c r="AI341" s="173"/>
      <c r="AJ341" s="68"/>
      <c r="AK341" s="62"/>
      <c r="AL341" s="62"/>
      <c r="AM341" s="62"/>
      <c r="AN341" s="62"/>
      <c r="AO341" s="62"/>
      <c r="AP341" s="62"/>
      <c r="AQ341" s="62"/>
      <c r="AR341" s="62"/>
      <c r="AS341" s="62"/>
      <c r="AT341" s="68"/>
      <c r="AU341" s="62"/>
      <c r="AV341" s="165"/>
      <c r="AW341" s="62"/>
    </row>
    <row r="342" spans="1:49" s="55" customFormat="1" ht="18.75" x14ac:dyDescent="0.3">
      <c r="A342" s="59"/>
      <c r="B342" s="73"/>
      <c r="C342" s="181"/>
      <c r="D342" s="62"/>
      <c r="E342" s="62"/>
      <c r="F342" s="62"/>
      <c r="G342" s="164"/>
      <c r="H342" s="62"/>
      <c r="I342" s="62"/>
      <c r="J342" s="62"/>
      <c r="K342" s="62"/>
      <c r="L342" s="68"/>
      <c r="M342" s="68"/>
      <c r="N342" s="68"/>
      <c r="O342" s="62"/>
      <c r="P342" s="68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8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8"/>
      <c r="AU342" s="62"/>
      <c r="AV342" s="165"/>
      <c r="AW342" s="62"/>
    </row>
    <row r="343" spans="1:49" s="55" customFormat="1" ht="18.75" x14ac:dyDescent="0.3">
      <c r="A343" s="59"/>
      <c r="B343" s="73"/>
      <c r="C343" s="62"/>
      <c r="D343" s="62"/>
      <c r="E343" s="62"/>
      <c r="F343" s="62"/>
      <c r="G343" s="164"/>
      <c r="H343" s="62"/>
      <c r="I343" s="62"/>
      <c r="J343" s="62"/>
      <c r="K343" s="62"/>
      <c r="L343" s="68"/>
      <c r="M343" s="68"/>
      <c r="N343" s="68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8"/>
      <c r="AU343" s="62"/>
      <c r="AV343" s="165"/>
      <c r="AW343" s="62"/>
    </row>
    <row r="344" spans="1:49" s="55" customFormat="1" ht="18.75" x14ac:dyDescent="0.3">
      <c r="A344" s="59"/>
      <c r="B344" s="73"/>
      <c r="C344" s="62"/>
      <c r="D344" s="62"/>
      <c r="E344" s="62"/>
      <c r="F344" s="62"/>
      <c r="G344" s="164"/>
      <c r="H344" s="62"/>
      <c r="I344" s="62"/>
      <c r="J344" s="62"/>
      <c r="K344" s="62"/>
      <c r="L344" s="68"/>
      <c r="M344" s="68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8"/>
      <c r="AD344" s="62"/>
      <c r="AE344" s="68"/>
      <c r="AF344" s="68"/>
      <c r="AG344" s="68"/>
      <c r="AH344" s="178"/>
      <c r="AI344" s="173"/>
      <c r="AJ344" s="68"/>
      <c r="AK344" s="62"/>
      <c r="AL344" s="62"/>
      <c r="AM344" s="62"/>
      <c r="AN344" s="62"/>
      <c r="AO344" s="62"/>
      <c r="AP344" s="62"/>
      <c r="AQ344" s="62"/>
      <c r="AR344" s="62"/>
      <c r="AS344" s="62"/>
      <c r="AT344" s="68"/>
      <c r="AU344" s="62"/>
      <c r="AV344" s="165"/>
      <c r="AW344" s="62"/>
    </row>
    <row r="345" spans="1:49" s="55" customFormat="1" ht="18.75" x14ac:dyDescent="0.3">
      <c r="A345" s="59"/>
      <c r="B345" s="73"/>
      <c r="C345" s="62"/>
      <c r="D345" s="62"/>
      <c r="E345" s="62"/>
      <c r="F345" s="62"/>
      <c r="G345" s="164"/>
      <c r="H345" s="62"/>
      <c r="I345" s="62"/>
      <c r="J345" s="62"/>
      <c r="K345" s="62"/>
      <c r="L345" s="68"/>
      <c r="M345" s="68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8"/>
      <c r="AD345" s="62"/>
      <c r="AE345" s="68"/>
      <c r="AF345" s="68"/>
      <c r="AG345" s="68"/>
      <c r="AH345" s="178"/>
      <c r="AI345" s="173"/>
      <c r="AJ345" s="68"/>
      <c r="AK345" s="62"/>
      <c r="AL345" s="62"/>
      <c r="AM345" s="62"/>
      <c r="AN345" s="62"/>
      <c r="AO345" s="62"/>
      <c r="AP345" s="62"/>
      <c r="AQ345" s="62"/>
      <c r="AR345" s="62"/>
      <c r="AS345" s="62"/>
      <c r="AT345" s="68"/>
      <c r="AU345" s="62"/>
      <c r="AV345" s="165"/>
      <c r="AW345" s="62"/>
    </row>
    <row r="346" spans="1:49" s="55" customFormat="1" ht="18.75" x14ac:dyDescent="0.3">
      <c r="A346" s="59"/>
      <c r="B346" s="73"/>
      <c r="C346" s="62"/>
      <c r="D346" s="62"/>
      <c r="E346" s="62"/>
      <c r="F346" s="62"/>
      <c r="G346" s="164"/>
      <c r="H346" s="62"/>
      <c r="I346" s="62"/>
      <c r="J346" s="62"/>
      <c r="K346" s="62"/>
      <c r="L346" s="68"/>
      <c r="M346" s="68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8"/>
      <c r="AD346" s="62"/>
      <c r="AE346" s="68"/>
      <c r="AF346" s="68"/>
      <c r="AG346" s="68"/>
      <c r="AH346" s="178"/>
      <c r="AI346" s="173"/>
      <c r="AJ346" s="68"/>
      <c r="AK346" s="62"/>
      <c r="AL346" s="62"/>
      <c r="AM346" s="62"/>
      <c r="AN346" s="62"/>
      <c r="AO346" s="62"/>
      <c r="AP346" s="62"/>
      <c r="AQ346" s="62"/>
      <c r="AR346" s="62"/>
      <c r="AS346" s="62"/>
      <c r="AT346" s="68"/>
      <c r="AU346" s="62"/>
      <c r="AV346" s="165"/>
      <c r="AW346" s="62"/>
    </row>
    <row r="347" spans="1:49" s="55" customFormat="1" ht="18.75" x14ac:dyDescent="0.3">
      <c r="A347" s="59"/>
      <c r="B347" s="73"/>
      <c r="C347" s="62"/>
      <c r="D347" s="62"/>
      <c r="E347" s="62"/>
      <c r="F347" s="62"/>
      <c r="G347" s="164"/>
      <c r="H347" s="62"/>
      <c r="I347" s="62"/>
      <c r="J347" s="62"/>
      <c r="K347" s="62"/>
      <c r="L347" s="68"/>
      <c r="M347" s="68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8"/>
      <c r="AD347" s="62"/>
      <c r="AE347" s="68"/>
      <c r="AF347" s="68"/>
      <c r="AG347" s="68"/>
      <c r="AH347" s="178"/>
      <c r="AI347" s="173"/>
      <c r="AJ347" s="68"/>
      <c r="AK347" s="62"/>
      <c r="AL347" s="62"/>
      <c r="AM347" s="62"/>
      <c r="AN347" s="62"/>
      <c r="AO347" s="62"/>
      <c r="AP347" s="62"/>
      <c r="AQ347" s="62"/>
      <c r="AR347" s="62"/>
      <c r="AS347" s="62"/>
      <c r="AT347" s="68"/>
      <c r="AU347" s="62"/>
      <c r="AV347" s="165"/>
      <c r="AW347" s="62"/>
    </row>
    <row r="348" spans="1:49" s="55" customFormat="1" ht="18.75" x14ac:dyDescent="0.3">
      <c r="A348" s="59"/>
      <c r="B348" s="73"/>
      <c r="C348" s="62"/>
      <c r="D348" s="62"/>
      <c r="E348" s="62"/>
      <c r="F348" s="62"/>
      <c r="G348" s="164"/>
      <c r="H348" s="62"/>
      <c r="I348" s="62"/>
      <c r="J348" s="62"/>
      <c r="K348" s="62"/>
      <c r="L348" s="68"/>
      <c r="M348" s="68"/>
      <c r="N348" s="68"/>
      <c r="O348" s="62"/>
      <c r="P348" s="68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8"/>
      <c r="AD348" s="62"/>
      <c r="AE348" s="68"/>
      <c r="AF348" s="68"/>
      <c r="AG348" s="68"/>
      <c r="AH348" s="178"/>
      <c r="AI348" s="173"/>
      <c r="AJ348" s="68"/>
      <c r="AK348" s="62"/>
      <c r="AL348" s="62"/>
      <c r="AM348" s="62"/>
      <c r="AN348" s="62"/>
      <c r="AO348" s="62"/>
      <c r="AP348" s="62"/>
      <c r="AQ348" s="62"/>
      <c r="AR348" s="62"/>
      <c r="AS348" s="62"/>
      <c r="AT348" s="68"/>
      <c r="AU348" s="62"/>
      <c r="AV348" s="165"/>
      <c r="AW348" s="62"/>
    </row>
    <row r="349" spans="1:49" s="55" customFormat="1" ht="18.75" x14ac:dyDescent="0.3">
      <c r="A349" s="59"/>
      <c r="B349" s="73"/>
      <c r="C349" s="62"/>
      <c r="D349" s="62"/>
      <c r="E349" s="62"/>
      <c r="F349" s="62"/>
      <c r="G349" s="164"/>
      <c r="H349" s="62"/>
      <c r="I349" s="62"/>
      <c r="J349" s="62"/>
      <c r="K349" s="62"/>
      <c r="L349" s="68"/>
      <c r="M349" s="68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8"/>
      <c r="AD349" s="62"/>
      <c r="AE349" s="68"/>
      <c r="AF349" s="68"/>
      <c r="AG349" s="68"/>
      <c r="AH349" s="178"/>
      <c r="AI349" s="173"/>
      <c r="AJ349" s="68"/>
      <c r="AK349" s="62"/>
      <c r="AL349" s="62"/>
      <c r="AM349" s="62"/>
      <c r="AN349" s="62"/>
      <c r="AO349" s="62"/>
      <c r="AP349" s="62"/>
      <c r="AQ349" s="62"/>
      <c r="AR349" s="62"/>
      <c r="AS349" s="62"/>
      <c r="AT349" s="68"/>
      <c r="AU349" s="62"/>
      <c r="AV349" s="165"/>
      <c r="AW349" s="62"/>
    </row>
    <row r="350" spans="1:49" s="55" customFormat="1" ht="18.75" x14ac:dyDescent="0.3">
      <c r="A350" s="59"/>
      <c r="B350" s="73"/>
      <c r="C350" s="62"/>
      <c r="D350" s="62"/>
      <c r="E350" s="62"/>
      <c r="F350" s="62"/>
      <c r="G350" s="164"/>
      <c r="H350" s="62"/>
      <c r="I350" s="62"/>
      <c r="J350" s="62"/>
      <c r="K350" s="62"/>
      <c r="L350" s="68"/>
      <c r="M350" s="68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8"/>
      <c r="AD350" s="62"/>
      <c r="AE350" s="68"/>
      <c r="AF350" s="68"/>
      <c r="AG350" s="62"/>
      <c r="AH350" s="178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8"/>
      <c r="AU350" s="62"/>
      <c r="AV350" s="165"/>
      <c r="AW350" s="62"/>
    </row>
    <row r="351" spans="1:49" s="55" customFormat="1" ht="18.75" x14ac:dyDescent="0.3">
      <c r="A351" s="59"/>
      <c r="B351" s="73"/>
      <c r="C351" s="62"/>
      <c r="D351" s="62"/>
      <c r="E351" s="62"/>
      <c r="F351" s="62"/>
      <c r="G351" s="164"/>
      <c r="H351" s="62"/>
      <c r="I351" s="62"/>
      <c r="J351" s="62"/>
      <c r="K351" s="62"/>
      <c r="L351" s="68"/>
      <c r="M351" s="68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8"/>
      <c r="AD351" s="62"/>
      <c r="AE351" s="68"/>
      <c r="AF351" s="68"/>
      <c r="AG351" s="68"/>
      <c r="AH351" s="178"/>
      <c r="AI351" s="173"/>
      <c r="AJ351" s="68"/>
      <c r="AK351" s="62"/>
      <c r="AL351" s="62"/>
      <c r="AM351" s="62"/>
      <c r="AN351" s="62"/>
      <c r="AO351" s="62"/>
      <c r="AP351" s="62"/>
      <c r="AQ351" s="62"/>
      <c r="AR351" s="62"/>
      <c r="AS351" s="62"/>
      <c r="AT351" s="68"/>
      <c r="AU351" s="62"/>
      <c r="AV351" s="165"/>
      <c r="AW351" s="62"/>
    </row>
    <row r="352" spans="1:49" s="55" customFormat="1" ht="18.75" x14ac:dyDescent="0.3">
      <c r="A352" s="59"/>
      <c r="B352" s="73"/>
      <c r="C352" s="62"/>
      <c r="D352" s="62"/>
      <c r="E352" s="62"/>
      <c r="F352" s="62"/>
      <c r="G352" s="164"/>
      <c r="H352" s="62"/>
      <c r="I352" s="62"/>
      <c r="J352" s="62"/>
      <c r="K352" s="62"/>
      <c r="L352" s="68"/>
      <c r="M352" s="68"/>
      <c r="N352" s="68"/>
      <c r="O352" s="62"/>
      <c r="P352" s="68"/>
      <c r="Q352" s="68"/>
      <c r="R352" s="62"/>
      <c r="S352" s="68"/>
      <c r="T352" s="62"/>
      <c r="U352" s="62"/>
      <c r="V352" s="62"/>
      <c r="W352" s="62"/>
      <c r="X352" s="62"/>
      <c r="Y352" s="62"/>
      <c r="Z352" s="62"/>
      <c r="AA352" s="62"/>
      <c r="AB352" s="62"/>
      <c r="AC352" s="68"/>
      <c r="AD352" s="62"/>
      <c r="AE352" s="68"/>
      <c r="AF352" s="68"/>
      <c r="AG352" s="68"/>
      <c r="AH352" s="178"/>
      <c r="AI352" s="173"/>
      <c r="AJ352" s="68"/>
      <c r="AK352" s="62"/>
      <c r="AL352" s="62"/>
      <c r="AM352" s="62"/>
      <c r="AN352" s="62"/>
      <c r="AO352" s="62"/>
      <c r="AP352" s="62"/>
      <c r="AQ352" s="62"/>
      <c r="AR352" s="62"/>
      <c r="AS352" s="62"/>
      <c r="AT352" s="68"/>
      <c r="AU352" s="62"/>
      <c r="AV352" s="165"/>
      <c r="AW352" s="62"/>
    </row>
    <row r="353" spans="1:49" s="55" customFormat="1" ht="18.75" x14ac:dyDescent="0.3">
      <c r="A353" s="59"/>
      <c r="B353" s="73"/>
      <c r="C353" s="62"/>
      <c r="D353" s="62"/>
      <c r="E353" s="62"/>
      <c r="F353" s="62"/>
      <c r="G353" s="164"/>
      <c r="H353" s="62"/>
      <c r="I353" s="62"/>
      <c r="J353" s="62"/>
      <c r="K353" s="62"/>
      <c r="L353" s="68"/>
      <c r="M353" s="68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8"/>
      <c r="AD353" s="62"/>
      <c r="AE353" s="68"/>
      <c r="AF353" s="68"/>
      <c r="AG353" s="68"/>
      <c r="AH353" s="178"/>
      <c r="AI353" s="173"/>
      <c r="AJ353" s="68"/>
      <c r="AK353" s="62"/>
      <c r="AL353" s="62"/>
      <c r="AM353" s="62"/>
      <c r="AN353" s="62"/>
      <c r="AO353" s="62"/>
      <c r="AP353" s="62"/>
      <c r="AQ353" s="62"/>
      <c r="AR353" s="62"/>
      <c r="AS353" s="62"/>
      <c r="AT353" s="68"/>
      <c r="AU353" s="62"/>
      <c r="AV353" s="165"/>
      <c r="AW353" s="62"/>
    </row>
    <row r="354" spans="1:49" s="55" customFormat="1" ht="18.75" x14ac:dyDescent="0.3">
      <c r="A354" s="59"/>
      <c r="B354" s="73"/>
      <c r="C354" s="62"/>
      <c r="D354" s="62"/>
      <c r="E354" s="62"/>
      <c r="F354" s="62"/>
      <c r="G354" s="164"/>
      <c r="H354" s="62"/>
      <c r="I354" s="62"/>
      <c r="J354" s="62"/>
      <c r="K354" s="62"/>
      <c r="L354" s="68"/>
      <c r="M354" s="68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8"/>
      <c r="AD354" s="62"/>
      <c r="AE354" s="68"/>
      <c r="AF354" s="68"/>
      <c r="AG354" s="68"/>
      <c r="AH354" s="178"/>
      <c r="AI354" s="173"/>
      <c r="AJ354" s="68"/>
      <c r="AK354" s="62"/>
      <c r="AL354" s="62"/>
      <c r="AM354" s="62"/>
      <c r="AN354" s="62"/>
      <c r="AO354" s="62"/>
      <c r="AP354" s="62"/>
      <c r="AQ354" s="62"/>
      <c r="AR354" s="62"/>
      <c r="AS354" s="62"/>
      <c r="AT354" s="68"/>
      <c r="AU354" s="62"/>
      <c r="AV354" s="165"/>
      <c r="AW354" s="62"/>
    </row>
    <row r="355" spans="1:49" s="55" customFormat="1" ht="18.75" x14ac:dyDescent="0.3">
      <c r="A355" s="59"/>
      <c r="B355" s="73"/>
      <c r="C355" s="62"/>
      <c r="D355" s="62"/>
      <c r="E355" s="62"/>
      <c r="F355" s="62"/>
      <c r="G355" s="164"/>
      <c r="H355" s="62"/>
      <c r="I355" s="62"/>
      <c r="J355" s="62"/>
      <c r="K355" s="62"/>
      <c r="L355" s="68"/>
      <c r="M355" s="68"/>
      <c r="N355" s="68"/>
      <c r="O355" s="62"/>
      <c r="P355" s="68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8"/>
      <c r="AD355" s="62"/>
      <c r="AE355" s="68"/>
      <c r="AF355" s="68"/>
      <c r="AG355" s="68"/>
      <c r="AH355" s="178"/>
      <c r="AI355" s="173"/>
      <c r="AJ355" s="68"/>
      <c r="AK355" s="62"/>
      <c r="AL355" s="62"/>
      <c r="AM355" s="62"/>
      <c r="AN355" s="62"/>
      <c r="AO355" s="62"/>
      <c r="AP355" s="62"/>
      <c r="AQ355" s="62"/>
      <c r="AR355" s="62"/>
      <c r="AS355" s="62"/>
      <c r="AT355" s="68"/>
      <c r="AU355" s="62"/>
      <c r="AV355" s="165"/>
      <c r="AW355" s="62"/>
    </row>
    <row r="356" spans="1:49" s="55" customFormat="1" ht="18.75" x14ac:dyDescent="0.3">
      <c r="A356" s="59"/>
      <c r="B356" s="73"/>
      <c r="C356" s="62"/>
      <c r="D356" s="62"/>
      <c r="E356" s="62"/>
      <c r="F356" s="62"/>
      <c r="G356" s="164"/>
      <c r="H356" s="62"/>
      <c r="I356" s="62"/>
      <c r="J356" s="62"/>
      <c r="K356" s="62"/>
      <c r="L356" s="68"/>
      <c r="M356" s="68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8"/>
      <c r="AD356" s="62"/>
      <c r="AE356" s="68"/>
      <c r="AF356" s="68"/>
      <c r="AG356" s="68"/>
      <c r="AH356" s="178"/>
      <c r="AI356" s="173"/>
      <c r="AJ356" s="68"/>
      <c r="AK356" s="62"/>
      <c r="AL356" s="62"/>
      <c r="AM356" s="62"/>
      <c r="AN356" s="62"/>
      <c r="AO356" s="62"/>
      <c r="AP356" s="62"/>
      <c r="AQ356" s="62"/>
      <c r="AR356" s="62"/>
      <c r="AS356" s="62"/>
      <c r="AT356" s="68"/>
      <c r="AU356" s="62"/>
      <c r="AV356" s="165"/>
      <c r="AW356" s="62"/>
    </row>
    <row r="357" spans="1:49" s="55" customFormat="1" ht="18.75" x14ac:dyDescent="0.3">
      <c r="A357" s="59"/>
      <c r="B357" s="73"/>
      <c r="C357" s="62"/>
      <c r="D357" s="62"/>
      <c r="E357" s="62"/>
      <c r="F357" s="62"/>
      <c r="G357" s="164"/>
      <c r="H357" s="62"/>
      <c r="I357" s="62"/>
      <c r="J357" s="62"/>
      <c r="K357" s="62"/>
      <c r="L357" s="68"/>
      <c r="M357" s="68"/>
      <c r="N357" s="68"/>
      <c r="O357" s="62"/>
      <c r="P357" s="68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8"/>
      <c r="AD357" s="62"/>
      <c r="AE357" s="68"/>
      <c r="AF357" s="68"/>
      <c r="AG357" s="68"/>
      <c r="AH357" s="178"/>
      <c r="AI357" s="173"/>
      <c r="AJ357" s="68"/>
      <c r="AK357" s="62"/>
      <c r="AL357" s="62"/>
      <c r="AM357" s="62"/>
      <c r="AN357" s="62"/>
      <c r="AO357" s="62"/>
      <c r="AP357" s="62"/>
      <c r="AQ357" s="62"/>
      <c r="AR357" s="62"/>
      <c r="AS357" s="62"/>
      <c r="AT357" s="68"/>
      <c r="AU357" s="62"/>
      <c r="AV357" s="165"/>
      <c r="AW357" s="62"/>
    </row>
    <row r="358" spans="1:49" s="55" customFormat="1" ht="18.75" x14ac:dyDescent="0.3">
      <c r="A358" s="59"/>
      <c r="B358" s="73"/>
      <c r="C358" s="62"/>
      <c r="D358" s="62"/>
      <c r="E358" s="62"/>
      <c r="F358" s="62"/>
      <c r="G358" s="164"/>
      <c r="H358" s="62"/>
      <c r="I358" s="62"/>
      <c r="J358" s="62"/>
      <c r="K358" s="62"/>
      <c r="L358" s="68"/>
      <c r="M358" s="68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8"/>
      <c r="AD358" s="62"/>
      <c r="AE358" s="68"/>
      <c r="AF358" s="68"/>
      <c r="AG358" s="68"/>
      <c r="AH358" s="178"/>
      <c r="AI358" s="173"/>
      <c r="AJ358" s="68"/>
      <c r="AK358" s="62"/>
      <c r="AL358" s="62"/>
      <c r="AM358" s="62"/>
      <c r="AN358" s="62"/>
      <c r="AO358" s="62"/>
      <c r="AP358" s="62"/>
      <c r="AQ358" s="62"/>
      <c r="AR358" s="62"/>
      <c r="AS358" s="62"/>
      <c r="AT358" s="68"/>
      <c r="AU358" s="62"/>
      <c r="AV358" s="165"/>
      <c r="AW358" s="62"/>
    </row>
    <row r="359" spans="1:49" s="55" customFormat="1" ht="18.75" x14ac:dyDescent="0.3">
      <c r="A359" s="59"/>
      <c r="B359" s="73"/>
      <c r="C359" s="62"/>
      <c r="D359" s="62"/>
      <c r="E359" s="62"/>
      <c r="F359" s="62"/>
      <c r="G359" s="164"/>
      <c r="H359" s="62"/>
      <c r="I359" s="62"/>
      <c r="J359" s="62"/>
      <c r="K359" s="62"/>
      <c r="L359" s="68"/>
      <c r="M359" s="68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8"/>
      <c r="AD359" s="62"/>
      <c r="AE359" s="68"/>
      <c r="AF359" s="68"/>
      <c r="AG359" s="62"/>
      <c r="AH359" s="178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8"/>
      <c r="AU359" s="62"/>
      <c r="AV359" s="165"/>
      <c r="AW359" s="62"/>
    </row>
    <row r="360" spans="1:49" s="55" customFormat="1" ht="18.75" x14ac:dyDescent="0.3">
      <c r="A360" s="59"/>
      <c r="B360" s="73"/>
      <c r="C360" s="62"/>
      <c r="D360" s="62"/>
      <c r="E360" s="62"/>
      <c r="F360" s="62"/>
      <c r="G360" s="164"/>
      <c r="H360" s="62"/>
      <c r="I360" s="62"/>
      <c r="J360" s="62"/>
      <c r="K360" s="62"/>
      <c r="L360" s="68"/>
      <c r="M360" s="68"/>
      <c r="N360" s="68"/>
      <c r="O360" s="62"/>
      <c r="P360" s="68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8"/>
      <c r="AD360" s="62"/>
      <c r="AE360" s="68"/>
      <c r="AF360" s="68"/>
      <c r="AG360" s="68"/>
      <c r="AH360" s="178"/>
      <c r="AI360" s="173"/>
      <c r="AJ360" s="68"/>
      <c r="AK360" s="62"/>
      <c r="AL360" s="62"/>
      <c r="AM360" s="62"/>
      <c r="AN360" s="62"/>
      <c r="AO360" s="62"/>
      <c r="AP360" s="62"/>
      <c r="AQ360" s="62"/>
      <c r="AR360" s="62"/>
      <c r="AS360" s="62"/>
      <c r="AT360" s="68"/>
      <c r="AU360" s="62"/>
      <c r="AV360" s="165"/>
      <c r="AW360" s="62"/>
    </row>
    <row r="361" spans="1:49" s="55" customFormat="1" ht="18.75" x14ac:dyDescent="0.3">
      <c r="A361" s="59"/>
      <c r="B361" s="73"/>
      <c r="C361" s="62"/>
      <c r="D361" s="62"/>
      <c r="E361" s="62"/>
      <c r="F361" s="62"/>
      <c r="G361" s="164"/>
      <c r="H361" s="62"/>
      <c r="I361" s="62"/>
      <c r="J361" s="62"/>
      <c r="K361" s="62"/>
      <c r="L361" s="68"/>
      <c r="M361" s="68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8"/>
      <c r="AD361" s="62"/>
      <c r="AE361" s="68"/>
      <c r="AF361" s="68"/>
      <c r="AG361" s="68"/>
      <c r="AH361" s="178"/>
      <c r="AI361" s="173"/>
      <c r="AJ361" s="68"/>
      <c r="AK361" s="62"/>
      <c r="AL361" s="62"/>
      <c r="AM361" s="62"/>
      <c r="AN361" s="62"/>
      <c r="AO361" s="62"/>
      <c r="AP361" s="62"/>
      <c r="AQ361" s="62"/>
      <c r="AR361" s="62"/>
      <c r="AS361" s="62"/>
      <c r="AT361" s="68"/>
      <c r="AU361" s="62"/>
      <c r="AV361" s="165"/>
      <c r="AW361" s="62"/>
    </row>
    <row r="362" spans="1:49" s="55" customFormat="1" ht="18.75" x14ac:dyDescent="0.3">
      <c r="A362" s="59"/>
      <c r="B362" s="182"/>
      <c r="C362" s="62"/>
      <c r="D362" s="62"/>
      <c r="E362" s="62"/>
      <c r="F362" s="62"/>
      <c r="G362" s="164"/>
      <c r="H362" s="177"/>
      <c r="I362" s="177"/>
      <c r="J362" s="177"/>
      <c r="K362" s="177"/>
      <c r="L362" s="68"/>
      <c r="M362" s="68"/>
      <c r="N362" s="68"/>
      <c r="O362" s="62"/>
      <c r="P362" s="68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8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8"/>
      <c r="AU362" s="62"/>
      <c r="AV362" s="165"/>
      <c r="AW362" s="62"/>
    </row>
    <row r="363" spans="1:49" s="55" customFormat="1" ht="18.75" x14ac:dyDescent="0.3">
      <c r="A363" s="59"/>
      <c r="B363" s="73"/>
      <c r="C363" s="62"/>
      <c r="D363" s="62"/>
      <c r="E363" s="62"/>
      <c r="F363" s="62"/>
      <c r="G363" s="164"/>
      <c r="H363" s="62"/>
      <c r="I363" s="62"/>
      <c r="J363" s="62"/>
      <c r="K363" s="62"/>
      <c r="L363" s="68"/>
      <c r="M363" s="68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8"/>
      <c r="AD363" s="62"/>
      <c r="AE363" s="68"/>
      <c r="AF363" s="68"/>
      <c r="AG363" s="62"/>
      <c r="AH363" s="178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8"/>
      <c r="AU363" s="62"/>
      <c r="AV363" s="165"/>
      <c r="AW363" s="62"/>
    </row>
    <row r="364" spans="1:49" s="55" customFormat="1" ht="18.75" x14ac:dyDescent="0.3">
      <c r="A364" s="59"/>
      <c r="B364" s="73"/>
      <c r="C364" s="62"/>
      <c r="D364" s="62"/>
      <c r="E364" s="62"/>
      <c r="F364" s="62"/>
      <c r="G364" s="164"/>
      <c r="H364" s="62"/>
      <c r="I364" s="62"/>
      <c r="J364" s="62"/>
      <c r="K364" s="62"/>
      <c r="L364" s="68"/>
      <c r="M364" s="68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8"/>
      <c r="AD364" s="62"/>
      <c r="AE364" s="68"/>
      <c r="AF364" s="68"/>
      <c r="AG364" s="68"/>
      <c r="AH364" s="178"/>
      <c r="AI364" s="173"/>
      <c r="AJ364" s="68"/>
      <c r="AK364" s="62"/>
      <c r="AL364" s="62"/>
      <c r="AM364" s="62"/>
      <c r="AN364" s="62"/>
      <c r="AO364" s="62"/>
      <c r="AP364" s="62"/>
      <c r="AQ364" s="62"/>
      <c r="AR364" s="62"/>
      <c r="AS364" s="62"/>
      <c r="AT364" s="68"/>
      <c r="AU364" s="62"/>
      <c r="AV364" s="165"/>
      <c r="AW364" s="62"/>
    </row>
    <row r="365" spans="1:49" s="55" customFormat="1" ht="18.75" x14ac:dyDescent="0.3">
      <c r="A365" s="59"/>
      <c r="B365" s="73"/>
      <c r="C365" s="62"/>
      <c r="D365" s="62"/>
      <c r="E365" s="62"/>
      <c r="F365" s="62"/>
      <c r="G365" s="164"/>
      <c r="H365" s="62"/>
      <c r="I365" s="62"/>
      <c r="J365" s="62"/>
      <c r="K365" s="62"/>
      <c r="L365" s="68"/>
      <c r="M365" s="68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8"/>
      <c r="AD365" s="62"/>
      <c r="AE365" s="68"/>
      <c r="AF365" s="68"/>
      <c r="AG365" s="68"/>
      <c r="AH365" s="178"/>
      <c r="AI365" s="173"/>
      <c r="AJ365" s="68"/>
      <c r="AK365" s="62"/>
      <c r="AL365" s="62"/>
      <c r="AM365" s="62"/>
      <c r="AN365" s="62"/>
      <c r="AO365" s="62"/>
      <c r="AP365" s="62"/>
      <c r="AQ365" s="62"/>
      <c r="AR365" s="62"/>
      <c r="AS365" s="62"/>
      <c r="AT365" s="68"/>
      <c r="AU365" s="62"/>
      <c r="AV365" s="165"/>
      <c r="AW365" s="62"/>
    </row>
    <row r="366" spans="1:49" s="55" customFormat="1" ht="18.75" x14ac:dyDescent="0.3">
      <c r="A366" s="59"/>
      <c r="B366" s="73"/>
      <c r="C366" s="62"/>
      <c r="D366" s="62"/>
      <c r="E366" s="62"/>
      <c r="F366" s="62"/>
      <c r="G366" s="164"/>
      <c r="H366" s="62"/>
      <c r="I366" s="62"/>
      <c r="J366" s="62"/>
      <c r="K366" s="62"/>
      <c r="L366" s="68"/>
      <c r="M366" s="68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8"/>
      <c r="AD366" s="62"/>
      <c r="AE366" s="68"/>
      <c r="AF366" s="68"/>
      <c r="AG366" s="68"/>
      <c r="AH366" s="178"/>
      <c r="AI366" s="173"/>
      <c r="AJ366" s="68"/>
      <c r="AK366" s="62"/>
      <c r="AL366" s="62"/>
      <c r="AM366" s="62"/>
      <c r="AN366" s="62"/>
      <c r="AO366" s="62"/>
      <c r="AP366" s="62"/>
      <c r="AQ366" s="62"/>
      <c r="AR366" s="62"/>
      <c r="AS366" s="62"/>
      <c r="AT366" s="68"/>
      <c r="AU366" s="62"/>
      <c r="AV366" s="165"/>
      <c r="AW366" s="62"/>
    </row>
    <row r="367" spans="1:49" s="55" customFormat="1" ht="18.75" x14ac:dyDescent="0.3">
      <c r="A367" s="59"/>
      <c r="B367" s="73"/>
      <c r="C367" s="62"/>
      <c r="D367" s="62"/>
      <c r="E367" s="62"/>
      <c r="F367" s="62"/>
      <c r="G367" s="164"/>
      <c r="H367" s="62"/>
      <c r="I367" s="62"/>
      <c r="J367" s="62"/>
      <c r="K367" s="62"/>
      <c r="L367" s="68"/>
      <c r="M367" s="68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8"/>
      <c r="AD367" s="62"/>
      <c r="AE367" s="68"/>
      <c r="AF367" s="68"/>
      <c r="AG367" s="68"/>
      <c r="AH367" s="178"/>
      <c r="AI367" s="173"/>
      <c r="AJ367" s="68"/>
      <c r="AK367" s="62"/>
      <c r="AL367" s="62"/>
      <c r="AM367" s="62"/>
      <c r="AN367" s="62"/>
      <c r="AO367" s="62"/>
      <c r="AP367" s="62"/>
      <c r="AQ367" s="62"/>
      <c r="AR367" s="62"/>
      <c r="AS367" s="62"/>
      <c r="AT367" s="68"/>
      <c r="AU367" s="62"/>
      <c r="AV367" s="165"/>
      <c r="AW367" s="62"/>
    </row>
    <row r="368" spans="1:49" s="55" customFormat="1" ht="18.75" x14ac:dyDescent="0.3">
      <c r="A368" s="59"/>
      <c r="B368" s="73"/>
      <c r="C368" s="62"/>
      <c r="D368" s="62"/>
      <c r="E368" s="62"/>
      <c r="F368" s="62"/>
      <c r="G368" s="164"/>
      <c r="H368" s="62"/>
      <c r="I368" s="62"/>
      <c r="J368" s="62"/>
      <c r="K368" s="62"/>
      <c r="L368" s="68"/>
      <c r="M368" s="68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8"/>
      <c r="AD368" s="62"/>
      <c r="AE368" s="68"/>
      <c r="AF368" s="68"/>
      <c r="AG368" s="68"/>
      <c r="AH368" s="178"/>
      <c r="AI368" s="173"/>
      <c r="AJ368" s="68"/>
      <c r="AK368" s="62"/>
      <c r="AL368" s="62"/>
      <c r="AM368" s="62"/>
      <c r="AN368" s="62"/>
      <c r="AO368" s="62"/>
      <c r="AP368" s="62"/>
      <c r="AQ368" s="62"/>
      <c r="AR368" s="62"/>
      <c r="AS368" s="62"/>
      <c r="AT368" s="68"/>
      <c r="AU368" s="62"/>
      <c r="AV368" s="165"/>
      <c r="AW368" s="62"/>
    </row>
    <row r="369" spans="1:49" s="55" customFormat="1" ht="18.75" x14ac:dyDescent="0.3">
      <c r="A369" s="59"/>
      <c r="B369" s="73"/>
      <c r="C369" s="62"/>
      <c r="D369" s="62"/>
      <c r="E369" s="62"/>
      <c r="F369" s="62"/>
      <c r="G369" s="164"/>
      <c r="H369" s="62"/>
      <c r="I369" s="62"/>
      <c r="J369" s="62"/>
      <c r="K369" s="62"/>
      <c r="L369" s="68"/>
      <c r="M369" s="68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8"/>
      <c r="AD369" s="62"/>
      <c r="AE369" s="68"/>
      <c r="AF369" s="68"/>
      <c r="AG369" s="68"/>
      <c r="AH369" s="178"/>
      <c r="AI369" s="173"/>
      <c r="AJ369" s="68"/>
      <c r="AK369" s="62"/>
      <c r="AL369" s="62"/>
      <c r="AM369" s="62"/>
      <c r="AN369" s="62"/>
      <c r="AO369" s="62"/>
      <c r="AP369" s="62"/>
      <c r="AQ369" s="62"/>
      <c r="AR369" s="62"/>
      <c r="AS369" s="62"/>
      <c r="AT369" s="68"/>
      <c r="AU369" s="62"/>
      <c r="AV369" s="165"/>
      <c r="AW369" s="62"/>
    </row>
    <row r="370" spans="1:49" s="55" customFormat="1" ht="18.75" x14ac:dyDescent="0.3">
      <c r="A370" s="59"/>
      <c r="B370" s="73"/>
      <c r="C370" s="62"/>
      <c r="D370" s="62"/>
      <c r="E370" s="62"/>
      <c r="F370" s="62"/>
      <c r="G370" s="164"/>
      <c r="H370" s="62"/>
      <c r="I370" s="62"/>
      <c r="J370" s="62"/>
      <c r="K370" s="62"/>
      <c r="L370" s="68"/>
      <c r="M370" s="68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8"/>
      <c r="AD370" s="62"/>
      <c r="AE370" s="68"/>
      <c r="AF370" s="68"/>
      <c r="AG370" s="68"/>
      <c r="AH370" s="178"/>
      <c r="AI370" s="173"/>
      <c r="AJ370" s="68"/>
      <c r="AK370" s="62"/>
      <c r="AL370" s="62"/>
      <c r="AM370" s="62"/>
      <c r="AN370" s="62"/>
      <c r="AO370" s="62"/>
      <c r="AP370" s="62"/>
      <c r="AQ370" s="62"/>
      <c r="AR370" s="62"/>
      <c r="AS370" s="62"/>
      <c r="AT370" s="68"/>
      <c r="AU370" s="62"/>
      <c r="AV370" s="165"/>
      <c r="AW370" s="62"/>
    </row>
    <row r="371" spans="1:49" s="55" customFormat="1" ht="18.75" x14ac:dyDescent="0.3">
      <c r="A371" s="59"/>
      <c r="B371" s="73"/>
      <c r="C371" s="62"/>
      <c r="D371" s="62"/>
      <c r="E371" s="62"/>
      <c r="F371" s="62"/>
      <c r="G371" s="164"/>
      <c r="H371" s="62"/>
      <c r="I371" s="62"/>
      <c r="J371" s="62"/>
      <c r="K371" s="62"/>
      <c r="L371" s="68"/>
      <c r="M371" s="68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8"/>
      <c r="AD371" s="62"/>
      <c r="AE371" s="68"/>
      <c r="AF371" s="68"/>
      <c r="AG371" s="68"/>
      <c r="AH371" s="178"/>
      <c r="AI371" s="173"/>
      <c r="AJ371" s="68"/>
      <c r="AK371" s="62"/>
      <c r="AL371" s="62"/>
      <c r="AM371" s="62"/>
      <c r="AN371" s="62"/>
      <c r="AO371" s="62"/>
      <c r="AP371" s="62"/>
      <c r="AQ371" s="62"/>
      <c r="AR371" s="62"/>
      <c r="AS371" s="62"/>
      <c r="AT371" s="68"/>
      <c r="AU371" s="62"/>
      <c r="AV371" s="165"/>
      <c r="AW371" s="62"/>
    </row>
    <row r="372" spans="1:49" s="55" customFormat="1" ht="18.75" x14ac:dyDescent="0.3">
      <c r="A372" s="59"/>
      <c r="B372" s="73"/>
      <c r="C372" s="62"/>
      <c r="D372" s="62"/>
      <c r="E372" s="62"/>
      <c r="F372" s="62"/>
      <c r="G372" s="164"/>
      <c r="H372" s="62"/>
      <c r="I372" s="62"/>
      <c r="J372" s="62"/>
      <c r="K372" s="62"/>
      <c r="L372" s="68"/>
      <c r="M372" s="68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8"/>
      <c r="AD372" s="62"/>
      <c r="AE372" s="68"/>
      <c r="AF372" s="68"/>
      <c r="AG372" s="68"/>
      <c r="AH372" s="178"/>
      <c r="AI372" s="173"/>
      <c r="AJ372" s="68"/>
      <c r="AK372" s="62"/>
      <c r="AL372" s="62"/>
      <c r="AM372" s="62"/>
      <c r="AN372" s="62"/>
      <c r="AO372" s="62"/>
      <c r="AP372" s="62"/>
      <c r="AQ372" s="62"/>
      <c r="AR372" s="62"/>
      <c r="AS372" s="62"/>
      <c r="AT372" s="68"/>
      <c r="AU372" s="62"/>
      <c r="AV372" s="165"/>
      <c r="AW372" s="62"/>
    </row>
    <row r="373" spans="1:49" s="55" customFormat="1" ht="18.75" x14ac:dyDescent="0.3">
      <c r="A373" s="59"/>
      <c r="B373" s="73"/>
      <c r="C373" s="62"/>
      <c r="D373" s="62"/>
      <c r="E373" s="62"/>
      <c r="F373" s="62"/>
      <c r="G373" s="164"/>
      <c r="H373" s="62"/>
      <c r="I373" s="62"/>
      <c r="J373" s="62"/>
      <c r="K373" s="62"/>
      <c r="L373" s="68"/>
      <c r="M373" s="68"/>
      <c r="N373" s="68"/>
      <c r="O373" s="62"/>
      <c r="P373" s="68"/>
      <c r="Q373" s="68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8"/>
      <c r="AU373" s="62"/>
      <c r="AV373" s="165"/>
      <c r="AW373" s="62"/>
    </row>
    <row r="374" spans="1:49" s="55" customFormat="1" ht="18.75" x14ac:dyDescent="0.3">
      <c r="A374" s="59"/>
      <c r="B374" s="73"/>
      <c r="C374" s="62"/>
      <c r="D374" s="62"/>
      <c r="E374" s="62"/>
      <c r="F374" s="62"/>
      <c r="G374" s="164"/>
      <c r="H374" s="62"/>
      <c r="I374" s="62"/>
      <c r="J374" s="62"/>
      <c r="K374" s="62"/>
      <c r="L374" s="68"/>
      <c r="M374" s="68"/>
      <c r="N374" s="68"/>
      <c r="O374" s="62"/>
      <c r="P374" s="68"/>
      <c r="Q374" s="68"/>
      <c r="R374" s="62"/>
      <c r="S374" s="68"/>
      <c r="T374" s="62"/>
      <c r="U374" s="62"/>
      <c r="V374" s="62"/>
      <c r="W374" s="62"/>
      <c r="X374" s="62"/>
      <c r="Y374" s="62"/>
      <c r="Z374" s="62"/>
      <c r="AA374" s="62"/>
      <c r="AB374" s="62"/>
      <c r="AC374" s="68"/>
      <c r="AD374" s="62"/>
      <c r="AE374" s="68"/>
      <c r="AF374" s="68"/>
      <c r="AG374" s="68"/>
      <c r="AH374" s="178"/>
      <c r="AI374" s="173"/>
      <c r="AJ374" s="68"/>
      <c r="AK374" s="62"/>
      <c r="AL374" s="62"/>
      <c r="AM374" s="62"/>
      <c r="AN374" s="62"/>
      <c r="AO374" s="62"/>
      <c r="AP374" s="62"/>
      <c r="AQ374" s="62"/>
      <c r="AR374" s="62"/>
      <c r="AS374" s="62"/>
      <c r="AT374" s="68"/>
      <c r="AU374" s="62"/>
      <c r="AV374" s="165"/>
      <c r="AW374" s="62"/>
    </row>
    <row r="375" spans="1:49" s="55" customFormat="1" ht="18.75" x14ac:dyDescent="0.3">
      <c r="A375" s="59"/>
      <c r="B375" s="73"/>
      <c r="C375" s="62"/>
      <c r="D375" s="62"/>
      <c r="E375" s="62"/>
      <c r="F375" s="62"/>
      <c r="G375" s="164"/>
      <c r="H375" s="62"/>
      <c r="I375" s="62"/>
      <c r="J375" s="62"/>
      <c r="K375" s="62"/>
      <c r="L375" s="68"/>
      <c r="M375" s="68"/>
      <c r="N375" s="68"/>
      <c r="O375" s="62"/>
      <c r="P375" s="68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8"/>
      <c r="AD375" s="62"/>
      <c r="AE375" s="68"/>
      <c r="AF375" s="68"/>
      <c r="AG375" s="68"/>
      <c r="AH375" s="178"/>
      <c r="AI375" s="173"/>
      <c r="AJ375" s="68"/>
      <c r="AK375" s="62"/>
      <c r="AL375" s="62"/>
      <c r="AM375" s="62"/>
      <c r="AN375" s="62"/>
      <c r="AO375" s="62"/>
      <c r="AP375" s="62"/>
      <c r="AQ375" s="62"/>
      <c r="AR375" s="62"/>
      <c r="AS375" s="62"/>
      <c r="AT375" s="68"/>
      <c r="AU375" s="62"/>
      <c r="AV375" s="165"/>
      <c r="AW375" s="62"/>
    </row>
    <row r="376" spans="1:49" s="55" customFormat="1" ht="18.75" x14ac:dyDescent="0.3">
      <c r="A376" s="59"/>
      <c r="B376" s="73"/>
      <c r="C376" s="62"/>
      <c r="D376" s="62"/>
      <c r="E376" s="62"/>
      <c r="F376" s="62"/>
      <c r="G376" s="164"/>
      <c r="H376" s="62"/>
      <c r="I376" s="62"/>
      <c r="J376" s="62"/>
      <c r="K376" s="62"/>
      <c r="L376" s="68"/>
      <c r="M376" s="68"/>
      <c r="N376" s="68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8"/>
      <c r="AU376" s="62"/>
      <c r="AV376" s="165"/>
      <c r="AW376" s="62"/>
    </row>
    <row r="377" spans="1:49" s="55" customFormat="1" ht="18.75" x14ac:dyDescent="0.3">
      <c r="A377" s="59"/>
      <c r="B377" s="73"/>
      <c r="C377" s="62"/>
      <c r="D377" s="62"/>
      <c r="E377" s="62"/>
      <c r="F377" s="62"/>
      <c r="G377" s="164"/>
      <c r="H377" s="62"/>
      <c r="I377" s="62"/>
      <c r="J377" s="62"/>
      <c r="K377" s="62"/>
      <c r="L377" s="68"/>
      <c r="M377" s="68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8"/>
      <c r="AD377" s="62"/>
      <c r="AE377" s="68"/>
      <c r="AF377" s="68"/>
      <c r="AG377" s="68"/>
      <c r="AH377" s="178"/>
      <c r="AI377" s="173"/>
      <c r="AJ377" s="68"/>
      <c r="AK377" s="62"/>
      <c r="AL377" s="62"/>
      <c r="AM377" s="62"/>
      <c r="AN377" s="62"/>
      <c r="AO377" s="62"/>
      <c r="AP377" s="62"/>
      <c r="AQ377" s="62"/>
      <c r="AR377" s="62"/>
      <c r="AS377" s="62"/>
      <c r="AT377" s="68"/>
      <c r="AU377" s="62"/>
      <c r="AV377" s="165"/>
      <c r="AW377" s="62"/>
    </row>
    <row r="378" spans="1:49" s="55" customFormat="1" ht="18.75" x14ac:dyDescent="0.3">
      <c r="A378" s="59"/>
      <c r="B378" s="73"/>
      <c r="C378" s="62"/>
      <c r="D378" s="62"/>
      <c r="E378" s="62"/>
      <c r="F378" s="62"/>
      <c r="G378" s="164"/>
      <c r="H378" s="62"/>
      <c r="I378" s="62"/>
      <c r="J378" s="62"/>
      <c r="K378" s="62"/>
      <c r="L378" s="68"/>
      <c r="M378" s="68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8"/>
      <c r="AD378" s="62"/>
      <c r="AE378" s="68"/>
      <c r="AF378" s="68"/>
      <c r="AG378" s="68"/>
      <c r="AH378" s="178"/>
      <c r="AI378" s="173"/>
      <c r="AJ378" s="68"/>
      <c r="AK378" s="62"/>
      <c r="AL378" s="62"/>
      <c r="AM378" s="62"/>
      <c r="AN378" s="62"/>
      <c r="AO378" s="62"/>
      <c r="AP378" s="62"/>
      <c r="AQ378" s="62"/>
      <c r="AR378" s="62"/>
      <c r="AS378" s="62"/>
      <c r="AT378" s="68"/>
      <c r="AU378" s="62"/>
      <c r="AV378" s="165"/>
      <c r="AW378" s="62"/>
    </row>
    <row r="379" spans="1:49" s="55" customFormat="1" ht="18.75" x14ac:dyDescent="0.3">
      <c r="A379" s="59"/>
      <c r="B379" s="73"/>
      <c r="C379" s="62"/>
      <c r="D379" s="62"/>
      <c r="E379" s="62"/>
      <c r="F379" s="62"/>
      <c r="G379" s="164"/>
      <c r="H379" s="62"/>
      <c r="I379" s="62"/>
      <c r="J379" s="62"/>
      <c r="K379" s="62"/>
      <c r="L379" s="68"/>
      <c r="M379" s="68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8"/>
      <c r="AD379" s="62"/>
      <c r="AE379" s="68"/>
      <c r="AF379" s="68"/>
      <c r="AG379" s="68"/>
      <c r="AH379" s="178"/>
      <c r="AI379" s="173"/>
      <c r="AJ379" s="68"/>
      <c r="AK379" s="62"/>
      <c r="AL379" s="62"/>
      <c r="AM379" s="62"/>
      <c r="AN379" s="62"/>
      <c r="AO379" s="62"/>
      <c r="AP379" s="62"/>
      <c r="AQ379" s="62"/>
      <c r="AR379" s="62"/>
      <c r="AS379" s="62"/>
      <c r="AT379" s="68"/>
      <c r="AU379" s="62"/>
      <c r="AV379" s="165"/>
      <c r="AW379" s="62"/>
    </row>
    <row r="380" spans="1:49" s="55" customFormat="1" ht="18.75" x14ac:dyDescent="0.3">
      <c r="A380" s="59"/>
      <c r="B380" s="73"/>
      <c r="C380" s="62"/>
      <c r="D380" s="62"/>
      <c r="E380" s="62"/>
      <c r="F380" s="62"/>
      <c r="G380" s="164"/>
      <c r="H380" s="62"/>
      <c r="I380" s="62"/>
      <c r="J380" s="62"/>
      <c r="K380" s="62"/>
      <c r="L380" s="68"/>
      <c r="M380" s="68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8"/>
      <c r="AD380" s="62"/>
      <c r="AE380" s="68"/>
      <c r="AF380" s="68"/>
      <c r="AG380" s="62"/>
      <c r="AH380" s="178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8"/>
      <c r="AU380" s="62"/>
      <c r="AV380" s="165"/>
      <c r="AW380" s="62"/>
    </row>
    <row r="381" spans="1:49" s="55" customFormat="1" ht="18.75" x14ac:dyDescent="0.3">
      <c r="A381" s="59"/>
      <c r="B381" s="73"/>
      <c r="C381" s="62"/>
      <c r="D381" s="62"/>
      <c r="E381" s="62"/>
      <c r="F381" s="62"/>
      <c r="G381" s="164"/>
      <c r="H381" s="62"/>
      <c r="I381" s="62"/>
      <c r="J381" s="62"/>
      <c r="K381" s="62"/>
      <c r="L381" s="68"/>
      <c r="M381" s="68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8"/>
      <c r="AD381" s="62"/>
      <c r="AE381" s="68"/>
      <c r="AF381" s="68"/>
      <c r="AG381" s="68"/>
      <c r="AH381" s="178"/>
      <c r="AI381" s="173"/>
      <c r="AJ381" s="68"/>
      <c r="AK381" s="62"/>
      <c r="AL381" s="62"/>
      <c r="AM381" s="62"/>
      <c r="AN381" s="62"/>
      <c r="AO381" s="62"/>
      <c r="AP381" s="62"/>
      <c r="AQ381" s="62"/>
      <c r="AR381" s="62"/>
      <c r="AS381" s="62"/>
      <c r="AT381" s="68"/>
      <c r="AU381" s="62"/>
      <c r="AV381" s="165"/>
      <c r="AW381" s="62"/>
    </row>
    <row r="382" spans="1:49" s="55" customFormat="1" ht="18.75" x14ac:dyDescent="0.3">
      <c r="A382" s="59"/>
      <c r="B382" s="73"/>
      <c r="C382" s="62"/>
      <c r="D382" s="62"/>
      <c r="E382" s="62"/>
      <c r="F382" s="62"/>
      <c r="G382" s="164"/>
      <c r="H382" s="62"/>
      <c r="I382" s="62"/>
      <c r="J382" s="62"/>
      <c r="K382" s="62"/>
      <c r="L382" s="68"/>
      <c r="M382" s="68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8"/>
      <c r="AD382" s="62"/>
      <c r="AE382" s="68"/>
      <c r="AF382" s="68"/>
      <c r="AG382" s="68"/>
      <c r="AH382" s="178"/>
      <c r="AI382" s="173"/>
      <c r="AJ382" s="68"/>
      <c r="AK382" s="62"/>
      <c r="AL382" s="62"/>
      <c r="AM382" s="62"/>
      <c r="AN382" s="62"/>
      <c r="AO382" s="62"/>
      <c r="AP382" s="62"/>
      <c r="AQ382" s="62"/>
      <c r="AR382" s="62"/>
      <c r="AS382" s="62"/>
      <c r="AT382" s="68"/>
      <c r="AU382" s="62"/>
      <c r="AV382" s="165"/>
      <c r="AW382" s="62"/>
    </row>
    <row r="383" spans="1:49" s="55" customFormat="1" ht="18.75" x14ac:dyDescent="0.3">
      <c r="A383" s="59"/>
      <c r="B383" s="73"/>
      <c r="C383" s="62"/>
      <c r="D383" s="62"/>
      <c r="E383" s="62"/>
      <c r="F383" s="62"/>
      <c r="G383" s="164"/>
      <c r="H383" s="62"/>
      <c r="I383" s="62"/>
      <c r="J383" s="62"/>
      <c r="K383" s="62"/>
      <c r="L383" s="68"/>
      <c r="M383" s="68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8"/>
      <c r="AD383" s="62"/>
      <c r="AE383" s="68"/>
      <c r="AF383" s="68"/>
      <c r="AG383" s="68"/>
      <c r="AH383" s="178"/>
      <c r="AI383" s="173"/>
      <c r="AJ383" s="68"/>
      <c r="AK383" s="62"/>
      <c r="AL383" s="62"/>
      <c r="AM383" s="62"/>
      <c r="AN383" s="62"/>
      <c r="AO383" s="62"/>
      <c r="AP383" s="62"/>
      <c r="AQ383" s="62"/>
      <c r="AR383" s="62"/>
      <c r="AS383" s="62"/>
      <c r="AT383" s="68"/>
      <c r="AU383" s="62"/>
      <c r="AV383" s="165"/>
      <c r="AW383" s="62"/>
    </row>
    <row r="384" spans="1:49" s="55" customFormat="1" ht="18.75" x14ac:dyDescent="0.3">
      <c r="A384" s="59"/>
      <c r="B384" s="73"/>
      <c r="C384" s="62"/>
      <c r="D384" s="62"/>
      <c r="E384" s="62"/>
      <c r="F384" s="62"/>
      <c r="G384" s="164"/>
      <c r="H384" s="62"/>
      <c r="I384" s="62"/>
      <c r="J384" s="62"/>
      <c r="K384" s="62"/>
      <c r="L384" s="68"/>
      <c r="M384" s="68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8"/>
      <c r="AD384" s="62"/>
      <c r="AE384" s="68"/>
      <c r="AF384" s="68"/>
      <c r="AG384" s="68"/>
      <c r="AH384" s="178"/>
      <c r="AI384" s="173"/>
      <c r="AJ384" s="68"/>
      <c r="AK384" s="62"/>
      <c r="AL384" s="62"/>
      <c r="AM384" s="62"/>
      <c r="AN384" s="62"/>
      <c r="AO384" s="62"/>
      <c r="AP384" s="62"/>
      <c r="AQ384" s="62"/>
      <c r="AR384" s="62"/>
      <c r="AS384" s="62"/>
      <c r="AT384" s="68"/>
      <c r="AU384" s="62"/>
      <c r="AV384" s="165"/>
      <c r="AW384" s="62"/>
    </row>
    <row r="385" spans="1:49" s="55" customFormat="1" ht="18.75" x14ac:dyDescent="0.3">
      <c r="A385" s="59"/>
      <c r="B385" s="73"/>
      <c r="C385" s="62"/>
      <c r="D385" s="62"/>
      <c r="E385" s="62"/>
      <c r="F385" s="62"/>
      <c r="G385" s="164"/>
      <c r="H385" s="62"/>
      <c r="I385" s="62"/>
      <c r="J385" s="62"/>
      <c r="K385" s="62"/>
      <c r="L385" s="68"/>
      <c r="M385" s="68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8"/>
      <c r="AD385" s="62"/>
      <c r="AE385" s="68"/>
      <c r="AF385" s="68"/>
      <c r="AG385" s="68"/>
      <c r="AH385" s="178"/>
      <c r="AI385" s="173"/>
      <c r="AJ385" s="68"/>
      <c r="AK385" s="62"/>
      <c r="AL385" s="62"/>
      <c r="AM385" s="62"/>
      <c r="AN385" s="62"/>
      <c r="AO385" s="62"/>
      <c r="AP385" s="62"/>
      <c r="AQ385" s="62"/>
      <c r="AR385" s="62"/>
      <c r="AS385" s="62"/>
      <c r="AT385" s="68"/>
      <c r="AU385" s="62"/>
      <c r="AV385" s="165"/>
      <c r="AW385" s="62"/>
    </row>
    <row r="386" spans="1:49" s="55" customFormat="1" ht="18.75" x14ac:dyDescent="0.3">
      <c r="A386" s="59"/>
      <c r="B386" s="73"/>
      <c r="C386" s="62"/>
      <c r="D386" s="62"/>
      <c r="E386" s="62"/>
      <c r="F386" s="62"/>
      <c r="G386" s="164"/>
      <c r="H386" s="62"/>
      <c r="I386" s="62"/>
      <c r="J386" s="62"/>
      <c r="K386" s="62"/>
      <c r="L386" s="68"/>
      <c r="M386" s="68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8"/>
      <c r="AD386" s="62"/>
      <c r="AE386" s="68"/>
      <c r="AF386" s="68"/>
      <c r="AG386" s="68"/>
      <c r="AH386" s="178"/>
      <c r="AI386" s="173"/>
      <c r="AJ386" s="68"/>
      <c r="AK386" s="62"/>
      <c r="AL386" s="62"/>
      <c r="AM386" s="62"/>
      <c r="AN386" s="62"/>
      <c r="AO386" s="62"/>
      <c r="AP386" s="62"/>
      <c r="AQ386" s="62"/>
      <c r="AR386" s="62"/>
      <c r="AS386" s="62"/>
      <c r="AT386" s="68"/>
      <c r="AU386" s="62"/>
      <c r="AV386" s="165"/>
      <c r="AW386" s="62"/>
    </row>
    <row r="387" spans="1:49" s="55" customFormat="1" ht="18.75" x14ac:dyDescent="0.3">
      <c r="A387" s="59"/>
      <c r="B387" s="73"/>
      <c r="C387" s="62"/>
      <c r="D387" s="62"/>
      <c r="E387" s="62"/>
      <c r="F387" s="62"/>
      <c r="G387" s="164"/>
      <c r="H387" s="62"/>
      <c r="I387" s="62"/>
      <c r="J387" s="62"/>
      <c r="K387" s="62"/>
      <c r="L387" s="68"/>
      <c r="M387" s="68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8"/>
      <c r="AD387" s="62"/>
      <c r="AE387" s="68"/>
      <c r="AF387" s="68"/>
      <c r="AG387" s="68"/>
      <c r="AH387" s="178"/>
      <c r="AI387" s="173"/>
      <c r="AJ387" s="68"/>
      <c r="AK387" s="62"/>
      <c r="AL387" s="62"/>
      <c r="AM387" s="62"/>
      <c r="AN387" s="62"/>
      <c r="AO387" s="62"/>
      <c r="AP387" s="62"/>
      <c r="AQ387" s="62"/>
      <c r="AR387" s="62"/>
      <c r="AS387" s="62"/>
      <c r="AT387" s="68"/>
      <c r="AU387" s="62"/>
      <c r="AV387" s="165"/>
      <c r="AW387" s="62"/>
    </row>
    <row r="388" spans="1:49" s="55" customFormat="1" ht="18.75" x14ac:dyDescent="0.3">
      <c r="A388" s="59"/>
      <c r="B388" s="73"/>
      <c r="C388" s="62"/>
      <c r="D388" s="62"/>
      <c r="E388" s="62"/>
      <c r="F388" s="62"/>
      <c r="G388" s="164"/>
      <c r="H388" s="62"/>
      <c r="I388" s="62"/>
      <c r="J388" s="62"/>
      <c r="K388" s="62"/>
      <c r="L388" s="68"/>
      <c r="M388" s="68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8"/>
      <c r="AD388" s="62"/>
      <c r="AE388" s="68"/>
      <c r="AF388" s="68"/>
      <c r="AG388" s="68"/>
      <c r="AH388" s="178"/>
      <c r="AI388" s="173"/>
      <c r="AJ388" s="68"/>
      <c r="AK388" s="62"/>
      <c r="AL388" s="62"/>
      <c r="AM388" s="62"/>
      <c r="AN388" s="62"/>
      <c r="AO388" s="62"/>
      <c r="AP388" s="62"/>
      <c r="AQ388" s="62"/>
      <c r="AR388" s="62"/>
      <c r="AS388" s="62"/>
      <c r="AT388" s="68"/>
      <c r="AU388" s="62"/>
      <c r="AV388" s="165"/>
      <c r="AW388" s="62"/>
    </row>
    <row r="389" spans="1:49" s="55" customFormat="1" ht="18.75" x14ac:dyDescent="0.3">
      <c r="A389" s="59"/>
      <c r="B389" s="73"/>
      <c r="C389" s="62"/>
      <c r="D389" s="62"/>
      <c r="E389" s="62"/>
      <c r="F389" s="62"/>
      <c r="G389" s="164"/>
      <c r="H389" s="62"/>
      <c r="I389" s="62"/>
      <c r="J389" s="62"/>
      <c r="K389" s="62"/>
      <c r="L389" s="68"/>
      <c r="M389" s="68"/>
      <c r="N389" s="68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8"/>
      <c r="AU389" s="62"/>
      <c r="AV389" s="165"/>
      <c r="AW389" s="62"/>
    </row>
    <row r="390" spans="1:49" s="55" customFormat="1" ht="18.75" x14ac:dyDescent="0.3">
      <c r="A390" s="59"/>
      <c r="B390" s="73"/>
      <c r="C390" s="62"/>
      <c r="D390" s="62"/>
      <c r="E390" s="62"/>
      <c r="F390" s="62"/>
      <c r="G390" s="164"/>
      <c r="H390" s="62"/>
      <c r="I390" s="62"/>
      <c r="J390" s="62"/>
      <c r="K390" s="62"/>
      <c r="L390" s="68"/>
      <c r="M390" s="68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8"/>
      <c r="AD390" s="62"/>
      <c r="AE390" s="68"/>
      <c r="AF390" s="68"/>
      <c r="AG390" s="68"/>
      <c r="AH390" s="178"/>
      <c r="AI390" s="173"/>
      <c r="AJ390" s="68"/>
      <c r="AK390" s="62"/>
      <c r="AL390" s="62"/>
      <c r="AM390" s="62"/>
      <c r="AN390" s="62"/>
      <c r="AO390" s="62"/>
      <c r="AP390" s="62"/>
      <c r="AQ390" s="62"/>
      <c r="AR390" s="62"/>
      <c r="AS390" s="62"/>
      <c r="AT390" s="68"/>
      <c r="AU390" s="62"/>
      <c r="AV390" s="165"/>
      <c r="AW390" s="62"/>
    </row>
    <row r="391" spans="1:49" s="55" customFormat="1" ht="18.75" x14ac:dyDescent="0.3">
      <c r="A391" s="59"/>
      <c r="B391" s="73"/>
      <c r="C391" s="62"/>
      <c r="D391" s="62"/>
      <c r="E391" s="62"/>
      <c r="F391" s="62"/>
      <c r="G391" s="164"/>
      <c r="H391" s="62"/>
      <c r="I391" s="62"/>
      <c r="J391" s="62"/>
      <c r="K391" s="62"/>
      <c r="L391" s="68"/>
      <c r="M391" s="68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8"/>
      <c r="AD391" s="62"/>
      <c r="AE391" s="68"/>
      <c r="AF391" s="68"/>
      <c r="AG391" s="68"/>
      <c r="AH391" s="178"/>
      <c r="AI391" s="173"/>
      <c r="AJ391" s="68"/>
      <c r="AK391" s="62"/>
      <c r="AL391" s="62"/>
      <c r="AM391" s="62"/>
      <c r="AN391" s="62"/>
      <c r="AO391" s="62"/>
      <c r="AP391" s="62"/>
      <c r="AQ391" s="62"/>
      <c r="AR391" s="62"/>
      <c r="AS391" s="62"/>
      <c r="AT391" s="68"/>
      <c r="AU391" s="62"/>
      <c r="AV391" s="165"/>
      <c r="AW391" s="62"/>
    </row>
    <row r="392" spans="1:49" s="55" customFormat="1" ht="18.75" x14ac:dyDescent="0.3">
      <c r="A392" s="59"/>
      <c r="B392" s="73"/>
      <c r="C392" s="62"/>
      <c r="D392" s="62"/>
      <c r="E392" s="62"/>
      <c r="F392" s="62"/>
      <c r="G392" s="164"/>
      <c r="H392" s="62"/>
      <c r="I392" s="62"/>
      <c r="J392" s="62"/>
      <c r="K392" s="62"/>
      <c r="L392" s="68"/>
      <c r="M392" s="68"/>
      <c r="N392" s="68"/>
      <c r="O392" s="62"/>
      <c r="P392" s="68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8"/>
      <c r="AD392" s="62"/>
      <c r="AE392" s="68"/>
      <c r="AF392" s="68"/>
      <c r="AG392" s="68"/>
      <c r="AH392" s="178"/>
      <c r="AI392" s="173"/>
      <c r="AJ392" s="68"/>
      <c r="AK392" s="62"/>
      <c r="AL392" s="62"/>
      <c r="AM392" s="62"/>
      <c r="AN392" s="62"/>
      <c r="AO392" s="62"/>
      <c r="AP392" s="62"/>
      <c r="AQ392" s="62"/>
      <c r="AR392" s="62"/>
      <c r="AS392" s="62"/>
      <c r="AT392" s="68"/>
      <c r="AU392" s="62"/>
      <c r="AV392" s="165"/>
      <c r="AW392" s="62"/>
    </row>
    <row r="393" spans="1:49" s="55" customFormat="1" ht="18.75" x14ac:dyDescent="0.3">
      <c r="A393" s="59"/>
      <c r="B393" s="73"/>
      <c r="C393" s="62"/>
      <c r="D393" s="62"/>
      <c r="E393" s="62"/>
      <c r="F393" s="62"/>
      <c r="G393" s="164"/>
      <c r="H393" s="62"/>
      <c r="I393" s="62"/>
      <c r="J393" s="62"/>
      <c r="K393" s="62"/>
      <c r="L393" s="68"/>
      <c r="M393" s="68"/>
      <c r="N393" s="68"/>
      <c r="O393" s="62"/>
      <c r="P393" s="68"/>
      <c r="Q393" s="68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8"/>
      <c r="AD393" s="62"/>
      <c r="AE393" s="68"/>
      <c r="AF393" s="68"/>
      <c r="AG393" s="62"/>
      <c r="AH393" s="178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8"/>
      <c r="AU393" s="62"/>
      <c r="AV393" s="165"/>
      <c r="AW393" s="62"/>
    </row>
    <row r="394" spans="1:49" s="55" customFormat="1" ht="18.75" x14ac:dyDescent="0.3">
      <c r="A394" s="59"/>
      <c r="B394" s="73"/>
      <c r="C394" s="62"/>
      <c r="D394" s="62"/>
      <c r="E394" s="62"/>
      <c r="F394" s="62"/>
      <c r="G394" s="164"/>
      <c r="H394" s="62"/>
      <c r="I394" s="62"/>
      <c r="J394" s="62"/>
      <c r="K394" s="62"/>
      <c r="L394" s="68"/>
      <c r="M394" s="68"/>
      <c r="N394" s="68"/>
      <c r="O394" s="62"/>
      <c r="P394" s="68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8"/>
      <c r="AD394" s="62"/>
      <c r="AE394" s="68"/>
      <c r="AF394" s="68"/>
      <c r="AG394" s="62"/>
      <c r="AH394" s="178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8"/>
      <c r="AU394" s="62"/>
      <c r="AV394" s="165"/>
      <c r="AW394" s="62"/>
    </row>
    <row r="395" spans="1:49" s="55" customFormat="1" ht="18.75" x14ac:dyDescent="0.3">
      <c r="A395" s="59"/>
      <c r="B395" s="73"/>
      <c r="C395" s="62"/>
      <c r="D395" s="62"/>
      <c r="E395" s="62"/>
      <c r="F395" s="62"/>
      <c r="G395" s="164"/>
      <c r="H395" s="62"/>
      <c r="I395" s="62"/>
      <c r="J395" s="62"/>
      <c r="K395" s="62"/>
      <c r="L395" s="68"/>
      <c r="M395" s="68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8"/>
      <c r="AD395" s="62"/>
      <c r="AE395" s="68"/>
      <c r="AF395" s="68"/>
      <c r="AG395" s="68"/>
      <c r="AH395" s="178"/>
      <c r="AI395" s="173"/>
      <c r="AJ395" s="68"/>
      <c r="AK395" s="62"/>
      <c r="AL395" s="62"/>
      <c r="AM395" s="62"/>
      <c r="AN395" s="62"/>
      <c r="AO395" s="62"/>
      <c r="AP395" s="62"/>
      <c r="AQ395" s="62"/>
      <c r="AR395" s="62"/>
      <c r="AS395" s="62"/>
      <c r="AT395" s="68"/>
      <c r="AU395" s="62"/>
      <c r="AV395" s="165"/>
      <c r="AW395" s="62"/>
    </row>
    <row r="396" spans="1:49" s="55" customFormat="1" ht="18.75" x14ac:dyDescent="0.3">
      <c r="A396" s="59"/>
      <c r="B396" s="73"/>
      <c r="C396" s="62"/>
      <c r="D396" s="62"/>
      <c r="E396" s="62"/>
      <c r="F396" s="62"/>
      <c r="G396" s="164"/>
      <c r="H396" s="62"/>
      <c r="I396" s="62"/>
      <c r="J396" s="62"/>
      <c r="K396" s="62"/>
      <c r="L396" s="68"/>
      <c r="M396" s="68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8"/>
      <c r="AD396" s="62"/>
      <c r="AE396" s="68"/>
      <c r="AF396" s="68"/>
      <c r="AG396" s="68"/>
      <c r="AH396" s="178"/>
      <c r="AI396" s="173"/>
      <c r="AJ396" s="68"/>
      <c r="AK396" s="62"/>
      <c r="AL396" s="62"/>
      <c r="AM396" s="62"/>
      <c r="AN396" s="62"/>
      <c r="AO396" s="62"/>
      <c r="AP396" s="62"/>
      <c r="AQ396" s="62"/>
      <c r="AR396" s="62"/>
      <c r="AS396" s="62"/>
      <c r="AT396" s="68"/>
      <c r="AU396" s="62"/>
      <c r="AV396" s="165"/>
      <c r="AW396" s="62"/>
    </row>
    <row r="397" spans="1:49" s="55" customFormat="1" ht="18.75" x14ac:dyDescent="0.3">
      <c r="A397" s="59"/>
      <c r="B397" s="73"/>
      <c r="C397" s="62"/>
      <c r="D397" s="62"/>
      <c r="E397" s="62"/>
      <c r="F397" s="62"/>
      <c r="G397" s="164"/>
      <c r="H397" s="62"/>
      <c r="I397" s="62"/>
      <c r="J397" s="62"/>
      <c r="K397" s="62"/>
      <c r="L397" s="68"/>
      <c r="M397" s="68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8"/>
      <c r="AD397" s="62"/>
      <c r="AE397" s="68"/>
      <c r="AF397" s="68"/>
      <c r="AG397" s="68"/>
      <c r="AH397" s="178"/>
      <c r="AI397" s="173"/>
      <c r="AJ397" s="68"/>
      <c r="AK397" s="62"/>
      <c r="AL397" s="62"/>
      <c r="AM397" s="62"/>
      <c r="AN397" s="62"/>
      <c r="AO397" s="62"/>
      <c r="AP397" s="62"/>
      <c r="AQ397" s="62"/>
      <c r="AR397" s="62"/>
      <c r="AS397" s="62"/>
      <c r="AT397" s="68"/>
      <c r="AU397" s="62"/>
      <c r="AV397" s="165"/>
      <c r="AW397" s="62"/>
    </row>
    <row r="398" spans="1:49" s="55" customFormat="1" ht="18.75" x14ac:dyDescent="0.3">
      <c r="A398" s="59"/>
      <c r="B398" s="179"/>
      <c r="C398" s="62"/>
      <c r="D398" s="62"/>
      <c r="E398" s="62"/>
      <c r="F398" s="62"/>
      <c r="G398" s="164"/>
      <c r="H398" s="62"/>
      <c r="I398" s="62"/>
      <c r="J398" s="62"/>
      <c r="K398" s="62"/>
      <c r="L398" s="68"/>
      <c r="M398" s="68"/>
      <c r="N398" s="68"/>
      <c r="O398" s="62"/>
      <c r="P398" s="68"/>
      <c r="Q398" s="68"/>
      <c r="R398" s="62"/>
      <c r="S398" s="68"/>
      <c r="T398" s="62"/>
      <c r="U398" s="62"/>
      <c r="V398" s="62"/>
      <c r="W398" s="62"/>
      <c r="X398" s="62"/>
      <c r="Y398" s="62"/>
      <c r="Z398" s="62"/>
      <c r="AA398" s="62"/>
      <c r="AB398" s="62"/>
      <c r="AC398" s="68"/>
      <c r="AD398" s="62"/>
      <c r="AE398" s="68"/>
      <c r="AF398" s="68"/>
      <c r="AG398" s="68"/>
      <c r="AH398" s="178"/>
      <c r="AI398" s="173"/>
      <c r="AJ398" s="68"/>
      <c r="AK398" s="62"/>
      <c r="AL398" s="62"/>
      <c r="AM398" s="62"/>
      <c r="AN398" s="62"/>
      <c r="AO398" s="62"/>
      <c r="AP398" s="62"/>
      <c r="AQ398" s="62"/>
      <c r="AR398" s="62"/>
      <c r="AS398" s="62"/>
      <c r="AT398" s="68"/>
      <c r="AU398" s="62"/>
      <c r="AV398" s="165"/>
      <c r="AW398" s="62"/>
    </row>
    <row r="399" spans="1:49" s="55" customFormat="1" ht="18.75" x14ac:dyDescent="0.3">
      <c r="A399" s="59"/>
      <c r="B399" s="73"/>
      <c r="C399" s="62"/>
      <c r="D399" s="62"/>
      <c r="E399" s="62"/>
      <c r="F399" s="62"/>
      <c r="G399" s="164"/>
      <c r="H399" s="62"/>
      <c r="I399" s="62"/>
      <c r="J399" s="62"/>
      <c r="K399" s="62"/>
      <c r="L399" s="68"/>
      <c r="M399" s="68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8"/>
      <c r="AD399" s="62"/>
      <c r="AE399" s="68"/>
      <c r="AF399" s="68"/>
      <c r="AG399" s="68"/>
      <c r="AH399" s="178"/>
      <c r="AI399" s="173"/>
      <c r="AJ399" s="68"/>
      <c r="AK399" s="62"/>
      <c r="AL399" s="62"/>
      <c r="AM399" s="62"/>
      <c r="AN399" s="62"/>
      <c r="AO399" s="62"/>
      <c r="AP399" s="62"/>
      <c r="AQ399" s="62"/>
      <c r="AR399" s="62"/>
      <c r="AS399" s="62"/>
      <c r="AT399" s="68"/>
      <c r="AU399" s="62"/>
      <c r="AV399" s="165"/>
      <c r="AW399" s="62"/>
    </row>
    <row r="400" spans="1:49" s="55" customFormat="1" ht="18.75" x14ac:dyDescent="0.3">
      <c r="A400" s="59"/>
      <c r="B400" s="73"/>
      <c r="C400" s="62"/>
      <c r="D400" s="62"/>
      <c r="E400" s="62"/>
      <c r="F400" s="62"/>
      <c r="G400" s="164"/>
      <c r="H400" s="62"/>
      <c r="I400" s="62"/>
      <c r="J400" s="62"/>
      <c r="K400" s="62"/>
      <c r="L400" s="68"/>
      <c r="M400" s="68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8"/>
      <c r="AD400" s="62"/>
      <c r="AE400" s="68"/>
      <c r="AF400" s="68"/>
      <c r="AG400" s="68"/>
      <c r="AH400" s="178"/>
      <c r="AI400" s="173"/>
      <c r="AJ400" s="68"/>
      <c r="AK400" s="62"/>
      <c r="AL400" s="62"/>
      <c r="AM400" s="62"/>
      <c r="AN400" s="62"/>
      <c r="AO400" s="62"/>
      <c r="AP400" s="62"/>
      <c r="AQ400" s="62"/>
      <c r="AR400" s="62"/>
      <c r="AS400" s="62"/>
      <c r="AT400" s="68"/>
      <c r="AU400" s="62"/>
      <c r="AV400" s="165"/>
      <c r="AW400" s="62"/>
    </row>
    <row r="401" spans="1:49" s="55" customFormat="1" ht="18.75" x14ac:dyDescent="0.3">
      <c r="A401" s="59"/>
      <c r="B401" s="73"/>
      <c r="C401" s="62"/>
      <c r="D401" s="62"/>
      <c r="E401" s="62"/>
      <c r="F401" s="62"/>
      <c r="G401" s="164"/>
      <c r="H401" s="62"/>
      <c r="I401" s="62"/>
      <c r="J401" s="62"/>
      <c r="K401" s="62"/>
      <c r="L401" s="68"/>
      <c r="M401" s="68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8"/>
      <c r="AD401" s="62"/>
      <c r="AE401" s="68"/>
      <c r="AF401" s="68"/>
      <c r="AG401" s="68"/>
      <c r="AH401" s="178"/>
      <c r="AI401" s="173"/>
      <c r="AJ401" s="68"/>
      <c r="AK401" s="62"/>
      <c r="AL401" s="62"/>
      <c r="AM401" s="62"/>
      <c r="AN401" s="62"/>
      <c r="AO401" s="62"/>
      <c r="AP401" s="62"/>
      <c r="AQ401" s="62"/>
      <c r="AR401" s="62"/>
      <c r="AS401" s="62"/>
      <c r="AT401" s="68"/>
      <c r="AU401" s="62"/>
      <c r="AV401" s="165"/>
      <c r="AW401" s="62"/>
    </row>
    <row r="402" spans="1:49" s="55" customFormat="1" ht="18.75" x14ac:dyDescent="0.3">
      <c r="A402" s="59"/>
      <c r="B402" s="73"/>
      <c r="C402" s="62"/>
      <c r="D402" s="62"/>
      <c r="E402" s="62"/>
      <c r="F402" s="62"/>
      <c r="G402" s="164"/>
      <c r="H402" s="62"/>
      <c r="I402" s="62"/>
      <c r="J402" s="62"/>
      <c r="K402" s="62"/>
      <c r="L402" s="68"/>
      <c r="M402" s="68"/>
      <c r="N402" s="68"/>
      <c r="O402" s="62"/>
      <c r="P402" s="68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8"/>
      <c r="AD402" s="62"/>
      <c r="AE402" s="68"/>
      <c r="AF402" s="68"/>
      <c r="AG402" s="68"/>
      <c r="AH402" s="178"/>
      <c r="AI402" s="173"/>
      <c r="AJ402" s="68"/>
      <c r="AK402" s="62"/>
      <c r="AL402" s="62"/>
      <c r="AM402" s="62"/>
      <c r="AN402" s="62"/>
      <c r="AO402" s="62"/>
      <c r="AP402" s="62"/>
      <c r="AQ402" s="62"/>
      <c r="AR402" s="62"/>
      <c r="AS402" s="62"/>
      <c r="AT402" s="68"/>
      <c r="AU402" s="62"/>
      <c r="AV402" s="165"/>
      <c r="AW402" s="62"/>
    </row>
    <row r="403" spans="1:49" s="55" customFormat="1" ht="18.75" x14ac:dyDescent="0.3">
      <c r="A403" s="59"/>
      <c r="B403" s="73"/>
      <c r="C403" s="62"/>
      <c r="D403" s="62"/>
      <c r="E403" s="62"/>
      <c r="F403" s="62"/>
      <c r="G403" s="164"/>
      <c r="H403" s="62"/>
      <c r="I403" s="62"/>
      <c r="J403" s="62"/>
      <c r="K403" s="62"/>
      <c r="L403" s="68"/>
      <c r="M403" s="68"/>
      <c r="N403" s="68"/>
      <c r="O403" s="62"/>
      <c r="P403" s="68"/>
      <c r="Q403" s="68"/>
      <c r="R403" s="62"/>
      <c r="S403" s="68"/>
      <c r="T403" s="62"/>
      <c r="U403" s="62"/>
      <c r="V403" s="62"/>
      <c r="W403" s="62"/>
      <c r="X403" s="62"/>
      <c r="Y403" s="62"/>
      <c r="Z403" s="62"/>
      <c r="AA403" s="62"/>
      <c r="AB403" s="62"/>
      <c r="AC403" s="68"/>
      <c r="AD403" s="62"/>
      <c r="AE403" s="68"/>
      <c r="AF403" s="68"/>
      <c r="AG403" s="68"/>
      <c r="AH403" s="178"/>
      <c r="AI403" s="173"/>
      <c r="AJ403" s="68"/>
      <c r="AK403" s="62"/>
      <c r="AL403" s="62"/>
      <c r="AM403" s="62"/>
      <c r="AN403" s="62"/>
      <c r="AO403" s="62"/>
      <c r="AP403" s="62"/>
      <c r="AQ403" s="62"/>
      <c r="AR403" s="62"/>
      <c r="AS403" s="62"/>
      <c r="AT403" s="68"/>
      <c r="AU403" s="62"/>
      <c r="AV403" s="165"/>
      <c r="AW403" s="62"/>
    </row>
    <row r="404" spans="1:49" s="55" customFormat="1" ht="18.75" x14ac:dyDescent="0.3">
      <c r="A404" s="59"/>
      <c r="B404" s="73"/>
      <c r="C404" s="62"/>
      <c r="D404" s="62"/>
      <c r="E404" s="62"/>
      <c r="F404" s="62"/>
      <c r="G404" s="164"/>
      <c r="H404" s="62"/>
      <c r="I404" s="62"/>
      <c r="J404" s="62"/>
      <c r="K404" s="62"/>
      <c r="L404" s="68"/>
      <c r="M404" s="68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8"/>
      <c r="AD404" s="62"/>
      <c r="AE404" s="68"/>
      <c r="AF404" s="68"/>
      <c r="AG404" s="68"/>
      <c r="AH404" s="178"/>
      <c r="AI404" s="173"/>
      <c r="AJ404" s="68"/>
      <c r="AK404" s="62"/>
      <c r="AL404" s="62"/>
      <c r="AM404" s="62"/>
      <c r="AN404" s="62"/>
      <c r="AO404" s="62"/>
      <c r="AP404" s="62"/>
      <c r="AQ404" s="62"/>
      <c r="AR404" s="62"/>
      <c r="AS404" s="62"/>
      <c r="AT404" s="68"/>
      <c r="AU404" s="62"/>
      <c r="AV404" s="165"/>
      <c r="AW404" s="62"/>
    </row>
    <row r="405" spans="1:49" s="55" customFormat="1" ht="18.75" x14ac:dyDescent="0.3">
      <c r="A405" s="59"/>
      <c r="B405" s="73"/>
      <c r="C405" s="62"/>
      <c r="D405" s="62"/>
      <c r="E405" s="62"/>
      <c r="F405" s="62"/>
      <c r="G405" s="164"/>
      <c r="H405" s="62"/>
      <c r="I405" s="62"/>
      <c r="J405" s="62"/>
      <c r="K405" s="62"/>
      <c r="L405" s="68"/>
      <c r="M405" s="68"/>
      <c r="N405" s="68"/>
      <c r="O405" s="62"/>
      <c r="P405" s="68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8"/>
      <c r="AD405" s="62"/>
      <c r="AE405" s="68"/>
      <c r="AF405" s="68"/>
      <c r="AG405" s="68"/>
      <c r="AH405" s="178"/>
      <c r="AI405" s="173"/>
      <c r="AJ405" s="68"/>
      <c r="AK405" s="62"/>
      <c r="AL405" s="62"/>
      <c r="AM405" s="62"/>
      <c r="AN405" s="62"/>
      <c r="AO405" s="62"/>
      <c r="AP405" s="62"/>
      <c r="AQ405" s="62"/>
      <c r="AR405" s="62"/>
      <c r="AS405" s="62"/>
      <c r="AT405" s="68"/>
      <c r="AU405" s="62"/>
      <c r="AV405" s="165"/>
      <c r="AW405" s="62"/>
    </row>
    <row r="406" spans="1:49" s="55" customFormat="1" ht="18.75" x14ac:dyDescent="0.3">
      <c r="A406" s="59"/>
      <c r="B406" s="73"/>
      <c r="C406" s="62"/>
      <c r="D406" s="62"/>
      <c r="E406" s="62"/>
      <c r="F406" s="62"/>
      <c r="G406" s="164"/>
      <c r="H406" s="62"/>
      <c r="I406" s="62"/>
      <c r="J406" s="62"/>
      <c r="K406" s="62"/>
      <c r="L406" s="68"/>
      <c r="M406" s="68"/>
      <c r="N406" s="68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8"/>
      <c r="AU406" s="62"/>
      <c r="AV406" s="165"/>
      <c r="AW406" s="62"/>
    </row>
    <row r="407" spans="1:49" s="55" customFormat="1" ht="18.75" x14ac:dyDescent="0.3">
      <c r="A407" s="59"/>
      <c r="B407" s="73"/>
      <c r="C407" s="62"/>
      <c r="D407" s="62"/>
      <c r="E407" s="62"/>
      <c r="F407" s="62"/>
      <c r="G407" s="164"/>
      <c r="H407" s="62"/>
      <c r="I407" s="62"/>
      <c r="J407" s="62"/>
      <c r="K407" s="62"/>
      <c r="L407" s="68"/>
      <c r="M407" s="68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8"/>
      <c r="AD407" s="62"/>
      <c r="AE407" s="68"/>
      <c r="AF407" s="68"/>
      <c r="AG407" s="68"/>
      <c r="AH407" s="178"/>
      <c r="AI407" s="173"/>
      <c r="AJ407" s="68"/>
      <c r="AK407" s="62"/>
      <c r="AL407" s="62"/>
      <c r="AM407" s="62"/>
      <c r="AN407" s="62"/>
      <c r="AO407" s="62"/>
      <c r="AP407" s="62"/>
      <c r="AQ407" s="62"/>
      <c r="AR407" s="62"/>
      <c r="AS407" s="62"/>
      <c r="AT407" s="68"/>
      <c r="AU407" s="62"/>
      <c r="AV407" s="165"/>
      <c r="AW407" s="62"/>
    </row>
    <row r="408" spans="1:49" s="55" customFormat="1" ht="18.75" x14ac:dyDescent="0.3">
      <c r="A408" s="59"/>
      <c r="B408" s="73"/>
      <c r="C408" s="62"/>
      <c r="D408" s="62"/>
      <c r="E408" s="62"/>
      <c r="F408" s="62"/>
      <c r="G408" s="164"/>
      <c r="H408" s="62"/>
      <c r="I408" s="62"/>
      <c r="J408" s="62"/>
      <c r="K408" s="62"/>
      <c r="L408" s="68"/>
      <c r="M408" s="68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8"/>
      <c r="AD408" s="62"/>
      <c r="AE408" s="68"/>
      <c r="AF408" s="68"/>
      <c r="AG408" s="68"/>
      <c r="AH408" s="178"/>
      <c r="AI408" s="173"/>
      <c r="AJ408" s="68"/>
      <c r="AK408" s="62"/>
      <c r="AL408" s="62"/>
      <c r="AM408" s="62"/>
      <c r="AN408" s="62"/>
      <c r="AO408" s="62"/>
      <c r="AP408" s="62"/>
      <c r="AQ408" s="62"/>
      <c r="AR408" s="62"/>
      <c r="AS408" s="62"/>
      <c r="AT408" s="68"/>
      <c r="AU408" s="62"/>
      <c r="AV408" s="165"/>
      <c r="AW408" s="62"/>
    </row>
    <row r="409" spans="1:49" s="55" customFormat="1" ht="18.75" x14ac:dyDescent="0.3">
      <c r="A409" s="59"/>
      <c r="B409" s="73"/>
      <c r="C409" s="62"/>
      <c r="D409" s="62"/>
      <c r="E409" s="62"/>
      <c r="F409" s="62"/>
      <c r="G409" s="164"/>
      <c r="H409" s="62"/>
      <c r="I409" s="62"/>
      <c r="J409" s="62"/>
      <c r="K409" s="62"/>
      <c r="L409" s="68"/>
      <c r="M409" s="68"/>
      <c r="N409" s="68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8"/>
      <c r="AD409" s="62"/>
      <c r="AE409" s="68"/>
      <c r="AF409" s="68"/>
      <c r="AG409" s="68"/>
      <c r="AH409" s="178"/>
      <c r="AI409" s="173"/>
      <c r="AJ409" s="68"/>
      <c r="AK409" s="62"/>
      <c r="AL409" s="62"/>
      <c r="AM409" s="62"/>
      <c r="AN409" s="62"/>
      <c r="AO409" s="62"/>
      <c r="AP409" s="62"/>
      <c r="AQ409" s="62"/>
      <c r="AR409" s="62"/>
      <c r="AS409" s="62"/>
      <c r="AT409" s="68"/>
      <c r="AU409" s="62"/>
      <c r="AV409" s="165"/>
      <c r="AW409" s="62"/>
    </row>
    <row r="410" spans="1:49" s="55" customFormat="1" ht="18.75" x14ac:dyDescent="0.3">
      <c r="A410" s="59"/>
      <c r="B410" s="73"/>
      <c r="C410" s="62"/>
      <c r="D410" s="62"/>
      <c r="E410" s="62"/>
      <c r="F410" s="62"/>
      <c r="G410" s="164"/>
      <c r="H410" s="62"/>
      <c r="I410" s="62"/>
      <c r="J410" s="62"/>
      <c r="K410" s="62"/>
      <c r="L410" s="68"/>
      <c r="M410" s="68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8"/>
      <c r="AD410" s="62"/>
      <c r="AE410" s="68"/>
      <c r="AF410" s="68"/>
      <c r="AG410" s="68"/>
      <c r="AH410" s="178"/>
      <c r="AI410" s="173"/>
      <c r="AJ410" s="68"/>
      <c r="AK410" s="62"/>
      <c r="AL410" s="62"/>
      <c r="AM410" s="62"/>
      <c r="AN410" s="62"/>
      <c r="AO410" s="62"/>
      <c r="AP410" s="62"/>
      <c r="AQ410" s="62"/>
      <c r="AR410" s="62"/>
      <c r="AS410" s="62"/>
      <c r="AT410" s="68"/>
      <c r="AU410" s="62"/>
      <c r="AV410" s="165"/>
      <c r="AW410" s="62"/>
    </row>
    <row r="411" spans="1:49" s="55" customFormat="1" ht="18.75" x14ac:dyDescent="0.3">
      <c r="A411" s="59"/>
      <c r="B411" s="73"/>
      <c r="C411" s="62"/>
      <c r="D411" s="62"/>
      <c r="E411" s="62"/>
      <c r="F411" s="62"/>
      <c r="G411" s="164"/>
      <c r="H411" s="62"/>
      <c r="I411" s="62"/>
      <c r="J411" s="62"/>
      <c r="K411" s="62"/>
      <c r="L411" s="68"/>
      <c r="M411" s="68"/>
      <c r="N411" s="68"/>
      <c r="O411" s="62"/>
      <c r="P411" s="68"/>
      <c r="Q411" s="62"/>
      <c r="R411" s="62"/>
      <c r="S411" s="68"/>
      <c r="T411" s="62"/>
      <c r="U411" s="62"/>
      <c r="V411" s="62"/>
      <c r="W411" s="62"/>
      <c r="X411" s="62"/>
      <c r="Y411" s="62"/>
      <c r="Z411" s="62"/>
      <c r="AA411" s="62"/>
      <c r="AB411" s="62"/>
      <c r="AC411" s="68"/>
      <c r="AD411" s="62"/>
      <c r="AE411" s="68"/>
      <c r="AF411" s="68"/>
      <c r="AG411" s="68"/>
      <c r="AH411" s="178"/>
      <c r="AI411" s="173"/>
      <c r="AJ411" s="68"/>
      <c r="AK411" s="62"/>
      <c r="AL411" s="62"/>
      <c r="AM411" s="62"/>
      <c r="AN411" s="62"/>
      <c r="AO411" s="62"/>
      <c r="AP411" s="62"/>
      <c r="AQ411" s="62"/>
      <c r="AR411" s="62"/>
      <c r="AS411" s="62"/>
      <c r="AT411" s="68"/>
      <c r="AU411" s="62"/>
      <c r="AV411" s="165"/>
      <c r="AW411" s="62"/>
    </row>
    <row r="412" spans="1:49" s="55" customFormat="1" ht="18.75" x14ac:dyDescent="0.3">
      <c r="A412" s="59"/>
      <c r="B412" s="73"/>
      <c r="C412" s="62"/>
      <c r="D412" s="62"/>
      <c r="E412" s="62"/>
      <c r="F412" s="62"/>
      <c r="G412" s="164"/>
      <c r="H412" s="62"/>
      <c r="I412" s="62"/>
      <c r="J412" s="62"/>
      <c r="K412" s="62"/>
      <c r="L412" s="68"/>
      <c r="M412" s="68"/>
      <c r="N412" s="68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8"/>
      <c r="AD412" s="62"/>
      <c r="AE412" s="68"/>
      <c r="AF412" s="68"/>
      <c r="AG412" s="68"/>
      <c r="AH412" s="178"/>
      <c r="AI412" s="173"/>
      <c r="AJ412" s="68"/>
      <c r="AK412" s="62"/>
      <c r="AL412" s="62"/>
      <c r="AM412" s="62"/>
      <c r="AN412" s="62"/>
      <c r="AO412" s="62"/>
      <c r="AP412" s="62"/>
      <c r="AQ412" s="62"/>
      <c r="AR412" s="62"/>
      <c r="AS412" s="62"/>
      <c r="AT412" s="68"/>
      <c r="AU412" s="62"/>
      <c r="AV412" s="165"/>
      <c r="AW412" s="62"/>
    </row>
    <row r="413" spans="1:49" s="55" customFormat="1" ht="18.75" x14ac:dyDescent="0.3">
      <c r="A413" s="59"/>
      <c r="B413" s="73"/>
      <c r="C413" s="62"/>
      <c r="D413" s="62"/>
      <c r="E413" s="62"/>
      <c r="F413" s="62"/>
      <c r="G413" s="164"/>
      <c r="H413" s="62"/>
      <c r="I413" s="62"/>
      <c r="J413" s="62"/>
      <c r="K413" s="62"/>
      <c r="L413" s="68"/>
      <c r="M413" s="68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8"/>
      <c r="AD413" s="62"/>
      <c r="AE413" s="68"/>
      <c r="AF413" s="68"/>
      <c r="AG413" s="68"/>
      <c r="AH413" s="178"/>
      <c r="AI413" s="173"/>
      <c r="AJ413" s="68"/>
      <c r="AK413" s="62"/>
      <c r="AL413" s="62"/>
      <c r="AM413" s="62"/>
      <c r="AN413" s="62"/>
      <c r="AO413" s="62"/>
      <c r="AP413" s="62"/>
      <c r="AQ413" s="62"/>
      <c r="AR413" s="62"/>
      <c r="AS413" s="62"/>
      <c r="AT413" s="68"/>
      <c r="AU413" s="62"/>
      <c r="AV413" s="165"/>
      <c r="AW413" s="62"/>
    </row>
    <row r="414" spans="1:49" s="55" customFormat="1" ht="18.75" x14ac:dyDescent="0.3">
      <c r="A414" s="59"/>
      <c r="B414" s="73"/>
      <c r="C414" s="62"/>
      <c r="D414" s="62"/>
      <c r="E414" s="62"/>
      <c r="F414" s="62"/>
      <c r="G414" s="164"/>
      <c r="H414" s="62"/>
      <c r="I414" s="62"/>
      <c r="J414" s="62"/>
      <c r="K414" s="62"/>
      <c r="L414" s="68"/>
      <c r="M414" s="68"/>
      <c r="N414" s="68"/>
      <c r="O414" s="62"/>
      <c r="P414" s="68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8"/>
      <c r="AD414" s="62"/>
      <c r="AE414" s="68"/>
      <c r="AF414" s="68"/>
      <c r="AG414" s="68"/>
      <c r="AH414" s="178"/>
      <c r="AI414" s="173"/>
      <c r="AJ414" s="68"/>
      <c r="AK414" s="62"/>
      <c r="AL414" s="62"/>
      <c r="AM414" s="62"/>
      <c r="AN414" s="62"/>
      <c r="AO414" s="62"/>
      <c r="AP414" s="62"/>
      <c r="AQ414" s="62"/>
      <c r="AR414" s="62"/>
      <c r="AS414" s="62"/>
      <c r="AT414" s="68"/>
      <c r="AU414" s="62"/>
      <c r="AV414" s="165"/>
      <c r="AW414" s="62"/>
    </row>
    <row r="415" spans="1:49" s="55" customFormat="1" ht="18.75" x14ac:dyDescent="0.3">
      <c r="A415" s="59"/>
      <c r="B415" s="73"/>
      <c r="C415" s="62"/>
      <c r="D415" s="62"/>
      <c r="E415" s="62"/>
      <c r="F415" s="62"/>
      <c r="G415" s="164"/>
      <c r="H415" s="62"/>
      <c r="I415" s="62"/>
      <c r="J415" s="62"/>
      <c r="K415" s="62"/>
      <c r="L415" s="68"/>
      <c r="M415" s="68"/>
      <c r="N415" s="68"/>
      <c r="O415" s="62"/>
      <c r="P415" s="68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8"/>
      <c r="AD415" s="62"/>
      <c r="AE415" s="68"/>
      <c r="AF415" s="72"/>
      <c r="AG415" s="62"/>
      <c r="AH415" s="178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8"/>
      <c r="AU415" s="62"/>
      <c r="AV415" s="165"/>
      <c r="AW415" s="62"/>
    </row>
    <row r="416" spans="1:49" s="55" customFormat="1" ht="18.75" x14ac:dyDescent="0.3">
      <c r="A416" s="59"/>
      <c r="B416" s="73"/>
      <c r="C416" s="62"/>
      <c r="D416" s="62"/>
      <c r="E416" s="62"/>
      <c r="F416" s="62"/>
      <c r="G416" s="164"/>
      <c r="H416" s="62"/>
      <c r="I416" s="62"/>
      <c r="J416" s="62"/>
      <c r="K416" s="62"/>
      <c r="L416" s="68"/>
      <c r="M416" s="68"/>
      <c r="N416" s="68"/>
      <c r="O416" s="62"/>
      <c r="P416" s="68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8"/>
      <c r="AD416" s="62"/>
      <c r="AE416" s="68"/>
      <c r="AF416" s="72"/>
      <c r="AG416" s="62"/>
      <c r="AH416" s="178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8"/>
      <c r="AU416" s="62"/>
      <c r="AV416" s="165"/>
      <c r="AW416" s="62"/>
    </row>
    <row r="417" spans="1:49" s="55" customFormat="1" ht="18.75" x14ac:dyDescent="0.3">
      <c r="A417" s="59"/>
      <c r="B417" s="73"/>
      <c r="C417" s="62"/>
      <c r="D417" s="62"/>
      <c r="E417" s="62"/>
      <c r="F417" s="62"/>
      <c r="G417" s="164"/>
      <c r="H417" s="62"/>
      <c r="I417" s="62"/>
      <c r="J417" s="62"/>
      <c r="K417" s="62"/>
      <c r="L417" s="68"/>
      <c r="M417" s="68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8"/>
      <c r="AD417" s="62"/>
      <c r="AE417" s="68"/>
      <c r="AF417" s="68"/>
      <c r="AG417" s="68"/>
      <c r="AH417" s="178"/>
      <c r="AI417" s="173"/>
      <c r="AJ417" s="68"/>
      <c r="AK417" s="62"/>
      <c r="AL417" s="62"/>
      <c r="AM417" s="62"/>
      <c r="AN417" s="62"/>
      <c r="AO417" s="62"/>
      <c r="AP417" s="62"/>
      <c r="AQ417" s="62"/>
      <c r="AR417" s="62"/>
      <c r="AS417" s="62"/>
      <c r="AT417" s="68"/>
      <c r="AU417" s="62"/>
      <c r="AV417" s="165"/>
      <c r="AW417" s="62"/>
    </row>
    <row r="418" spans="1:49" s="55" customFormat="1" ht="18.75" x14ac:dyDescent="0.3">
      <c r="A418" s="59"/>
      <c r="B418" s="73"/>
      <c r="C418" s="62"/>
      <c r="D418" s="62"/>
      <c r="E418" s="62"/>
      <c r="F418" s="62"/>
      <c r="G418" s="164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8"/>
      <c r="AF418" s="68"/>
      <c r="AG418" s="68"/>
      <c r="AH418" s="178"/>
      <c r="AI418" s="173"/>
      <c r="AJ418" s="68"/>
      <c r="AK418" s="62"/>
      <c r="AL418" s="62"/>
      <c r="AM418" s="62"/>
      <c r="AN418" s="62"/>
      <c r="AO418" s="62"/>
      <c r="AP418" s="62"/>
      <c r="AQ418" s="62"/>
      <c r="AR418" s="62"/>
      <c r="AS418" s="62"/>
      <c r="AT418" s="68"/>
      <c r="AU418" s="62"/>
      <c r="AV418" s="165"/>
      <c r="AW418" s="62"/>
    </row>
    <row r="419" spans="1:49" s="55" customFormat="1" ht="18.75" x14ac:dyDescent="0.3">
      <c r="A419" s="59"/>
      <c r="B419" s="73"/>
      <c r="C419" s="62"/>
      <c r="D419" s="62"/>
      <c r="E419" s="62"/>
      <c r="F419" s="62"/>
      <c r="G419" s="164"/>
      <c r="H419" s="62"/>
      <c r="I419" s="62"/>
      <c r="J419" s="62"/>
      <c r="K419" s="62"/>
      <c r="L419" s="68"/>
      <c r="M419" s="68"/>
      <c r="N419" s="68"/>
      <c r="O419" s="62"/>
      <c r="P419" s="68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8"/>
      <c r="AD419" s="62"/>
      <c r="AE419" s="68"/>
      <c r="AF419" s="68"/>
      <c r="AG419" s="68"/>
      <c r="AH419" s="178"/>
      <c r="AI419" s="173"/>
      <c r="AJ419" s="68"/>
      <c r="AK419" s="62"/>
      <c r="AL419" s="62"/>
      <c r="AM419" s="62"/>
      <c r="AN419" s="62"/>
      <c r="AO419" s="62"/>
      <c r="AP419" s="62"/>
      <c r="AQ419" s="62"/>
      <c r="AR419" s="62"/>
      <c r="AS419" s="62"/>
      <c r="AT419" s="68"/>
      <c r="AU419" s="62"/>
      <c r="AV419" s="165"/>
      <c r="AW419" s="62"/>
    </row>
    <row r="420" spans="1:49" s="55" customFormat="1" ht="18.75" x14ac:dyDescent="0.3">
      <c r="A420" s="59"/>
      <c r="B420" s="73"/>
      <c r="C420" s="62"/>
      <c r="D420" s="62"/>
      <c r="E420" s="62"/>
      <c r="F420" s="62"/>
      <c r="G420" s="164"/>
      <c r="H420" s="62"/>
      <c r="I420" s="62"/>
      <c r="J420" s="62"/>
      <c r="K420" s="62"/>
      <c r="L420" s="68"/>
      <c r="M420" s="68"/>
      <c r="N420" s="68"/>
      <c r="O420" s="62"/>
      <c r="P420" s="68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8"/>
      <c r="AD420" s="62"/>
      <c r="AE420" s="68"/>
      <c r="AF420" s="68"/>
      <c r="AG420" s="68"/>
      <c r="AH420" s="178"/>
      <c r="AI420" s="173"/>
      <c r="AJ420" s="68"/>
      <c r="AK420" s="62"/>
      <c r="AL420" s="62"/>
      <c r="AM420" s="62"/>
      <c r="AN420" s="62"/>
      <c r="AO420" s="62"/>
      <c r="AP420" s="62"/>
      <c r="AQ420" s="62"/>
      <c r="AR420" s="62"/>
      <c r="AS420" s="62"/>
      <c r="AT420" s="68"/>
      <c r="AU420" s="62"/>
      <c r="AV420" s="165"/>
      <c r="AW420" s="62"/>
    </row>
    <row r="421" spans="1:49" s="55" customFormat="1" ht="18.75" x14ac:dyDescent="0.3">
      <c r="A421" s="59"/>
      <c r="B421" s="73"/>
      <c r="C421" s="62"/>
      <c r="D421" s="62"/>
      <c r="E421" s="62"/>
      <c r="F421" s="62"/>
      <c r="G421" s="164"/>
      <c r="H421" s="62"/>
      <c r="I421" s="62"/>
      <c r="J421" s="62"/>
      <c r="K421" s="62"/>
      <c r="L421" s="68"/>
      <c r="M421" s="68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8"/>
      <c r="AD421" s="62"/>
      <c r="AE421" s="68"/>
      <c r="AF421" s="68"/>
      <c r="AG421" s="68"/>
      <c r="AH421" s="178"/>
      <c r="AI421" s="173"/>
      <c r="AJ421" s="68"/>
      <c r="AK421" s="62"/>
      <c r="AL421" s="62"/>
      <c r="AM421" s="62"/>
      <c r="AN421" s="62"/>
      <c r="AO421" s="62"/>
      <c r="AP421" s="62"/>
      <c r="AQ421" s="62"/>
      <c r="AR421" s="62"/>
      <c r="AS421" s="62"/>
      <c r="AT421" s="68"/>
      <c r="AU421" s="62"/>
      <c r="AV421" s="165"/>
      <c r="AW421" s="62"/>
    </row>
    <row r="422" spans="1:49" s="55" customFormat="1" ht="18.75" x14ac:dyDescent="0.3">
      <c r="A422" s="59"/>
      <c r="B422" s="73"/>
      <c r="C422" s="62"/>
      <c r="D422" s="62"/>
      <c r="E422" s="62"/>
      <c r="F422" s="62"/>
      <c r="G422" s="164"/>
      <c r="H422" s="62"/>
      <c r="I422" s="62"/>
      <c r="J422" s="62"/>
      <c r="K422" s="62"/>
      <c r="L422" s="68"/>
      <c r="M422" s="68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8"/>
      <c r="AD422" s="62"/>
      <c r="AE422" s="68"/>
      <c r="AF422" s="68"/>
      <c r="AG422" s="68"/>
      <c r="AH422" s="178"/>
      <c r="AI422" s="173"/>
      <c r="AJ422" s="68"/>
      <c r="AK422" s="62"/>
      <c r="AL422" s="62"/>
      <c r="AM422" s="62"/>
      <c r="AN422" s="62"/>
      <c r="AO422" s="62"/>
      <c r="AP422" s="62"/>
      <c r="AQ422" s="62"/>
      <c r="AR422" s="62"/>
      <c r="AS422" s="62"/>
      <c r="AT422" s="68"/>
      <c r="AU422" s="62"/>
      <c r="AV422" s="165"/>
      <c r="AW422" s="62"/>
    </row>
    <row r="423" spans="1:49" s="55" customFormat="1" ht="18.75" x14ac:dyDescent="0.3">
      <c r="A423" s="59"/>
      <c r="B423" s="73"/>
      <c r="C423" s="62"/>
      <c r="D423" s="62"/>
      <c r="E423" s="62"/>
      <c r="F423" s="62"/>
      <c r="G423" s="164"/>
      <c r="H423" s="62"/>
      <c r="I423" s="62"/>
      <c r="J423" s="62"/>
      <c r="K423" s="62"/>
      <c r="L423" s="68"/>
      <c r="M423" s="68"/>
      <c r="N423" s="68"/>
      <c r="O423" s="62"/>
      <c r="P423" s="68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8"/>
      <c r="AD423" s="62"/>
      <c r="AE423" s="68"/>
      <c r="AF423" s="72"/>
      <c r="AG423" s="62"/>
      <c r="AH423" s="178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8"/>
      <c r="AU423" s="62"/>
      <c r="AV423" s="165"/>
      <c r="AW423" s="62"/>
    </row>
    <row r="424" spans="1:49" s="55" customFormat="1" ht="18.75" x14ac:dyDescent="0.3">
      <c r="A424" s="59"/>
      <c r="B424" s="73"/>
      <c r="C424" s="62"/>
      <c r="D424" s="62"/>
      <c r="E424" s="62"/>
      <c r="F424" s="62"/>
      <c r="G424" s="164"/>
      <c r="H424" s="62"/>
      <c r="I424" s="62"/>
      <c r="J424" s="62"/>
      <c r="K424" s="62"/>
      <c r="L424" s="68"/>
      <c r="M424" s="68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8"/>
      <c r="AD424" s="62"/>
      <c r="AE424" s="68"/>
      <c r="AF424" s="68"/>
      <c r="AG424" s="68"/>
      <c r="AH424" s="178"/>
      <c r="AI424" s="173"/>
      <c r="AJ424" s="68"/>
      <c r="AK424" s="62"/>
      <c r="AL424" s="62"/>
      <c r="AM424" s="62"/>
      <c r="AN424" s="62"/>
      <c r="AO424" s="62"/>
      <c r="AP424" s="62"/>
      <c r="AQ424" s="62"/>
      <c r="AR424" s="62"/>
      <c r="AS424" s="62"/>
      <c r="AT424" s="68"/>
      <c r="AU424" s="62"/>
      <c r="AV424" s="165"/>
      <c r="AW424" s="62"/>
    </row>
    <row r="425" spans="1:49" s="55" customFormat="1" ht="18.75" x14ac:dyDescent="0.3">
      <c r="A425" s="59"/>
      <c r="B425" s="73"/>
      <c r="C425" s="62"/>
      <c r="D425" s="62"/>
      <c r="E425" s="62"/>
      <c r="F425" s="62"/>
      <c r="G425" s="164"/>
      <c r="H425" s="62"/>
      <c r="I425" s="62"/>
      <c r="J425" s="62"/>
      <c r="K425" s="62"/>
      <c r="L425" s="68"/>
      <c r="M425" s="68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8"/>
      <c r="AD425" s="62"/>
      <c r="AE425" s="68"/>
      <c r="AF425" s="68"/>
      <c r="AG425" s="68"/>
      <c r="AH425" s="178"/>
      <c r="AI425" s="173"/>
      <c r="AJ425" s="68"/>
      <c r="AK425" s="62"/>
      <c r="AL425" s="62"/>
      <c r="AM425" s="62"/>
      <c r="AN425" s="62"/>
      <c r="AO425" s="62"/>
      <c r="AP425" s="62"/>
      <c r="AQ425" s="62"/>
      <c r="AR425" s="62"/>
      <c r="AS425" s="62"/>
      <c r="AT425" s="68"/>
      <c r="AU425" s="62"/>
      <c r="AV425" s="165"/>
      <c r="AW425" s="62"/>
    </row>
    <row r="426" spans="1:49" s="55" customFormat="1" ht="18.75" x14ac:dyDescent="0.3">
      <c r="A426" s="59"/>
      <c r="B426" s="73"/>
      <c r="C426" s="62"/>
      <c r="D426" s="62"/>
      <c r="E426" s="62"/>
      <c r="F426" s="62"/>
      <c r="G426" s="164"/>
      <c r="H426" s="62"/>
      <c r="I426" s="62"/>
      <c r="J426" s="62"/>
      <c r="K426" s="62"/>
      <c r="L426" s="68"/>
      <c r="M426" s="68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8"/>
      <c r="AD426" s="62"/>
      <c r="AE426" s="68"/>
      <c r="AF426" s="68"/>
      <c r="AG426" s="68"/>
      <c r="AH426" s="178"/>
      <c r="AI426" s="173"/>
      <c r="AJ426" s="68"/>
      <c r="AK426" s="62"/>
      <c r="AL426" s="62"/>
      <c r="AM426" s="62"/>
      <c r="AN426" s="62"/>
      <c r="AO426" s="62"/>
      <c r="AP426" s="62"/>
      <c r="AQ426" s="62"/>
      <c r="AR426" s="62"/>
      <c r="AS426" s="62"/>
      <c r="AT426" s="68"/>
      <c r="AU426" s="62"/>
      <c r="AV426" s="165"/>
      <c r="AW426" s="62"/>
    </row>
    <row r="427" spans="1:49" s="55" customFormat="1" ht="18.75" x14ac:dyDescent="0.3">
      <c r="A427" s="59"/>
      <c r="B427" s="73"/>
      <c r="C427" s="62"/>
      <c r="D427" s="62"/>
      <c r="E427" s="62"/>
      <c r="F427" s="62"/>
      <c r="G427" s="164"/>
      <c r="H427" s="62"/>
      <c r="I427" s="62"/>
      <c r="J427" s="62"/>
      <c r="K427" s="62"/>
      <c r="L427" s="68"/>
      <c r="M427" s="68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8"/>
      <c r="AD427" s="62"/>
      <c r="AE427" s="68"/>
      <c r="AF427" s="68"/>
      <c r="AG427" s="68"/>
      <c r="AH427" s="178"/>
      <c r="AI427" s="173"/>
      <c r="AJ427" s="68"/>
      <c r="AK427" s="62"/>
      <c r="AL427" s="62"/>
      <c r="AM427" s="62"/>
      <c r="AN427" s="62"/>
      <c r="AO427" s="62"/>
      <c r="AP427" s="62"/>
      <c r="AQ427" s="62"/>
      <c r="AR427" s="62"/>
      <c r="AS427" s="62"/>
      <c r="AT427" s="68"/>
      <c r="AU427" s="62"/>
      <c r="AV427" s="165"/>
      <c r="AW427" s="62"/>
    </row>
    <row r="428" spans="1:49" s="55" customFormat="1" ht="18.75" x14ac:dyDescent="0.3">
      <c r="A428" s="59"/>
      <c r="B428" s="73"/>
      <c r="C428" s="62"/>
      <c r="D428" s="62"/>
      <c r="E428" s="62"/>
      <c r="F428" s="62"/>
      <c r="G428" s="164"/>
      <c r="H428" s="62"/>
      <c r="I428" s="62"/>
      <c r="J428" s="62"/>
      <c r="K428" s="62"/>
      <c r="L428" s="68"/>
      <c r="M428" s="68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8"/>
      <c r="AD428" s="62"/>
      <c r="AE428" s="68"/>
      <c r="AF428" s="68"/>
      <c r="AG428" s="68"/>
      <c r="AH428" s="178"/>
      <c r="AI428" s="173"/>
      <c r="AJ428" s="68"/>
      <c r="AK428" s="62"/>
      <c r="AL428" s="62"/>
      <c r="AM428" s="62"/>
      <c r="AN428" s="62"/>
      <c r="AO428" s="62"/>
      <c r="AP428" s="62"/>
      <c r="AQ428" s="62"/>
      <c r="AR428" s="62"/>
      <c r="AS428" s="62"/>
      <c r="AT428" s="68"/>
      <c r="AU428" s="62"/>
      <c r="AV428" s="165"/>
      <c r="AW428" s="62"/>
    </row>
    <row r="429" spans="1:49" s="55" customFormat="1" ht="18.75" x14ac:dyDescent="0.3">
      <c r="A429" s="59"/>
      <c r="B429" s="73"/>
      <c r="C429" s="62"/>
      <c r="D429" s="62"/>
      <c r="E429" s="62"/>
      <c r="F429" s="62"/>
      <c r="G429" s="164"/>
      <c r="H429" s="62"/>
      <c r="I429" s="62"/>
      <c r="J429" s="62"/>
      <c r="K429" s="62"/>
      <c r="L429" s="68"/>
      <c r="M429" s="68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8"/>
      <c r="AD429" s="62"/>
      <c r="AE429" s="68"/>
      <c r="AF429" s="68"/>
      <c r="AG429" s="68"/>
      <c r="AH429" s="178"/>
      <c r="AI429" s="173"/>
      <c r="AJ429" s="68"/>
      <c r="AK429" s="62"/>
      <c r="AL429" s="62"/>
      <c r="AM429" s="62"/>
      <c r="AN429" s="62"/>
      <c r="AO429" s="62"/>
      <c r="AP429" s="62"/>
      <c r="AQ429" s="62"/>
      <c r="AR429" s="62"/>
      <c r="AS429" s="62"/>
      <c r="AT429" s="68"/>
      <c r="AU429" s="62"/>
      <c r="AV429" s="165"/>
      <c r="AW429" s="62"/>
    </row>
    <row r="430" spans="1:49" s="55" customFormat="1" ht="18.75" x14ac:dyDescent="0.3">
      <c r="A430" s="59"/>
      <c r="B430" s="73"/>
      <c r="C430" s="62"/>
      <c r="D430" s="62"/>
      <c r="E430" s="62"/>
      <c r="F430" s="62"/>
      <c r="G430" s="164"/>
      <c r="H430" s="62"/>
      <c r="I430" s="62"/>
      <c r="J430" s="62"/>
      <c r="K430" s="62"/>
      <c r="L430" s="68"/>
      <c r="M430" s="68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8"/>
      <c r="AD430" s="62"/>
      <c r="AE430" s="68"/>
      <c r="AF430" s="68"/>
      <c r="AG430" s="68"/>
      <c r="AH430" s="178"/>
      <c r="AI430" s="173"/>
      <c r="AJ430" s="68"/>
      <c r="AK430" s="62"/>
      <c r="AL430" s="62"/>
      <c r="AM430" s="62"/>
      <c r="AN430" s="62"/>
      <c r="AO430" s="62"/>
      <c r="AP430" s="62"/>
      <c r="AQ430" s="62"/>
      <c r="AR430" s="62"/>
      <c r="AS430" s="62"/>
      <c r="AT430" s="68"/>
      <c r="AU430" s="62"/>
      <c r="AV430" s="165"/>
      <c r="AW430" s="62"/>
    </row>
    <row r="431" spans="1:49" s="55" customFormat="1" ht="18.75" x14ac:dyDescent="0.3">
      <c r="A431" s="59"/>
      <c r="B431" s="73"/>
      <c r="C431" s="62"/>
      <c r="D431" s="62"/>
      <c r="E431" s="62"/>
      <c r="F431" s="62"/>
      <c r="G431" s="164"/>
      <c r="H431" s="62"/>
      <c r="I431" s="62"/>
      <c r="J431" s="62"/>
      <c r="K431" s="62"/>
      <c r="L431" s="68"/>
      <c r="M431" s="68"/>
      <c r="N431" s="62"/>
      <c r="O431" s="62"/>
      <c r="P431" s="68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8"/>
      <c r="AD431" s="62"/>
      <c r="AE431" s="68"/>
      <c r="AF431" s="72"/>
      <c r="AG431" s="62"/>
      <c r="AH431" s="178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8"/>
      <c r="AU431" s="62"/>
      <c r="AV431" s="165"/>
      <c r="AW431" s="62"/>
    </row>
    <row r="432" spans="1:49" s="55" customFormat="1" ht="18.75" x14ac:dyDescent="0.3">
      <c r="A432" s="59"/>
      <c r="B432" s="73"/>
      <c r="C432" s="62"/>
      <c r="D432" s="62"/>
      <c r="E432" s="62"/>
      <c r="F432" s="62"/>
      <c r="G432" s="164"/>
      <c r="H432" s="62"/>
      <c r="I432" s="62"/>
      <c r="J432" s="62"/>
      <c r="K432" s="62"/>
      <c r="L432" s="68"/>
      <c r="M432" s="68"/>
      <c r="N432" s="62"/>
      <c r="O432" s="62"/>
      <c r="P432" s="68"/>
      <c r="Q432" s="68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8"/>
      <c r="AD432" s="62"/>
      <c r="AE432" s="68"/>
      <c r="AF432" s="68"/>
      <c r="AG432" s="62"/>
      <c r="AH432" s="178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8"/>
      <c r="AU432" s="62"/>
      <c r="AV432" s="165"/>
      <c r="AW432" s="62"/>
    </row>
    <row r="433" spans="1:49" s="55" customFormat="1" ht="18.75" x14ac:dyDescent="0.3">
      <c r="A433" s="59"/>
      <c r="B433" s="73"/>
      <c r="C433" s="62"/>
      <c r="D433" s="62"/>
      <c r="E433" s="62"/>
      <c r="F433" s="62"/>
      <c r="G433" s="164"/>
      <c r="H433" s="62"/>
      <c r="I433" s="62"/>
      <c r="J433" s="62"/>
      <c r="K433" s="62"/>
      <c r="L433" s="68"/>
      <c r="M433" s="68"/>
      <c r="N433" s="62"/>
      <c r="O433" s="62"/>
      <c r="P433" s="68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8"/>
      <c r="AD433" s="62"/>
      <c r="AE433" s="68"/>
      <c r="AF433" s="72"/>
      <c r="AG433" s="62"/>
      <c r="AH433" s="178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8"/>
      <c r="AU433" s="62"/>
      <c r="AV433" s="165"/>
      <c r="AW433" s="62"/>
    </row>
    <row r="434" spans="1:49" s="55" customFormat="1" ht="18.75" x14ac:dyDescent="0.3">
      <c r="A434" s="59"/>
      <c r="B434" s="73"/>
      <c r="C434" s="62"/>
      <c r="D434" s="62"/>
      <c r="E434" s="62"/>
      <c r="F434" s="62"/>
      <c r="G434" s="164"/>
      <c r="H434" s="62"/>
      <c r="I434" s="62"/>
      <c r="J434" s="62"/>
      <c r="K434" s="62"/>
      <c r="L434" s="68"/>
      <c r="M434" s="68"/>
      <c r="N434" s="62"/>
      <c r="O434" s="62"/>
      <c r="P434" s="68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8"/>
      <c r="AD434" s="62"/>
      <c r="AE434" s="68"/>
      <c r="AF434" s="72"/>
      <c r="AG434" s="62"/>
      <c r="AH434" s="178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8"/>
      <c r="AU434" s="62"/>
      <c r="AV434" s="165"/>
      <c r="AW434" s="62"/>
    </row>
    <row r="435" spans="1:49" s="55" customFormat="1" ht="18.75" x14ac:dyDescent="0.3">
      <c r="A435" s="59"/>
      <c r="B435" s="73"/>
      <c r="C435" s="62"/>
      <c r="D435" s="62"/>
      <c r="E435" s="62"/>
      <c r="F435" s="62"/>
      <c r="G435" s="164"/>
      <c r="H435" s="62"/>
      <c r="I435" s="62"/>
      <c r="J435" s="62"/>
      <c r="K435" s="62"/>
      <c r="L435" s="68"/>
      <c r="M435" s="68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8"/>
      <c r="AD435" s="62"/>
      <c r="AE435" s="68"/>
      <c r="AF435" s="72"/>
      <c r="AG435" s="62"/>
      <c r="AH435" s="178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8"/>
      <c r="AU435" s="62"/>
      <c r="AV435" s="165"/>
      <c r="AW435" s="62"/>
    </row>
    <row r="436" spans="1:49" s="55" customFormat="1" ht="18.75" x14ac:dyDescent="0.3">
      <c r="A436" s="59"/>
      <c r="B436" s="73"/>
      <c r="C436" s="62"/>
      <c r="D436" s="62"/>
      <c r="E436" s="62"/>
      <c r="F436" s="62"/>
      <c r="G436" s="164"/>
      <c r="H436" s="62"/>
      <c r="I436" s="62"/>
      <c r="J436" s="62"/>
      <c r="K436" s="62"/>
      <c r="L436" s="68"/>
      <c r="M436" s="68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8"/>
      <c r="AD436" s="62"/>
      <c r="AE436" s="68"/>
      <c r="AF436" s="72"/>
      <c r="AG436" s="62"/>
      <c r="AH436" s="178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8"/>
      <c r="AU436" s="62"/>
      <c r="AV436" s="165"/>
      <c r="AW436" s="62"/>
    </row>
    <row r="437" spans="1:49" s="55" customFormat="1" ht="18.75" x14ac:dyDescent="0.3">
      <c r="A437" s="59"/>
      <c r="B437" s="73"/>
      <c r="C437" s="62"/>
      <c r="D437" s="62"/>
      <c r="E437" s="62"/>
      <c r="F437" s="62"/>
      <c r="G437" s="164"/>
      <c r="H437" s="62"/>
      <c r="I437" s="62"/>
      <c r="J437" s="62"/>
      <c r="K437" s="62"/>
      <c r="L437" s="68"/>
      <c r="M437" s="68"/>
      <c r="N437" s="62"/>
      <c r="O437" s="62"/>
      <c r="P437" s="68"/>
      <c r="Q437" s="68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8"/>
      <c r="AD437" s="62"/>
      <c r="AE437" s="68"/>
      <c r="AF437" s="72"/>
      <c r="AG437" s="68"/>
      <c r="AH437" s="178"/>
      <c r="AI437" s="173"/>
      <c r="AJ437" s="68"/>
      <c r="AK437" s="62"/>
      <c r="AL437" s="62"/>
      <c r="AM437" s="62"/>
      <c r="AN437" s="62"/>
      <c r="AO437" s="62"/>
      <c r="AP437" s="62"/>
      <c r="AQ437" s="62"/>
      <c r="AR437" s="62"/>
      <c r="AS437" s="62"/>
      <c r="AT437" s="68"/>
      <c r="AU437" s="62"/>
      <c r="AV437" s="165"/>
      <c r="AW437" s="62"/>
    </row>
    <row r="438" spans="1:49" s="55" customFormat="1" ht="18.75" x14ac:dyDescent="0.3">
      <c r="A438" s="59"/>
      <c r="B438" s="73"/>
      <c r="C438" s="62"/>
      <c r="D438" s="62"/>
      <c r="E438" s="62"/>
      <c r="F438" s="62"/>
      <c r="G438" s="164"/>
      <c r="H438" s="62"/>
      <c r="I438" s="62"/>
      <c r="J438" s="62"/>
      <c r="K438" s="62"/>
      <c r="L438" s="68"/>
      <c r="M438" s="68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8"/>
      <c r="AD438" s="62"/>
      <c r="AE438" s="68"/>
      <c r="AF438" s="72"/>
      <c r="AG438" s="62"/>
      <c r="AH438" s="178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8"/>
      <c r="AU438" s="62"/>
      <c r="AV438" s="165"/>
      <c r="AW438" s="62"/>
    </row>
    <row r="439" spans="1:49" s="55" customFormat="1" ht="18.75" x14ac:dyDescent="0.3">
      <c r="A439" s="59"/>
      <c r="B439" s="75"/>
      <c r="C439" s="62"/>
      <c r="D439" s="62"/>
      <c r="E439" s="62"/>
      <c r="F439" s="62"/>
      <c r="G439" s="164"/>
      <c r="H439" s="62"/>
      <c r="I439" s="62"/>
      <c r="J439" s="62"/>
      <c r="K439" s="62"/>
      <c r="L439" s="68"/>
      <c r="M439" s="68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8"/>
      <c r="AU439" s="62"/>
      <c r="AV439" s="165"/>
      <c r="AW439" s="62"/>
    </row>
    <row r="440" spans="1:49" s="55" customFormat="1" ht="18.75" x14ac:dyDescent="0.3">
      <c r="A440" s="59"/>
      <c r="B440" s="73"/>
      <c r="C440" s="62"/>
      <c r="D440" s="62"/>
      <c r="E440" s="62"/>
      <c r="F440" s="62"/>
      <c r="G440" s="164"/>
      <c r="H440" s="62"/>
      <c r="I440" s="62"/>
      <c r="J440" s="62"/>
      <c r="K440" s="62"/>
      <c r="L440" s="68"/>
      <c r="M440" s="68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8"/>
      <c r="AD440" s="62"/>
      <c r="AE440" s="68"/>
      <c r="AF440" s="72"/>
      <c r="AG440" s="62"/>
      <c r="AH440" s="178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8"/>
      <c r="AU440" s="62"/>
      <c r="AV440" s="165"/>
      <c r="AW440" s="62"/>
    </row>
    <row r="441" spans="1:49" s="55" customFormat="1" ht="18.75" x14ac:dyDescent="0.3">
      <c r="A441" s="59"/>
      <c r="B441" s="73"/>
      <c r="C441" s="62"/>
      <c r="D441" s="62"/>
      <c r="E441" s="62"/>
      <c r="F441" s="62"/>
      <c r="G441" s="164"/>
      <c r="H441" s="62"/>
      <c r="I441" s="62"/>
      <c r="J441" s="62"/>
      <c r="K441" s="62"/>
      <c r="L441" s="68"/>
      <c r="M441" s="68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8"/>
      <c r="AD441" s="62"/>
      <c r="AE441" s="68"/>
      <c r="AF441" s="72"/>
      <c r="AG441" s="62"/>
      <c r="AH441" s="178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8"/>
      <c r="AU441" s="62"/>
      <c r="AV441" s="165"/>
      <c r="AW441" s="62"/>
    </row>
    <row r="442" spans="1:49" s="55" customFormat="1" ht="18.75" x14ac:dyDescent="0.3">
      <c r="A442" s="59"/>
      <c r="B442" s="73"/>
      <c r="C442" s="62"/>
      <c r="D442" s="62"/>
      <c r="E442" s="62"/>
      <c r="F442" s="62"/>
      <c r="G442" s="164"/>
      <c r="H442" s="62"/>
      <c r="I442" s="62"/>
      <c r="J442" s="62"/>
      <c r="K442" s="62"/>
      <c r="L442" s="68"/>
      <c r="M442" s="68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8"/>
      <c r="AD442" s="62"/>
      <c r="AE442" s="68"/>
      <c r="AF442" s="68"/>
      <c r="AG442" s="68"/>
      <c r="AH442" s="178"/>
      <c r="AI442" s="173"/>
      <c r="AJ442" s="68"/>
      <c r="AK442" s="62"/>
      <c r="AL442" s="62"/>
      <c r="AM442" s="62"/>
      <c r="AN442" s="62"/>
      <c r="AO442" s="62"/>
      <c r="AP442" s="62"/>
      <c r="AQ442" s="62"/>
      <c r="AR442" s="62"/>
      <c r="AS442" s="62"/>
      <c r="AT442" s="68"/>
      <c r="AU442" s="62"/>
      <c r="AV442" s="165"/>
      <c r="AW442" s="62"/>
    </row>
    <row r="443" spans="1:49" s="55" customFormat="1" ht="18.75" x14ac:dyDescent="0.3">
      <c r="A443" s="59"/>
      <c r="B443" s="73"/>
      <c r="C443" s="62"/>
      <c r="D443" s="62"/>
      <c r="E443" s="62"/>
      <c r="F443" s="62"/>
      <c r="G443" s="164"/>
      <c r="H443" s="62"/>
      <c r="I443" s="62"/>
      <c r="J443" s="62"/>
      <c r="K443" s="62"/>
      <c r="L443" s="68"/>
      <c r="M443" s="68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8"/>
      <c r="AD443" s="62"/>
      <c r="AE443" s="68"/>
      <c r="AF443" s="68"/>
      <c r="AG443" s="68"/>
      <c r="AH443" s="178"/>
      <c r="AI443" s="173"/>
      <c r="AJ443" s="68"/>
      <c r="AK443" s="62"/>
      <c r="AL443" s="62"/>
      <c r="AM443" s="62"/>
      <c r="AN443" s="62"/>
      <c r="AO443" s="62"/>
      <c r="AP443" s="62"/>
      <c r="AQ443" s="62"/>
      <c r="AR443" s="62"/>
      <c r="AS443" s="62"/>
      <c r="AT443" s="68"/>
      <c r="AU443" s="62"/>
      <c r="AV443" s="165"/>
      <c r="AW443" s="62"/>
    </row>
    <row r="444" spans="1:49" s="55" customFormat="1" ht="18.75" x14ac:dyDescent="0.3">
      <c r="A444" s="59"/>
      <c r="B444" s="73"/>
      <c r="C444" s="62"/>
      <c r="D444" s="62"/>
      <c r="E444" s="62"/>
      <c r="F444" s="62"/>
      <c r="G444" s="164"/>
      <c r="H444" s="62"/>
      <c r="I444" s="62"/>
      <c r="J444" s="62"/>
      <c r="K444" s="62"/>
      <c r="L444" s="68"/>
      <c r="M444" s="68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8"/>
      <c r="AD444" s="62"/>
      <c r="AE444" s="68"/>
      <c r="AF444" s="68"/>
      <c r="AG444" s="68"/>
      <c r="AH444" s="178"/>
      <c r="AI444" s="173"/>
      <c r="AJ444" s="68"/>
      <c r="AK444" s="62"/>
      <c r="AL444" s="62"/>
      <c r="AM444" s="62"/>
      <c r="AN444" s="62"/>
      <c r="AO444" s="62"/>
      <c r="AP444" s="62"/>
      <c r="AQ444" s="62"/>
      <c r="AR444" s="62"/>
      <c r="AS444" s="62"/>
      <c r="AT444" s="68"/>
      <c r="AU444" s="62"/>
      <c r="AV444" s="165"/>
      <c r="AW444" s="62"/>
    </row>
    <row r="445" spans="1:49" s="55" customFormat="1" ht="18.75" x14ac:dyDescent="0.3">
      <c r="A445" s="59"/>
      <c r="B445" s="73"/>
      <c r="C445" s="62"/>
      <c r="D445" s="62"/>
      <c r="E445" s="62"/>
      <c r="F445" s="62"/>
      <c r="G445" s="164"/>
      <c r="H445" s="62"/>
      <c r="I445" s="62"/>
      <c r="J445" s="62"/>
      <c r="K445" s="62"/>
      <c r="L445" s="68"/>
      <c r="M445" s="68"/>
      <c r="N445" s="62"/>
      <c r="O445" s="62"/>
      <c r="P445" s="68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8"/>
      <c r="AD445" s="62"/>
      <c r="AE445" s="68"/>
      <c r="AF445" s="68"/>
      <c r="AG445" s="68"/>
      <c r="AH445" s="178"/>
      <c r="AI445" s="173"/>
      <c r="AJ445" s="68"/>
      <c r="AK445" s="62"/>
      <c r="AL445" s="62"/>
      <c r="AM445" s="62"/>
      <c r="AN445" s="62"/>
      <c r="AO445" s="62"/>
      <c r="AP445" s="62"/>
      <c r="AQ445" s="62"/>
      <c r="AR445" s="62"/>
      <c r="AS445" s="62"/>
      <c r="AT445" s="68"/>
      <c r="AU445" s="62"/>
      <c r="AV445" s="165"/>
      <c r="AW445" s="62"/>
    </row>
    <row r="446" spans="1:49" s="55" customFormat="1" ht="18.75" x14ac:dyDescent="0.3">
      <c r="A446" s="59"/>
      <c r="B446" s="73"/>
      <c r="C446" s="62"/>
      <c r="D446" s="62"/>
      <c r="E446" s="62"/>
      <c r="F446" s="62"/>
      <c r="G446" s="164"/>
      <c r="H446" s="62"/>
      <c r="I446" s="62"/>
      <c r="J446" s="62"/>
      <c r="K446" s="62"/>
      <c r="L446" s="68"/>
      <c r="M446" s="68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8"/>
      <c r="AD446" s="62"/>
      <c r="AE446" s="68"/>
      <c r="AF446" s="68"/>
      <c r="AG446" s="68"/>
      <c r="AH446" s="178"/>
      <c r="AI446" s="173"/>
      <c r="AJ446" s="68"/>
      <c r="AK446" s="62"/>
      <c r="AL446" s="62"/>
      <c r="AM446" s="62"/>
      <c r="AN446" s="62"/>
      <c r="AO446" s="62"/>
      <c r="AP446" s="62"/>
      <c r="AQ446" s="62"/>
      <c r="AR446" s="62"/>
      <c r="AS446" s="62"/>
      <c r="AT446" s="68"/>
      <c r="AU446" s="62"/>
      <c r="AV446" s="165"/>
      <c r="AW446" s="62"/>
    </row>
    <row r="447" spans="1:49" s="55" customFormat="1" ht="18.75" x14ac:dyDescent="0.3">
      <c r="A447" s="59"/>
      <c r="B447" s="73"/>
      <c r="C447" s="62"/>
      <c r="D447" s="62"/>
      <c r="E447" s="62"/>
      <c r="F447" s="62"/>
      <c r="G447" s="164"/>
      <c r="H447" s="62"/>
      <c r="I447" s="62"/>
      <c r="J447" s="62"/>
      <c r="K447" s="62"/>
      <c r="L447" s="68"/>
      <c r="M447" s="68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8"/>
      <c r="AD447" s="62"/>
      <c r="AE447" s="68"/>
      <c r="AF447" s="68"/>
      <c r="AG447" s="68"/>
      <c r="AH447" s="178"/>
      <c r="AI447" s="173"/>
      <c r="AJ447" s="68"/>
      <c r="AK447" s="62"/>
      <c r="AL447" s="62"/>
      <c r="AM447" s="62"/>
      <c r="AN447" s="62"/>
      <c r="AO447" s="62"/>
      <c r="AP447" s="62"/>
      <c r="AQ447" s="62"/>
      <c r="AR447" s="62"/>
      <c r="AS447" s="62"/>
      <c r="AT447" s="68"/>
      <c r="AU447" s="62"/>
      <c r="AV447" s="165"/>
      <c r="AW447" s="62"/>
    </row>
    <row r="448" spans="1:49" s="55" customFormat="1" ht="18.75" x14ac:dyDescent="0.3">
      <c r="A448" s="59"/>
      <c r="B448" s="73"/>
      <c r="C448" s="62"/>
      <c r="D448" s="62"/>
      <c r="E448" s="62"/>
      <c r="F448" s="62"/>
      <c r="G448" s="164"/>
      <c r="H448" s="62"/>
      <c r="I448" s="62"/>
      <c r="J448" s="62"/>
      <c r="K448" s="62"/>
      <c r="L448" s="68"/>
      <c r="M448" s="68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8"/>
      <c r="AD448" s="62"/>
      <c r="AE448" s="68"/>
      <c r="AF448" s="68"/>
      <c r="AG448" s="68"/>
      <c r="AH448" s="178"/>
      <c r="AI448" s="173"/>
      <c r="AJ448" s="68"/>
      <c r="AK448" s="62"/>
      <c r="AL448" s="62"/>
      <c r="AM448" s="62"/>
      <c r="AN448" s="62"/>
      <c r="AO448" s="62"/>
      <c r="AP448" s="62"/>
      <c r="AQ448" s="62"/>
      <c r="AR448" s="62"/>
      <c r="AS448" s="62"/>
      <c r="AT448" s="68"/>
      <c r="AU448" s="62"/>
      <c r="AV448" s="165"/>
      <c r="AW448" s="62"/>
    </row>
    <row r="449" spans="1:49" s="55" customFormat="1" ht="18.75" x14ac:dyDescent="0.3">
      <c r="A449" s="59"/>
      <c r="B449" s="73"/>
      <c r="C449" s="62"/>
      <c r="D449" s="62"/>
      <c r="E449" s="62"/>
      <c r="F449" s="62"/>
      <c r="G449" s="164"/>
      <c r="H449" s="62"/>
      <c r="I449" s="62"/>
      <c r="J449" s="62"/>
      <c r="K449" s="62"/>
      <c r="L449" s="68"/>
      <c r="M449" s="68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8"/>
      <c r="AD449" s="62"/>
      <c r="AE449" s="68"/>
      <c r="AF449" s="68"/>
      <c r="AG449" s="68"/>
      <c r="AH449" s="178"/>
      <c r="AI449" s="173"/>
      <c r="AJ449" s="68"/>
      <c r="AK449" s="62"/>
      <c r="AL449" s="62"/>
      <c r="AM449" s="62"/>
      <c r="AN449" s="62"/>
      <c r="AO449" s="62"/>
      <c r="AP449" s="62"/>
      <c r="AQ449" s="62"/>
      <c r="AR449" s="62"/>
      <c r="AS449" s="62"/>
      <c r="AT449" s="68"/>
      <c r="AU449" s="62"/>
      <c r="AV449" s="165"/>
      <c r="AW449" s="62"/>
    </row>
    <row r="450" spans="1:49" s="55" customFormat="1" ht="18.75" x14ac:dyDescent="0.3">
      <c r="A450" s="59"/>
      <c r="B450" s="73"/>
      <c r="C450" s="62"/>
      <c r="D450" s="62"/>
      <c r="E450" s="62"/>
      <c r="F450" s="62"/>
      <c r="G450" s="164"/>
      <c r="H450" s="62"/>
      <c r="I450" s="62"/>
      <c r="J450" s="62"/>
      <c r="K450" s="62"/>
      <c r="L450" s="68"/>
      <c r="M450" s="68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8"/>
      <c r="AD450" s="62"/>
      <c r="AE450" s="68"/>
      <c r="AF450" s="68"/>
      <c r="AG450" s="68"/>
      <c r="AH450" s="178"/>
      <c r="AI450" s="173"/>
      <c r="AJ450" s="68"/>
      <c r="AK450" s="62"/>
      <c r="AL450" s="62"/>
      <c r="AM450" s="62"/>
      <c r="AN450" s="62"/>
      <c r="AO450" s="62"/>
      <c r="AP450" s="62"/>
      <c r="AQ450" s="62"/>
      <c r="AR450" s="62"/>
      <c r="AS450" s="62"/>
      <c r="AT450" s="68"/>
      <c r="AU450" s="62"/>
      <c r="AV450" s="165"/>
      <c r="AW450" s="62"/>
    </row>
    <row r="451" spans="1:49" s="55" customFormat="1" ht="18.75" x14ac:dyDescent="0.3">
      <c r="A451" s="59"/>
      <c r="B451" s="73"/>
      <c r="C451" s="62"/>
      <c r="D451" s="62"/>
      <c r="E451" s="62"/>
      <c r="F451" s="62"/>
      <c r="G451" s="164"/>
      <c r="H451" s="62"/>
      <c r="I451" s="62"/>
      <c r="J451" s="62"/>
      <c r="K451" s="62"/>
      <c r="L451" s="68"/>
      <c r="M451" s="68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8"/>
      <c r="AD451" s="62"/>
      <c r="AE451" s="68"/>
      <c r="AF451" s="68"/>
      <c r="AG451" s="68"/>
      <c r="AH451" s="178"/>
      <c r="AI451" s="173"/>
      <c r="AJ451" s="68"/>
      <c r="AK451" s="62"/>
      <c r="AL451" s="62"/>
      <c r="AM451" s="62"/>
      <c r="AN451" s="62"/>
      <c r="AO451" s="62"/>
      <c r="AP451" s="62"/>
      <c r="AQ451" s="62"/>
      <c r="AR451" s="62"/>
      <c r="AS451" s="62"/>
      <c r="AT451" s="68"/>
      <c r="AU451" s="62"/>
      <c r="AV451" s="165"/>
      <c r="AW451" s="62"/>
    </row>
    <row r="452" spans="1:49" s="55" customFormat="1" ht="18.75" x14ac:dyDescent="0.3">
      <c r="A452" s="59"/>
      <c r="B452" s="73"/>
      <c r="C452" s="62"/>
      <c r="D452" s="62"/>
      <c r="E452" s="62"/>
      <c r="F452" s="62"/>
      <c r="G452" s="164"/>
      <c r="H452" s="62"/>
      <c r="I452" s="62"/>
      <c r="J452" s="62"/>
      <c r="K452" s="62"/>
      <c r="L452" s="68"/>
      <c r="M452" s="68"/>
      <c r="N452" s="62"/>
      <c r="O452" s="62"/>
      <c r="P452" s="68"/>
      <c r="Q452" s="68"/>
      <c r="R452" s="62"/>
      <c r="S452" s="68"/>
      <c r="T452" s="68"/>
      <c r="U452" s="62"/>
      <c r="V452" s="62"/>
      <c r="W452" s="62"/>
      <c r="X452" s="62"/>
      <c r="Y452" s="62"/>
      <c r="Z452" s="62"/>
      <c r="AA452" s="62"/>
      <c r="AB452" s="62"/>
      <c r="AC452" s="68"/>
      <c r="AD452" s="62"/>
      <c r="AE452" s="68"/>
      <c r="AF452" s="68"/>
      <c r="AG452" s="68"/>
      <c r="AH452" s="178"/>
      <c r="AI452" s="173"/>
      <c r="AJ452" s="68"/>
      <c r="AK452" s="62"/>
      <c r="AL452" s="62"/>
      <c r="AM452" s="62"/>
      <c r="AN452" s="62"/>
      <c r="AO452" s="62"/>
      <c r="AP452" s="62"/>
      <c r="AQ452" s="62"/>
      <c r="AR452" s="62"/>
      <c r="AS452" s="62"/>
      <c r="AT452" s="68"/>
      <c r="AU452" s="62"/>
      <c r="AV452" s="165"/>
      <c r="AW452" s="62"/>
    </row>
    <row r="453" spans="1:49" s="55" customFormat="1" ht="18.75" x14ac:dyDescent="0.3">
      <c r="A453" s="59"/>
      <c r="B453" s="73"/>
      <c r="C453" s="62"/>
      <c r="D453" s="62"/>
      <c r="E453" s="62"/>
      <c r="F453" s="62"/>
      <c r="G453" s="164"/>
      <c r="H453" s="62"/>
      <c r="I453" s="62"/>
      <c r="J453" s="62"/>
      <c r="K453" s="62"/>
      <c r="L453" s="68"/>
      <c r="M453" s="68"/>
      <c r="N453" s="62"/>
      <c r="O453" s="62"/>
      <c r="P453" s="68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8"/>
      <c r="AD453" s="62"/>
      <c r="AE453" s="68"/>
      <c r="AF453" s="68"/>
      <c r="AG453" s="68"/>
      <c r="AH453" s="178"/>
      <c r="AI453" s="173"/>
      <c r="AJ453" s="68"/>
      <c r="AK453" s="62"/>
      <c r="AL453" s="62"/>
      <c r="AM453" s="62"/>
      <c r="AN453" s="62"/>
      <c r="AO453" s="62"/>
      <c r="AP453" s="62"/>
      <c r="AQ453" s="62"/>
      <c r="AR453" s="62"/>
      <c r="AS453" s="62"/>
      <c r="AT453" s="68"/>
      <c r="AU453" s="62"/>
      <c r="AV453" s="165"/>
      <c r="AW453" s="62"/>
    </row>
    <row r="454" spans="1:49" s="55" customFormat="1" ht="18.75" x14ac:dyDescent="0.3">
      <c r="A454" s="59"/>
      <c r="B454" s="73"/>
      <c r="C454" s="62"/>
      <c r="D454" s="62"/>
      <c r="E454" s="62"/>
      <c r="F454" s="62"/>
      <c r="G454" s="164"/>
      <c r="H454" s="62"/>
      <c r="I454" s="62"/>
      <c r="J454" s="62"/>
      <c r="K454" s="62"/>
      <c r="L454" s="68"/>
      <c r="M454" s="68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8"/>
      <c r="AD454" s="62"/>
      <c r="AE454" s="68"/>
      <c r="AF454" s="68"/>
      <c r="AG454" s="68"/>
      <c r="AH454" s="178"/>
      <c r="AI454" s="173"/>
      <c r="AJ454" s="68"/>
      <c r="AK454" s="62"/>
      <c r="AL454" s="62"/>
      <c r="AM454" s="62"/>
      <c r="AN454" s="62"/>
      <c r="AO454" s="62"/>
      <c r="AP454" s="62"/>
      <c r="AQ454" s="62"/>
      <c r="AR454" s="62"/>
      <c r="AS454" s="62"/>
      <c r="AT454" s="68"/>
      <c r="AU454" s="62"/>
      <c r="AV454" s="165"/>
      <c r="AW454" s="62"/>
    </row>
    <row r="455" spans="1:49" s="55" customFormat="1" ht="18.75" x14ac:dyDescent="0.3">
      <c r="A455" s="59"/>
      <c r="B455" s="73"/>
      <c r="C455" s="62"/>
      <c r="D455" s="62"/>
      <c r="E455" s="62"/>
      <c r="F455" s="62"/>
      <c r="G455" s="164"/>
      <c r="H455" s="62"/>
      <c r="I455" s="62"/>
      <c r="J455" s="62"/>
      <c r="K455" s="62"/>
      <c r="L455" s="68"/>
      <c r="M455" s="68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8"/>
      <c r="AD455" s="62"/>
      <c r="AE455" s="68"/>
      <c r="AF455" s="68"/>
      <c r="AG455" s="68"/>
      <c r="AH455" s="178"/>
      <c r="AI455" s="173"/>
      <c r="AJ455" s="68"/>
      <c r="AK455" s="62"/>
      <c r="AL455" s="62"/>
      <c r="AM455" s="62"/>
      <c r="AN455" s="62"/>
      <c r="AO455" s="62"/>
      <c r="AP455" s="62"/>
      <c r="AQ455" s="62"/>
      <c r="AR455" s="62"/>
      <c r="AS455" s="62"/>
      <c r="AT455" s="68"/>
      <c r="AU455" s="62"/>
      <c r="AV455" s="165"/>
      <c r="AW455" s="62"/>
    </row>
    <row r="456" spans="1:49" s="55" customFormat="1" ht="18.75" x14ac:dyDescent="0.3">
      <c r="A456" s="59"/>
      <c r="B456" s="73"/>
      <c r="C456" s="62"/>
      <c r="D456" s="62"/>
      <c r="E456" s="62"/>
      <c r="F456" s="62"/>
      <c r="G456" s="164"/>
      <c r="H456" s="62"/>
      <c r="I456" s="62"/>
      <c r="J456" s="62"/>
      <c r="K456" s="62"/>
      <c r="L456" s="68"/>
      <c r="M456" s="68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8"/>
      <c r="AD456" s="62"/>
      <c r="AE456" s="68"/>
      <c r="AF456" s="68"/>
      <c r="AG456" s="68"/>
      <c r="AH456" s="178"/>
      <c r="AI456" s="173"/>
      <c r="AJ456" s="68"/>
      <c r="AK456" s="62"/>
      <c r="AL456" s="62"/>
      <c r="AM456" s="62"/>
      <c r="AN456" s="62"/>
      <c r="AO456" s="62"/>
      <c r="AP456" s="62"/>
      <c r="AQ456" s="62"/>
      <c r="AR456" s="62"/>
      <c r="AS456" s="62"/>
      <c r="AT456" s="68"/>
      <c r="AU456" s="62"/>
      <c r="AV456" s="165"/>
      <c r="AW456" s="62"/>
    </row>
    <row r="457" spans="1:49" s="55" customFormat="1" ht="18.75" x14ac:dyDescent="0.3">
      <c r="A457" s="59"/>
      <c r="B457" s="73"/>
      <c r="C457" s="62"/>
      <c r="D457" s="62"/>
      <c r="E457" s="62"/>
      <c r="F457" s="62"/>
      <c r="G457" s="164"/>
      <c r="H457" s="62"/>
      <c r="I457" s="62"/>
      <c r="J457" s="62"/>
      <c r="K457" s="62"/>
      <c r="L457" s="68"/>
      <c r="M457" s="68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8"/>
      <c r="AD457" s="62"/>
      <c r="AE457" s="68"/>
      <c r="AF457" s="68"/>
      <c r="AG457" s="62"/>
      <c r="AH457" s="178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8"/>
      <c r="AU457" s="62"/>
      <c r="AV457" s="165"/>
      <c r="AW457" s="62"/>
    </row>
    <row r="458" spans="1:49" s="55" customFormat="1" ht="18.75" x14ac:dyDescent="0.3">
      <c r="A458" s="59"/>
      <c r="B458" s="73"/>
      <c r="C458" s="62"/>
      <c r="D458" s="62"/>
      <c r="E458" s="62"/>
      <c r="F458" s="62"/>
      <c r="G458" s="164"/>
      <c r="H458" s="62"/>
      <c r="I458" s="62"/>
      <c r="J458" s="62"/>
      <c r="K458" s="62"/>
      <c r="L458" s="68"/>
      <c r="M458" s="68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8"/>
      <c r="AD458" s="62"/>
      <c r="AE458" s="68"/>
      <c r="AF458" s="68"/>
      <c r="AG458" s="68"/>
      <c r="AH458" s="178"/>
      <c r="AI458" s="173"/>
      <c r="AJ458" s="68"/>
      <c r="AK458" s="62"/>
      <c r="AL458" s="62"/>
      <c r="AM458" s="62"/>
      <c r="AN458" s="62"/>
      <c r="AO458" s="62"/>
      <c r="AP458" s="62"/>
      <c r="AQ458" s="62"/>
      <c r="AR458" s="62"/>
      <c r="AS458" s="62"/>
      <c r="AT458" s="68"/>
      <c r="AU458" s="62"/>
      <c r="AV458" s="165"/>
      <c r="AW458" s="62"/>
    </row>
    <row r="459" spans="1:49" s="55" customFormat="1" ht="18.75" x14ac:dyDescent="0.3">
      <c r="A459" s="59"/>
      <c r="B459" s="73"/>
      <c r="C459" s="62"/>
      <c r="D459" s="62"/>
      <c r="E459" s="62"/>
      <c r="F459" s="62"/>
      <c r="G459" s="164"/>
      <c r="H459" s="62"/>
      <c r="I459" s="62"/>
      <c r="J459" s="62"/>
      <c r="K459" s="62"/>
      <c r="L459" s="68"/>
      <c r="M459" s="68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8"/>
      <c r="AD459" s="62"/>
      <c r="AE459" s="68"/>
      <c r="AF459" s="68"/>
      <c r="AG459" s="68"/>
      <c r="AH459" s="178"/>
      <c r="AI459" s="173"/>
      <c r="AJ459" s="68"/>
      <c r="AK459" s="62"/>
      <c r="AL459" s="62"/>
      <c r="AM459" s="62"/>
      <c r="AN459" s="62"/>
      <c r="AO459" s="62"/>
      <c r="AP459" s="62"/>
      <c r="AQ459" s="62"/>
      <c r="AR459" s="62"/>
      <c r="AS459" s="62"/>
      <c r="AT459" s="68"/>
      <c r="AU459" s="62"/>
      <c r="AV459" s="165"/>
      <c r="AW459" s="62"/>
    </row>
    <row r="460" spans="1:49" s="55" customFormat="1" ht="18.75" x14ac:dyDescent="0.3">
      <c r="A460" s="59"/>
      <c r="B460" s="73"/>
      <c r="C460" s="62"/>
      <c r="D460" s="62"/>
      <c r="E460" s="62"/>
      <c r="F460" s="62"/>
      <c r="G460" s="164"/>
      <c r="H460" s="62"/>
      <c r="I460" s="62"/>
      <c r="J460" s="62"/>
      <c r="K460" s="62"/>
      <c r="L460" s="68"/>
      <c r="M460" s="68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8"/>
      <c r="AD460" s="62"/>
      <c r="AE460" s="68"/>
      <c r="AF460" s="68"/>
      <c r="AG460" s="68"/>
      <c r="AH460" s="178"/>
      <c r="AI460" s="173"/>
      <c r="AJ460" s="68"/>
      <c r="AK460" s="62"/>
      <c r="AL460" s="62"/>
      <c r="AM460" s="62"/>
      <c r="AN460" s="62"/>
      <c r="AO460" s="62"/>
      <c r="AP460" s="62"/>
      <c r="AQ460" s="62"/>
      <c r="AR460" s="62"/>
      <c r="AS460" s="62"/>
      <c r="AT460" s="68"/>
      <c r="AU460" s="62"/>
      <c r="AV460" s="165"/>
      <c r="AW460" s="62"/>
    </row>
    <row r="461" spans="1:49" s="55" customFormat="1" ht="18.75" x14ac:dyDescent="0.3">
      <c r="A461" s="59"/>
      <c r="B461" s="73"/>
      <c r="C461" s="62"/>
      <c r="D461" s="62"/>
      <c r="E461" s="62"/>
      <c r="F461" s="62"/>
      <c r="G461" s="164"/>
      <c r="H461" s="62"/>
      <c r="I461" s="62"/>
      <c r="J461" s="62"/>
      <c r="K461" s="62"/>
      <c r="L461" s="68"/>
      <c r="M461" s="68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8"/>
      <c r="AD461" s="62"/>
      <c r="AE461" s="68"/>
      <c r="AF461" s="68"/>
      <c r="AG461" s="68"/>
      <c r="AH461" s="178"/>
      <c r="AI461" s="173"/>
      <c r="AJ461" s="68"/>
      <c r="AK461" s="62"/>
      <c r="AL461" s="62"/>
      <c r="AM461" s="62"/>
      <c r="AN461" s="62"/>
      <c r="AO461" s="62"/>
      <c r="AP461" s="62"/>
      <c r="AQ461" s="62"/>
      <c r="AR461" s="62"/>
      <c r="AS461" s="62"/>
      <c r="AT461" s="68"/>
      <c r="AU461" s="62"/>
      <c r="AV461" s="165"/>
      <c r="AW461" s="62"/>
    </row>
    <row r="462" spans="1:49" s="55" customFormat="1" ht="18.75" x14ac:dyDescent="0.3">
      <c r="A462" s="59"/>
      <c r="B462" s="73"/>
      <c r="C462" s="62"/>
      <c r="D462" s="62"/>
      <c r="E462" s="62"/>
      <c r="F462" s="62"/>
      <c r="G462" s="164"/>
      <c r="H462" s="62"/>
      <c r="I462" s="62"/>
      <c r="J462" s="62"/>
      <c r="K462" s="62"/>
      <c r="L462" s="68"/>
      <c r="M462" s="68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8"/>
      <c r="AD462" s="62"/>
      <c r="AE462" s="68"/>
      <c r="AF462" s="68"/>
      <c r="AG462" s="62"/>
      <c r="AH462" s="178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8"/>
      <c r="AU462" s="62"/>
      <c r="AV462" s="165"/>
      <c r="AW462" s="62"/>
    </row>
    <row r="463" spans="1:49" s="55" customFormat="1" ht="18.75" x14ac:dyDescent="0.3">
      <c r="A463" s="59"/>
      <c r="B463" s="73"/>
      <c r="C463" s="62"/>
      <c r="D463" s="62"/>
      <c r="E463" s="62"/>
      <c r="F463" s="62"/>
      <c r="G463" s="164"/>
      <c r="H463" s="62"/>
      <c r="I463" s="62"/>
      <c r="J463" s="62"/>
      <c r="K463" s="62"/>
      <c r="L463" s="68"/>
      <c r="M463" s="68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8"/>
      <c r="AD463" s="62"/>
      <c r="AE463" s="68"/>
      <c r="AF463" s="68"/>
      <c r="AG463" s="68"/>
      <c r="AH463" s="178"/>
      <c r="AI463" s="173"/>
      <c r="AJ463" s="68"/>
      <c r="AK463" s="62"/>
      <c r="AL463" s="62"/>
      <c r="AM463" s="62"/>
      <c r="AN463" s="62"/>
      <c r="AO463" s="62"/>
      <c r="AP463" s="62"/>
      <c r="AQ463" s="62"/>
      <c r="AR463" s="62"/>
      <c r="AS463" s="62"/>
      <c r="AT463" s="68"/>
      <c r="AU463" s="62"/>
      <c r="AV463" s="165"/>
      <c r="AW463" s="62"/>
    </row>
    <row r="464" spans="1:49" s="55" customFormat="1" ht="18.75" x14ac:dyDescent="0.3">
      <c r="A464" s="59"/>
      <c r="B464" s="73"/>
      <c r="C464" s="62"/>
      <c r="D464" s="62"/>
      <c r="E464" s="62"/>
      <c r="F464" s="62"/>
      <c r="G464" s="164"/>
      <c r="H464" s="62"/>
      <c r="I464" s="62"/>
      <c r="J464" s="62"/>
      <c r="K464" s="62"/>
      <c r="L464" s="68"/>
      <c r="M464" s="68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8"/>
      <c r="AD464" s="62"/>
      <c r="AE464" s="68"/>
      <c r="AF464" s="68"/>
      <c r="AG464" s="68"/>
      <c r="AH464" s="178"/>
      <c r="AI464" s="173"/>
      <c r="AJ464" s="68"/>
      <c r="AK464" s="62"/>
      <c r="AL464" s="62"/>
      <c r="AM464" s="62"/>
      <c r="AN464" s="62"/>
      <c r="AO464" s="62"/>
      <c r="AP464" s="62"/>
      <c r="AQ464" s="62"/>
      <c r="AR464" s="62"/>
      <c r="AS464" s="62"/>
      <c r="AT464" s="68"/>
      <c r="AU464" s="62"/>
      <c r="AV464" s="165"/>
      <c r="AW464" s="62"/>
    </row>
    <row r="465" spans="1:49" s="55" customFormat="1" ht="18.75" x14ac:dyDescent="0.3">
      <c r="A465" s="59"/>
      <c r="B465" s="73"/>
      <c r="C465" s="62"/>
      <c r="D465" s="62"/>
      <c r="E465" s="62"/>
      <c r="F465" s="62"/>
      <c r="G465" s="164"/>
      <c r="H465" s="62"/>
      <c r="I465" s="62"/>
      <c r="J465" s="62"/>
      <c r="K465" s="62"/>
      <c r="L465" s="68"/>
      <c r="M465" s="68"/>
      <c r="N465" s="68"/>
      <c r="O465" s="62"/>
      <c r="P465" s="68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8"/>
      <c r="AD465" s="62"/>
      <c r="AE465" s="68"/>
      <c r="AF465" s="68"/>
      <c r="AG465" s="68"/>
      <c r="AH465" s="178"/>
      <c r="AI465" s="173"/>
      <c r="AJ465" s="68"/>
      <c r="AK465" s="62"/>
      <c r="AL465" s="62"/>
      <c r="AM465" s="62"/>
      <c r="AN465" s="62"/>
      <c r="AO465" s="62"/>
      <c r="AP465" s="62"/>
      <c r="AQ465" s="62"/>
      <c r="AR465" s="62"/>
      <c r="AS465" s="62"/>
      <c r="AT465" s="68"/>
      <c r="AU465" s="62"/>
      <c r="AV465" s="165"/>
      <c r="AW465" s="62"/>
    </row>
    <row r="466" spans="1:49" s="55" customFormat="1" ht="18.75" x14ac:dyDescent="0.3">
      <c r="A466" s="59"/>
      <c r="B466" s="73"/>
      <c r="C466" s="62"/>
      <c r="D466" s="62"/>
      <c r="E466" s="62"/>
      <c r="F466" s="62"/>
      <c r="G466" s="164"/>
      <c r="H466" s="62"/>
      <c r="I466" s="62"/>
      <c r="J466" s="62"/>
      <c r="K466" s="62"/>
      <c r="L466" s="68"/>
      <c r="M466" s="68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8"/>
      <c r="AD466" s="62"/>
      <c r="AE466" s="68"/>
      <c r="AF466" s="68"/>
      <c r="AG466" s="68"/>
      <c r="AH466" s="178"/>
      <c r="AI466" s="173"/>
      <c r="AJ466" s="68"/>
      <c r="AK466" s="62"/>
      <c r="AL466" s="62"/>
      <c r="AM466" s="62"/>
      <c r="AN466" s="62"/>
      <c r="AO466" s="62"/>
      <c r="AP466" s="62"/>
      <c r="AQ466" s="62"/>
      <c r="AR466" s="62"/>
      <c r="AS466" s="62"/>
      <c r="AT466" s="68"/>
      <c r="AU466" s="62"/>
      <c r="AV466" s="165"/>
      <c r="AW466" s="62"/>
    </row>
    <row r="467" spans="1:49" s="55" customFormat="1" ht="18.75" x14ac:dyDescent="0.3">
      <c r="A467" s="59"/>
      <c r="B467" s="73"/>
      <c r="C467" s="62"/>
      <c r="D467" s="62"/>
      <c r="E467" s="62"/>
      <c r="F467" s="62"/>
      <c r="G467" s="164"/>
      <c r="H467" s="62"/>
      <c r="I467" s="62"/>
      <c r="J467" s="62"/>
      <c r="K467" s="62"/>
      <c r="L467" s="68"/>
      <c r="M467" s="68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8"/>
      <c r="AD467" s="62"/>
      <c r="AE467" s="68"/>
      <c r="AF467" s="68"/>
      <c r="AG467" s="68"/>
      <c r="AH467" s="178"/>
      <c r="AI467" s="173"/>
      <c r="AJ467" s="68"/>
      <c r="AK467" s="62"/>
      <c r="AL467" s="62"/>
      <c r="AM467" s="62"/>
      <c r="AN467" s="62"/>
      <c r="AO467" s="62"/>
      <c r="AP467" s="62"/>
      <c r="AQ467" s="62"/>
      <c r="AR467" s="62"/>
      <c r="AS467" s="62"/>
      <c r="AT467" s="68"/>
      <c r="AU467" s="62"/>
      <c r="AV467" s="165"/>
      <c r="AW467" s="62"/>
    </row>
    <row r="468" spans="1:49" s="55" customFormat="1" ht="18.75" x14ac:dyDescent="0.3">
      <c r="A468" s="59"/>
      <c r="B468" s="73"/>
      <c r="C468" s="62"/>
      <c r="D468" s="62"/>
      <c r="E468" s="62"/>
      <c r="F468" s="62"/>
      <c r="G468" s="164"/>
      <c r="H468" s="62"/>
      <c r="I468" s="62"/>
      <c r="J468" s="62"/>
      <c r="K468" s="62"/>
      <c r="L468" s="68"/>
      <c r="M468" s="68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8"/>
      <c r="AD468" s="62"/>
      <c r="AE468" s="68"/>
      <c r="AF468" s="68"/>
      <c r="AG468" s="68"/>
      <c r="AH468" s="178"/>
      <c r="AI468" s="173"/>
      <c r="AJ468" s="68"/>
      <c r="AK468" s="62"/>
      <c r="AL468" s="62"/>
      <c r="AM468" s="62"/>
      <c r="AN468" s="62"/>
      <c r="AO468" s="62"/>
      <c r="AP468" s="62"/>
      <c r="AQ468" s="62"/>
      <c r="AR468" s="62"/>
      <c r="AS468" s="62"/>
      <c r="AT468" s="68"/>
      <c r="AU468" s="62"/>
      <c r="AV468" s="165"/>
      <c r="AW468" s="62"/>
    </row>
    <row r="469" spans="1:49" s="55" customFormat="1" ht="18.75" x14ac:dyDescent="0.3">
      <c r="A469" s="59"/>
      <c r="B469" s="73"/>
      <c r="C469" s="62"/>
      <c r="D469" s="62"/>
      <c r="E469" s="62"/>
      <c r="F469" s="62"/>
      <c r="G469" s="164"/>
      <c r="H469" s="62"/>
      <c r="I469" s="62"/>
      <c r="J469" s="62"/>
      <c r="K469" s="62"/>
      <c r="L469" s="68"/>
      <c r="M469" s="68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8"/>
      <c r="AD469" s="62"/>
      <c r="AE469" s="68"/>
      <c r="AF469" s="68"/>
      <c r="AG469" s="68"/>
      <c r="AH469" s="178"/>
      <c r="AI469" s="173"/>
      <c r="AJ469" s="68"/>
      <c r="AK469" s="62"/>
      <c r="AL469" s="62"/>
      <c r="AM469" s="62"/>
      <c r="AN469" s="62"/>
      <c r="AO469" s="62"/>
      <c r="AP469" s="62"/>
      <c r="AQ469" s="62"/>
      <c r="AR469" s="62"/>
      <c r="AS469" s="62"/>
      <c r="AT469" s="68"/>
      <c r="AU469" s="62"/>
      <c r="AV469" s="165"/>
      <c r="AW469" s="62"/>
    </row>
    <row r="470" spans="1:49" s="55" customFormat="1" ht="18.75" x14ac:dyDescent="0.3">
      <c r="A470" s="59"/>
      <c r="B470" s="73"/>
      <c r="C470" s="62"/>
      <c r="D470" s="62"/>
      <c r="E470" s="62"/>
      <c r="F470" s="62"/>
      <c r="G470" s="164"/>
      <c r="H470" s="62"/>
      <c r="I470" s="62"/>
      <c r="J470" s="62"/>
      <c r="K470" s="62"/>
      <c r="L470" s="183"/>
      <c r="M470" s="68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8"/>
      <c r="AD470" s="62"/>
      <c r="AE470" s="68"/>
      <c r="AF470" s="68"/>
      <c r="AG470" s="68"/>
      <c r="AH470" s="178"/>
      <c r="AI470" s="173"/>
      <c r="AJ470" s="68"/>
      <c r="AK470" s="62"/>
      <c r="AL470" s="62"/>
      <c r="AM470" s="62"/>
      <c r="AN470" s="62"/>
      <c r="AO470" s="62"/>
      <c r="AP470" s="62"/>
      <c r="AQ470" s="62"/>
      <c r="AR470" s="62"/>
      <c r="AS470" s="62"/>
      <c r="AT470" s="68"/>
      <c r="AU470" s="62"/>
      <c r="AV470" s="165"/>
      <c r="AW470" s="62"/>
    </row>
    <row r="471" spans="1:49" s="55" customFormat="1" ht="18.75" x14ac:dyDescent="0.3">
      <c r="A471" s="59"/>
      <c r="B471" s="73"/>
      <c r="C471" s="62"/>
      <c r="D471" s="62"/>
      <c r="E471" s="62"/>
      <c r="F471" s="62"/>
      <c r="G471" s="164"/>
      <c r="H471" s="62"/>
      <c r="I471" s="62"/>
      <c r="J471" s="62"/>
      <c r="K471" s="62"/>
      <c r="L471" s="183"/>
      <c r="M471" s="68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8"/>
      <c r="AD471" s="62"/>
      <c r="AE471" s="68"/>
      <c r="AF471" s="68"/>
      <c r="AG471" s="68"/>
      <c r="AH471" s="178"/>
      <c r="AI471" s="173"/>
      <c r="AJ471" s="68"/>
      <c r="AK471" s="62"/>
      <c r="AL471" s="62"/>
      <c r="AM471" s="62"/>
      <c r="AN471" s="62"/>
      <c r="AO471" s="62"/>
      <c r="AP471" s="62"/>
      <c r="AQ471" s="62"/>
      <c r="AR471" s="62"/>
      <c r="AS471" s="62"/>
      <c r="AT471" s="68"/>
      <c r="AU471" s="62"/>
      <c r="AV471" s="165"/>
      <c r="AW471" s="62"/>
    </row>
    <row r="472" spans="1:49" s="55" customFormat="1" ht="18.75" x14ac:dyDescent="0.3">
      <c r="A472" s="59"/>
      <c r="B472" s="73"/>
      <c r="C472" s="62"/>
      <c r="D472" s="62"/>
      <c r="E472" s="62"/>
      <c r="F472" s="62"/>
      <c r="G472" s="164"/>
      <c r="H472" s="62"/>
      <c r="I472" s="62"/>
      <c r="J472" s="62"/>
      <c r="K472" s="62"/>
      <c r="L472" s="68"/>
      <c r="M472" s="68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8"/>
      <c r="AD472" s="62"/>
      <c r="AE472" s="68"/>
      <c r="AF472" s="68"/>
      <c r="AG472" s="68"/>
      <c r="AH472" s="178"/>
      <c r="AI472" s="173"/>
      <c r="AJ472" s="68"/>
      <c r="AK472" s="62"/>
      <c r="AL472" s="62"/>
      <c r="AM472" s="62"/>
      <c r="AN472" s="62"/>
      <c r="AO472" s="62"/>
      <c r="AP472" s="62"/>
      <c r="AQ472" s="62"/>
      <c r="AR472" s="62"/>
      <c r="AS472" s="62"/>
      <c r="AT472" s="68"/>
      <c r="AU472" s="62"/>
      <c r="AV472" s="165"/>
      <c r="AW472" s="62"/>
    </row>
    <row r="473" spans="1:49" s="55" customFormat="1" ht="18.75" x14ac:dyDescent="0.3">
      <c r="A473" s="59"/>
      <c r="B473" s="73"/>
      <c r="C473" s="62"/>
      <c r="D473" s="62"/>
      <c r="E473" s="62"/>
      <c r="F473" s="62"/>
      <c r="G473" s="164"/>
      <c r="H473" s="62"/>
      <c r="I473" s="62"/>
      <c r="J473" s="62"/>
      <c r="K473" s="62"/>
      <c r="L473" s="68"/>
      <c r="M473" s="68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8"/>
      <c r="AD473" s="62"/>
      <c r="AE473" s="68"/>
      <c r="AF473" s="68"/>
      <c r="AG473" s="68"/>
      <c r="AH473" s="178"/>
      <c r="AI473" s="173"/>
      <c r="AJ473" s="68"/>
      <c r="AK473" s="62"/>
      <c r="AL473" s="62"/>
      <c r="AM473" s="62"/>
      <c r="AN473" s="62"/>
      <c r="AO473" s="62"/>
      <c r="AP473" s="62"/>
      <c r="AQ473" s="62"/>
      <c r="AR473" s="62"/>
      <c r="AS473" s="62"/>
      <c r="AT473" s="68"/>
      <c r="AU473" s="62"/>
      <c r="AV473" s="165"/>
      <c r="AW473" s="62"/>
    </row>
    <row r="474" spans="1:49" s="55" customFormat="1" ht="18.75" x14ac:dyDescent="0.3">
      <c r="A474" s="59"/>
      <c r="B474" s="73"/>
      <c r="C474" s="62"/>
      <c r="D474" s="62"/>
      <c r="E474" s="62"/>
      <c r="F474" s="62"/>
      <c r="G474" s="164"/>
      <c r="H474" s="62"/>
      <c r="I474" s="62"/>
      <c r="J474" s="62"/>
      <c r="K474" s="62"/>
      <c r="L474" s="68"/>
      <c r="M474" s="68"/>
      <c r="N474" s="68"/>
      <c r="O474" s="62"/>
      <c r="P474" s="68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8"/>
      <c r="AD474" s="62"/>
      <c r="AE474" s="68"/>
      <c r="AF474" s="68"/>
      <c r="AG474" s="68"/>
      <c r="AH474" s="178"/>
      <c r="AI474" s="173"/>
      <c r="AJ474" s="68"/>
      <c r="AK474" s="62"/>
      <c r="AL474" s="62"/>
      <c r="AM474" s="62"/>
      <c r="AN474" s="62"/>
      <c r="AO474" s="62"/>
      <c r="AP474" s="62"/>
      <c r="AQ474" s="62"/>
      <c r="AR474" s="62"/>
      <c r="AS474" s="62"/>
      <c r="AT474" s="68"/>
      <c r="AU474" s="62"/>
      <c r="AV474" s="165"/>
      <c r="AW474" s="62"/>
    </row>
    <row r="475" spans="1:49" s="55" customFormat="1" ht="18.75" x14ac:dyDescent="0.3">
      <c r="A475" s="59"/>
      <c r="B475" s="73"/>
      <c r="C475" s="62"/>
      <c r="D475" s="62"/>
      <c r="E475" s="62"/>
      <c r="F475" s="62"/>
      <c r="G475" s="164"/>
      <c r="H475" s="62"/>
      <c r="I475" s="62"/>
      <c r="J475" s="62"/>
      <c r="K475" s="62"/>
      <c r="L475" s="68"/>
      <c r="M475" s="68"/>
      <c r="N475" s="68"/>
      <c r="O475" s="62"/>
      <c r="P475" s="68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8"/>
      <c r="AD475" s="62"/>
      <c r="AE475" s="68"/>
      <c r="AF475" s="68"/>
      <c r="AG475" s="68"/>
      <c r="AH475" s="178"/>
      <c r="AI475" s="173"/>
      <c r="AJ475" s="68"/>
      <c r="AK475" s="62"/>
      <c r="AL475" s="62"/>
      <c r="AM475" s="62"/>
      <c r="AN475" s="62"/>
      <c r="AO475" s="62"/>
      <c r="AP475" s="62"/>
      <c r="AQ475" s="62"/>
      <c r="AR475" s="62"/>
      <c r="AS475" s="62"/>
      <c r="AT475" s="68"/>
      <c r="AU475" s="62"/>
      <c r="AV475" s="165"/>
      <c r="AW475" s="62"/>
    </row>
    <row r="476" spans="1:49" s="55" customFormat="1" ht="18.75" x14ac:dyDescent="0.3">
      <c r="A476" s="59"/>
      <c r="B476" s="73"/>
      <c r="C476" s="62"/>
      <c r="D476" s="62"/>
      <c r="E476" s="62"/>
      <c r="F476" s="62"/>
      <c r="G476" s="164"/>
      <c r="H476" s="62"/>
      <c r="I476" s="62"/>
      <c r="J476" s="62"/>
      <c r="K476" s="62"/>
      <c r="L476" s="68"/>
      <c r="M476" s="68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8"/>
      <c r="AD476" s="62"/>
      <c r="AE476" s="68"/>
      <c r="AF476" s="68"/>
      <c r="AG476" s="68"/>
      <c r="AH476" s="178"/>
      <c r="AI476" s="173"/>
      <c r="AJ476" s="68"/>
      <c r="AK476" s="62"/>
      <c r="AL476" s="62"/>
      <c r="AM476" s="62"/>
      <c r="AN476" s="62"/>
      <c r="AO476" s="62"/>
      <c r="AP476" s="62"/>
      <c r="AQ476" s="62"/>
      <c r="AR476" s="62"/>
      <c r="AS476" s="62"/>
      <c r="AT476" s="68"/>
      <c r="AU476" s="62"/>
      <c r="AV476" s="165"/>
      <c r="AW476" s="62"/>
    </row>
    <row r="477" spans="1:49" s="55" customFormat="1" ht="18.75" x14ac:dyDescent="0.3">
      <c r="A477" s="59"/>
      <c r="B477" s="73"/>
      <c r="C477" s="62"/>
      <c r="D477" s="62"/>
      <c r="E477" s="62"/>
      <c r="F477" s="62"/>
      <c r="G477" s="164"/>
      <c r="H477" s="62"/>
      <c r="I477" s="62"/>
      <c r="J477" s="62"/>
      <c r="K477" s="62"/>
      <c r="L477" s="68"/>
      <c r="M477" s="68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8"/>
      <c r="AD477" s="62"/>
      <c r="AE477" s="68"/>
      <c r="AF477" s="68"/>
      <c r="AG477" s="68"/>
      <c r="AH477" s="178"/>
      <c r="AI477" s="173"/>
      <c r="AJ477" s="68"/>
      <c r="AK477" s="62"/>
      <c r="AL477" s="62"/>
      <c r="AM477" s="62"/>
      <c r="AN477" s="62"/>
      <c r="AO477" s="62"/>
      <c r="AP477" s="62"/>
      <c r="AQ477" s="62"/>
      <c r="AR477" s="62"/>
      <c r="AS477" s="62"/>
      <c r="AT477" s="68"/>
      <c r="AU477" s="62"/>
      <c r="AV477" s="165"/>
      <c r="AW477" s="62"/>
    </row>
    <row r="478" spans="1:49" s="55" customFormat="1" ht="18.75" x14ac:dyDescent="0.3">
      <c r="A478" s="59"/>
      <c r="B478" s="73"/>
      <c r="C478" s="62"/>
      <c r="D478" s="62"/>
      <c r="E478" s="62"/>
      <c r="F478" s="62"/>
      <c r="G478" s="164"/>
      <c r="H478" s="62"/>
      <c r="I478" s="62"/>
      <c r="J478" s="62"/>
      <c r="K478" s="62"/>
      <c r="L478" s="68"/>
      <c r="M478" s="68"/>
      <c r="N478" s="68"/>
      <c r="O478" s="62"/>
      <c r="P478" s="68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8"/>
      <c r="AD478" s="62"/>
      <c r="AE478" s="68"/>
      <c r="AF478" s="68"/>
      <c r="AG478" s="62"/>
      <c r="AH478" s="178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8"/>
      <c r="AU478" s="62"/>
      <c r="AV478" s="165"/>
      <c r="AW478" s="62"/>
    </row>
    <row r="479" spans="1:49" s="55" customFormat="1" ht="18.75" x14ac:dyDescent="0.3">
      <c r="A479" s="59"/>
      <c r="B479" s="73"/>
      <c r="C479" s="62"/>
      <c r="D479" s="62"/>
      <c r="E479" s="62"/>
      <c r="F479" s="62"/>
      <c r="G479" s="164"/>
      <c r="H479" s="62"/>
      <c r="I479" s="62"/>
      <c r="J479" s="62"/>
      <c r="K479" s="62"/>
      <c r="L479" s="68"/>
      <c r="M479" s="68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8"/>
      <c r="AD479" s="62"/>
      <c r="AE479" s="68"/>
      <c r="AF479" s="68"/>
      <c r="AG479" s="68"/>
      <c r="AH479" s="178"/>
      <c r="AI479" s="173"/>
      <c r="AJ479" s="68"/>
      <c r="AK479" s="62"/>
      <c r="AL479" s="62"/>
      <c r="AM479" s="62"/>
      <c r="AN479" s="62"/>
      <c r="AO479" s="62"/>
      <c r="AP479" s="62"/>
      <c r="AQ479" s="62"/>
      <c r="AR479" s="62"/>
      <c r="AS479" s="62"/>
      <c r="AT479" s="68"/>
      <c r="AU479" s="62"/>
      <c r="AV479" s="165"/>
      <c r="AW479" s="62"/>
    </row>
    <row r="480" spans="1:49" s="55" customFormat="1" ht="18.75" x14ac:dyDescent="0.3">
      <c r="A480" s="59"/>
      <c r="B480" s="73"/>
      <c r="C480" s="62"/>
      <c r="D480" s="62"/>
      <c r="E480" s="62"/>
      <c r="F480" s="62"/>
      <c r="G480" s="164"/>
      <c r="H480" s="62"/>
      <c r="I480" s="62"/>
      <c r="J480" s="62"/>
      <c r="K480" s="62"/>
      <c r="L480" s="68"/>
      <c r="M480" s="68"/>
      <c r="N480" s="68"/>
      <c r="O480" s="62"/>
      <c r="P480" s="68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8"/>
      <c r="AD480" s="62"/>
      <c r="AE480" s="68"/>
      <c r="AF480" s="68"/>
      <c r="AG480" s="68"/>
      <c r="AH480" s="178"/>
      <c r="AI480" s="173"/>
      <c r="AJ480" s="68"/>
      <c r="AK480" s="62"/>
      <c r="AL480" s="62"/>
      <c r="AM480" s="62"/>
      <c r="AN480" s="62"/>
      <c r="AO480" s="62"/>
      <c r="AP480" s="62"/>
      <c r="AQ480" s="62"/>
      <c r="AR480" s="62"/>
      <c r="AS480" s="62"/>
      <c r="AT480" s="68"/>
      <c r="AU480" s="62"/>
      <c r="AV480" s="165"/>
      <c r="AW480" s="62"/>
    </row>
    <row r="481" spans="1:49" s="55" customFormat="1" ht="18.75" x14ac:dyDescent="0.3">
      <c r="A481" s="59"/>
      <c r="B481" s="73"/>
      <c r="C481" s="62"/>
      <c r="D481" s="62"/>
      <c r="E481" s="62"/>
      <c r="F481" s="62"/>
      <c r="G481" s="164"/>
      <c r="H481" s="62"/>
      <c r="I481" s="62"/>
      <c r="J481" s="62"/>
      <c r="K481" s="62"/>
      <c r="L481" s="68"/>
      <c r="M481" s="68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8"/>
      <c r="AD481" s="62"/>
      <c r="AE481" s="68"/>
      <c r="AF481" s="68"/>
      <c r="AG481" s="68"/>
      <c r="AH481" s="178"/>
      <c r="AI481" s="173"/>
      <c r="AJ481" s="68"/>
      <c r="AK481" s="62"/>
      <c r="AL481" s="62"/>
      <c r="AM481" s="62"/>
      <c r="AN481" s="62"/>
      <c r="AO481" s="62"/>
      <c r="AP481" s="62"/>
      <c r="AQ481" s="62"/>
      <c r="AR481" s="62"/>
      <c r="AS481" s="62"/>
      <c r="AT481" s="68"/>
      <c r="AU481" s="62"/>
      <c r="AV481" s="165"/>
      <c r="AW481" s="62"/>
    </row>
    <row r="482" spans="1:49" s="55" customFormat="1" ht="18.75" x14ac:dyDescent="0.3">
      <c r="A482" s="59"/>
      <c r="B482" s="73"/>
      <c r="C482" s="62"/>
      <c r="D482" s="62"/>
      <c r="E482" s="62"/>
      <c r="F482" s="62"/>
      <c r="G482" s="164"/>
      <c r="H482" s="62"/>
      <c r="I482" s="62"/>
      <c r="J482" s="62"/>
      <c r="K482" s="62"/>
      <c r="L482" s="68"/>
      <c r="M482" s="68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8"/>
      <c r="AD482" s="62"/>
      <c r="AE482" s="68"/>
      <c r="AF482" s="68"/>
      <c r="AG482" s="68"/>
      <c r="AH482" s="178"/>
      <c r="AI482" s="173"/>
      <c r="AJ482" s="68"/>
      <c r="AK482" s="62"/>
      <c r="AL482" s="62"/>
      <c r="AM482" s="62"/>
      <c r="AN482" s="62"/>
      <c r="AO482" s="62"/>
      <c r="AP482" s="62"/>
      <c r="AQ482" s="62"/>
      <c r="AR482" s="62"/>
      <c r="AS482" s="62"/>
      <c r="AT482" s="68"/>
      <c r="AU482" s="62"/>
      <c r="AV482" s="165"/>
      <c r="AW482" s="62"/>
    </row>
    <row r="483" spans="1:49" s="55" customFormat="1" ht="18.75" x14ac:dyDescent="0.3">
      <c r="A483" s="59"/>
      <c r="B483" s="73"/>
      <c r="C483" s="62"/>
      <c r="D483" s="62"/>
      <c r="E483" s="62"/>
      <c r="F483" s="62"/>
      <c r="G483" s="164"/>
      <c r="H483" s="62"/>
      <c r="I483" s="62"/>
      <c r="J483" s="62"/>
      <c r="K483" s="62"/>
      <c r="L483" s="68"/>
      <c r="M483" s="68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8"/>
      <c r="AD483" s="62"/>
      <c r="AE483" s="68"/>
      <c r="AF483" s="68"/>
      <c r="AG483" s="68"/>
      <c r="AH483" s="178"/>
      <c r="AI483" s="173"/>
      <c r="AJ483" s="68"/>
      <c r="AK483" s="62"/>
      <c r="AL483" s="62"/>
      <c r="AM483" s="62"/>
      <c r="AN483" s="62"/>
      <c r="AO483" s="62"/>
      <c r="AP483" s="62"/>
      <c r="AQ483" s="62"/>
      <c r="AR483" s="62"/>
      <c r="AS483" s="62"/>
      <c r="AT483" s="68"/>
      <c r="AU483" s="62"/>
      <c r="AV483" s="165"/>
      <c r="AW483" s="62"/>
    </row>
    <row r="484" spans="1:49" s="55" customFormat="1" ht="18.75" x14ac:dyDescent="0.3">
      <c r="A484" s="59"/>
      <c r="B484" s="73"/>
      <c r="C484" s="62"/>
      <c r="D484" s="62"/>
      <c r="E484" s="62"/>
      <c r="F484" s="62"/>
      <c r="G484" s="164"/>
      <c r="H484" s="62"/>
      <c r="I484" s="62"/>
      <c r="J484" s="62"/>
      <c r="K484" s="62"/>
      <c r="L484" s="68"/>
      <c r="M484" s="68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8"/>
      <c r="AD484" s="62"/>
      <c r="AE484" s="68"/>
      <c r="AF484" s="68"/>
      <c r="AG484" s="68"/>
      <c r="AH484" s="178"/>
      <c r="AI484" s="173"/>
      <c r="AJ484" s="68"/>
      <c r="AK484" s="62"/>
      <c r="AL484" s="62"/>
      <c r="AM484" s="62"/>
      <c r="AN484" s="62"/>
      <c r="AO484" s="62"/>
      <c r="AP484" s="62"/>
      <c r="AQ484" s="62"/>
      <c r="AR484" s="62"/>
      <c r="AS484" s="62"/>
      <c r="AT484" s="68"/>
      <c r="AU484" s="62"/>
      <c r="AV484" s="165"/>
      <c r="AW484" s="62"/>
    </row>
    <row r="485" spans="1:49" s="55" customFormat="1" ht="18.75" x14ac:dyDescent="0.3">
      <c r="A485" s="59"/>
      <c r="B485" s="73"/>
      <c r="C485" s="62"/>
      <c r="D485" s="62"/>
      <c r="E485" s="62"/>
      <c r="F485" s="62"/>
      <c r="G485" s="164"/>
      <c r="H485" s="62"/>
      <c r="I485" s="62"/>
      <c r="J485" s="62"/>
      <c r="K485" s="62"/>
      <c r="L485" s="68"/>
      <c r="M485" s="68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8"/>
      <c r="AD485" s="62"/>
      <c r="AE485" s="68"/>
      <c r="AF485" s="68"/>
      <c r="AG485" s="68"/>
      <c r="AH485" s="178"/>
      <c r="AI485" s="173"/>
      <c r="AJ485" s="68"/>
      <c r="AK485" s="62"/>
      <c r="AL485" s="62"/>
      <c r="AM485" s="62"/>
      <c r="AN485" s="62"/>
      <c r="AO485" s="62"/>
      <c r="AP485" s="62"/>
      <c r="AQ485" s="62"/>
      <c r="AR485" s="62"/>
      <c r="AS485" s="62"/>
      <c r="AT485" s="68"/>
      <c r="AU485" s="62"/>
      <c r="AV485" s="165"/>
      <c r="AW485" s="62"/>
    </row>
    <row r="486" spans="1:49" s="55" customFormat="1" ht="18.75" x14ac:dyDescent="0.3">
      <c r="A486" s="59"/>
      <c r="B486" s="73"/>
      <c r="C486" s="62"/>
      <c r="D486" s="62"/>
      <c r="E486" s="62"/>
      <c r="F486" s="62"/>
      <c r="G486" s="164"/>
      <c r="H486" s="62"/>
      <c r="I486" s="62"/>
      <c r="J486" s="62"/>
      <c r="K486" s="62"/>
      <c r="L486" s="68"/>
      <c r="M486" s="68"/>
      <c r="N486" s="68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8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8"/>
      <c r="AU486" s="62"/>
      <c r="AV486" s="165"/>
      <c r="AW486" s="62"/>
    </row>
    <row r="487" spans="1:49" s="55" customFormat="1" ht="18.75" x14ac:dyDescent="0.3">
      <c r="A487" s="59"/>
      <c r="B487" s="73"/>
      <c r="C487" s="62"/>
      <c r="D487" s="62"/>
      <c r="E487" s="62"/>
      <c r="F487" s="62"/>
      <c r="G487" s="164"/>
      <c r="H487" s="62"/>
      <c r="I487" s="62"/>
      <c r="J487" s="62"/>
      <c r="K487" s="62"/>
      <c r="L487" s="68"/>
      <c r="M487" s="68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8"/>
      <c r="AD487" s="62"/>
      <c r="AE487" s="68"/>
      <c r="AF487" s="68"/>
      <c r="AG487" s="68"/>
      <c r="AH487" s="178"/>
      <c r="AI487" s="173"/>
      <c r="AJ487" s="68"/>
      <c r="AK487" s="62"/>
      <c r="AL487" s="62"/>
      <c r="AM487" s="62"/>
      <c r="AN487" s="62"/>
      <c r="AO487" s="62"/>
      <c r="AP487" s="62"/>
      <c r="AQ487" s="62"/>
      <c r="AR487" s="62"/>
      <c r="AS487" s="62"/>
      <c r="AT487" s="68"/>
      <c r="AU487" s="62"/>
      <c r="AV487" s="165"/>
      <c r="AW487" s="62"/>
    </row>
    <row r="488" spans="1:49" s="55" customFormat="1" ht="18.75" x14ac:dyDescent="0.3">
      <c r="A488" s="59"/>
      <c r="B488" s="73"/>
      <c r="C488" s="62"/>
      <c r="D488" s="62"/>
      <c r="E488" s="62"/>
      <c r="F488" s="62"/>
      <c r="G488" s="164"/>
      <c r="H488" s="62"/>
      <c r="I488" s="62"/>
      <c r="J488" s="62"/>
      <c r="K488" s="62"/>
      <c r="L488" s="68"/>
      <c r="M488" s="68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8"/>
      <c r="AD488" s="62"/>
      <c r="AE488" s="68"/>
      <c r="AF488" s="68"/>
      <c r="AG488" s="68"/>
      <c r="AH488" s="178"/>
      <c r="AI488" s="173"/>
      <c r="AJ488" s="68"/>
      <c r="AK488" s="62"/>
      <c r="AL488" s="62"/>
      <c r="AM488" s="62"/>
      <c r="AN488" s="62"/>
      <c r="AO488" s="62"/>
      <c r="AP488" s="62"/>
      <c r="AQ488" s="62"/>
      <c r="AR488" s="62"/>
      <c r="AS488" s="62"/>
      <c r="AT488" s="68"/>
      <c r="AU488" s="62"/>
      <c r="AV488" s="165"/>
      <c r="AW488" s="62"/>
    </row>
    <row r="489" spans="1:49" s="55" customFormat="1" ht="18.75" x14ac:dyDescent="0.3">
      <c r="A489" s="59"/>
      <c r="B489" s="73"/>
      <c r="C489" s="62"/>
      <c r="D489" s="62"/>
      <c r="E489" s="62"/>
      <c r="F489" s="62"/>
      <c r="G489" s="164"/>
      <c r="H489" s="62"/>
      <c r="I489" s="62"/>
      <c r="J489" s="62"/>
      <c r="K489" s="62"/>
      <c r="L489" s="68"/>
      <c r="M489" s="68"/>
      <c r="N489" s="68"/>
      <c r="O489" s="62"/>
      <c r="P489" s="68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8"/>
      <c r="AD489" s="62"/>
      <c r="AE489" s="68"/>
      <c r="AF489" s="68"/>
      <c r="AG489" s="68"/>
      <c r="AH489" s="178"/>
      <c r="AI489" s="173"/>
      <c r="AJ489" s="68"/>
      <c r="AK489" s="62"/>
      <c r="AL489" s="62"/>
      <c r="AM489" s="62"/>
      <c r="AN489" s="62"/>
      <c r="AO489" s="62"/>
      <c r="AP489" s="62"/>
      <c r="AQ489" s="62"/>
      <c r="AR489" s="62"/>
      <c r="AS489" s="62"/>
      <c r="AT489" s="68"/>
      <c r="AU489" s="62"/>
      <c r="AV489" s="165"/>
      <c r="AW489" s="62"/>
    </row>
    <row r="490" spans="1:49" s="55" customFormat="1" ht="18.75" x14ac:dyDescent="0.3">
      <c r="A490" s="59"/>
      <c r="B490" s="73"/>
      <c r="C490" s="62"/>
      <c r="D490" s="62"/>
      <c r="E490" s="62"/>
      <c r="F490" s="62"/>
      <c r="G490" s="164"/>
      <c r="H490" s="62"/>
      <c r="I490" s="62"/>
      <c r="J490" s="62"/>
      <c r="K490" s="62"/>
      <c r="L490" s="68"/>
      <c r="M490" s="68"/>
      <c r="N490" s="68"/>
      <c r="O490" s="62"/>
      <c r="P490" s="68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8"/>
      <c r="AD490" s="62"/>
      <c r="AE490" s="68"/>
      <c r="AF490" s="68"/>
      <c r="AG490" s="68"/>
      <c r="AH490" s="178"/>
      <c r="AI490" s="173"/>
      <c r="AJ490" s="68"/>
      <c r="AK490" s="62"/>
      <c r="AL490" s="62"/>
      <c r="AM490" s="62"/>
      <c r="AN490" s="62"/>
      <c r="AO490" s="62"/>
      <c r="AP490" s="62"/>
      <c r="AQ490" s="62"/>
      <c r="AR490" s="62"/>
      <c r="AS490" s="62"/>
      <c r="AT490" s="68"/>
      <c r="AU490" s="62"/>
      <c r="AV490" s="165"/>
      <c r="AW490" s="62"/>
    </row>
    <row r="491" spans="1:49" s="55" customFormat="1" ht="18.75" x14ac:dyDescent="0.3">
      <c r="A491" s="59"/>
      <c r="B491" s="73"/>
      <c r="C491" s="62"/>
      <c r="D491" s="62"/>
      <c r="E491" s="62"/>
      <c r="F491" s="62"/>
      <c r="G491" s="164"/>
      <c r="H491" s="62"/>
      <c r="I491" s="62"/>
      <c r="J491" s="62"/>
      <c r="K491" s="62"/>
      <c r="L491" s="68"/>
      <c r="M491" s="68"/>
      <c r="N491" s="68"/>
      <c r="O491" s="62"/>
      <c r="P491" s="68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8"/>
      <c r="AD491" s="62"/>
      <c r="AE491" s="68"/>
      <c r="AF491" s="68"/>
      <c r="AG491" s="68"/>
      <c r="AH491" s="178"/>
      <c r="AI491" s="173"/>
      <c r="AJ491" s="68"/>
      <c r="AK491" s="62"/>
      <c r="AL491" s="62"/>
      <c r="AM491" s="62"/>
      <c r="AN491" s="62"/>
      <c r="AO491" s="62"/>
      <c r="AP491" s="62"/>
      <c r="AQ491" s="62"/>
      <c r="AR491" s="62"/>
      <c r="AS491" s="62"/>
      <c r="AT491" s="68"/>
      <c r="AU491" s="62"/>
      <c r="AV491" s="165"/>
      <c r="AW491" s="62"/>
    </row>
    <row r="492" spans="1:49" s="55" customFormat="1" ht="18.75" x14ac:dyDescent="0.3">
      <c r="A492" s="59"/>
      <c r="B492" s="73"/>
      <c r="C492" s="62"/>
      <c r="D492" s="62"/>
      <c r="E492" s="62"/>
      <c r="F492" s="62"/>
      <c r="G492" s="164"/>
      <c r="H492" s="62"/>
      <c r="I492" s="62"/>
      <c r="J492" s="62"/>
      <c r="K492" s="62"/>
      <c r="L492" s="68"/>
      <c r="M492" s="68"/>
      <c r="N492" s="68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8"/>
      <c r="AU492" s="62"/>
      <c r="AV492" s="165"/>
      <c r="AW492" s="62"/>
    </row>
    <row r="493" spans="1:49" s="55" customFormat="1" ht="18.75" x14ac:dyDescent="0.3">
      <c r="A493" s="59"/>
      <c r="B493" s="73"/>
      <c r="C493" s="62"/>
      <c r="D493" s="62"/>
      <c r="E493" s="62"/>
      <c r="F493" s="62"/>
      <c r="G493" s="164"/>
      <c r="H493" s="62"/>
      <c r="I493" s="62"/>
      <c r="J493" s="62"/>
      <c r="K493" s="62"/>
      <c r="L493" s="68"/>
      <c r="M493" s="68"/>
      <c r="N493" s="68"/>
      <c r="O493" s="62"/>
      <c r="P493" s="68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8"/>
      <c r="AD493" s="62"/>
      <c r="AE493" s="68"/>
      <c r="AF493" s="68"/>
      <c r="AG493" s="68"/>
      <c r="AH493" s="178"/>
      <c r="AI493" s="173"/>
      <c r="AJ493" s="68"/>
      <c r="AK493" s="62"/>
      <c r="AL493" s="62"/>
      <c r="AM493" s="62"/>
      <c r="AN493" s="62"/>
      <c r="AO493" s="62"/>
      <c r="AP493" s="62"/>
      <c r="AQ493" s="62"/>
      <c r="AR493" s="62"/>
      <c r="AS493" s="62"/>
      <c r="AT493" s="68"/>
      <c r="AU493" s="62"/>
      <c r="AV493" s="165"/>
      <c r="AW493" s="62"/>
    </row>
    <row r="494" spans="1:49" s="55" customFormat="1" ht="18.75" x14ac:dyDescent="0.3">
      <c r="A494" s="59"/>
      <c r="B494" s="73"/>
      <c r="C494" s="62"/>
      <c r="D494" s="62"/>
      <c r="E494" s="62"/>
      <c r="F494" s="62"/>
      <c r="G494" s="164"/>
      <c r="H494" s="62"/>
      <c r="I494" s="62"/>
      <c r="J494" s="62"/>
      <c r="K494" s="62"/>
      <c r="L494" s="68"/>
      <c r="M494" s="68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8"/>
      <c r="AD494" s="62"/>
      <c r="AE494" s="68"/>
      <c r="AF494" s="68"/>
      <c r="AG494" s="68"/>
      <c r="AH494" s="178"/>
      <c r="AI494" s="173"/>
      <c r="AJ494" s="68"/>
      <c r="AK494" s="62"/>
      <c r="AL494" s="62"/>
      <c r="AM494" s="62"/>
      <c r="AN494" s="62"/>
      <c r="AO494" s="62"/>
      <c r="AP494" s="62"/>
      <c r="AQ494" s="62"/>
      <c r="AR494" s="62"/>
      <c r="AS494" s="62"/>
      <c r="AT494" s="68"/>
      <c r="AU494" s="62"/>
      <c r="AV494" s="165"/>
      <c r="AW494" s="62"/>
    </row>
    <row r="495" spans="1:49" s="55" customFormat="1" ht="18.75" x14ac:dyDescent="0.3">
      <c r="A495" s="59"/>
      <c r="B495" s="73"/>
      <c r="C495" s="62"/>
      <c r="D495" s="62"/>
      <c r="E495" s="62"/>
      <c r="F495" s="62"/>
      <c r="G495" s="164"/>
      <c r="H495" s="62"/>
      <c r="I495" s="62"/>
      <c r="J495" s="62"/>
      <c r="K495" s="62"/>
      <c r="L495" s="68"/>
      <c r="M495" s="68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8"/>
      <c r="AD495" s="62"/>
      <c r="AE495" s="68"/>
      <c r="AF495" s="68"/>
      <c r="AG495" s="68"/>
      <c r="AH495" s="178"/>
      <c r="AI495" s="173"/>
      <c r="AJ495" s="68"/>
      <c r="AK495" s="62"/>
      <c r="AL495" s="62"/>
      <c r="AM495" s="62"/>
      <c r="AN495" s="62"/>
      <c r="AO495" s="62"/>
      <c r="AP495" s="62"/>
      <c r="AQ495" s="62"/>
      <c r="AR495" s="62"/>
      <c r="AS495" s="62"/>
      <c r="AT495" s="68"/>
      <c r="AU495" s="62"/>
      <c r="AV495" s="165"/>
      <c r="AW495" s="62"/>
    </row>
    <row r="496" spans="1:49" s="55" customFormat="1" ht="18.75" x14ac:dyDescent="0.3">
      <c r="A496" s="59"/>
      <c r="B496" s="73"/>
      <c r="C496" s="62"/>
      <c r="D496" s="62"/>
      <c r="E496" s="62"/>
      <c r="F496" s="62"/>
      <c r="G496" s="164"/>
      <c r="H496" s="62"/>
      <c r="I496" s="62"/>
      <c r="J496" s="62"/>
      <c r="K496" s="62"/>
      <c r="L496" s="68"/>
      <c r="M496" s="68"/>
      <c r="N496" s="68"/>
      <c r="O496" s="62"/>
      <c r="P496" s="68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8"/>
      <c r="AD496" s="62"/>
      <c r="AE496" s="68"/>
      <c r="AF496" s="68"/>
      <c r="AG496" s="68"/>
      <c r="AH496" s="178"/>
      <c r="AI496" s="173"/>
      <c r="AJ496" s="68"/>
      <c r="AK496" s="62"/>
      <c r="AL496" s="62"/>
      <c r="AM496" s="62"/>
      <c r="AN496" s="62"/>
      <c r="AO496" s="62"/>
      <c r="AP496" s="62"/>
      <c r="AQ496" s="62"/>
      <c r="AR496" s="62"/>
      <c r="AS496" s="62"/>
      <c r="AT496" s="68"/>
      <c r="AU496" s="62"/>
      <c r="AV496" s="165"/>
      <c r="AW496" s="62"/>
    </row>
    <row r="497" spans="1:49" s="55" customFormat="1" ht="18.75" x14ac:dyDescent="0.3">
      <c r="A497" s="59"/>
      <c r="B497" s="73"/>
      <c r="C497" s="62"/>
      <c r="D497" s="62"/>
      <c r="E497" s="62"/>
      <c r="F497" s="62"/>
      <c r="G497" s="164"/>
      <c r="H497" s="62"/>
      <c r="I497" s="62"/>
      <c r="J497" s="62"/>
      <c r="K497" s="62"/>
      <c r="L497" s="68"/>
      <c r="M497" s="68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8"/>
      <c r="AD497" s="62"/>
      <c r="AE497" s="68"/>
      <c r="AF497" s="68"/>
      <c r="AG497" s="68"/>
      <c r="AH497" s="178"/>
      <c r="AI497" s="173"/>
      <c r="AJ497" s="68"/>
      <c r="AK497" s="62"/>
      <c r="AL497" s="62"/>
      <c r="AM497" s="62"/>
      <c r="AN497" s="62"/>
      <c r="AO497" s="62"/>
      <c r="AP497" s="62"/>
      <c r="AQ497" s="62"/>
      <c r="AR497" s="62"/>
      <c r="AS497" s="62"/>
      <c r="AT497" s="68"/>
      <c r="AU497" s="62"/>
      <c r="AV497" s="165"/>
      <c r="AW497" s="62"/>
    </row>
    <row r="498" spans="1:49" s="55" customFormat="1" ht="18.75" x14ac:dyDescent="0.3">
      <c r="A498" s="59"/>
      <c r="B498" s="73"/>
      <c r="C498" s="62"/>
      <c r="D498" s="62"/>
      <c r="E498" s="62"/>
      <c r="F498" s="62"/>
      <c r="G498" s="164"/>
      <c r="H498" s="62"/>
      <c r="I498" s="62"/>
      <c r="J498" s="62"/>
      <c r="K498" s="62"/>
      <c r="L498" s="68"/>
      <c r="M498" s="68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8"/>
      <c r="AD498" s="62"/>
      <c r="AE498" s="68"/>
      <c r="AF498" s="68"/>
      <c r="AG498" s="68"/>
      <c r="AH498" s="178"/>
      <c r="AI498" s="173"/>
      <c r="AJ498" s="68"/>
      <c r="AK498" s="62"/>
      <c r="AL498" s="62"/>
      <c r="AM498" s="62"/>
      <c r="AN498" s="62"/>
      <c r="AO498" s="62"/>
      <c r="AP498" s="62"/>
      <c r="AQ498" s="62"/>
      <c r="AR498" s="62"/>
      <c r="AS498" s="62"/>
      <c r="AT498" s="68"/>
      <c r="AU498" s="62"/>
      <c r="AV498" s="165"/>
      <c r="AW498" s="62"/>
    </row>
    <row r="499" spans="1:49" s="55" customFormat="1" ht="18.75" x14ac:dyDescent="0.3">
      <c r="A499" s="59"/>
      <c r="B499" s="73"/>
      <c r="C499" s="62"/>
      <c r="D499" s="62"/>
      <c r="E499" s="62"/>
      <c r="F499" s="62"/>
      <c r="G499" s="164"/>
      <c r="H499" s="62"/>
      <c r="I499" s="62"/>
      <c r="J499" s="62"/>
      <c r="K499" s="62"/>
      <c r="L499" s="68"/>
      <c r="M499" s="68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8"/>
      <c r="AD499" s="62"/>
      <c r="AE499" s="68"/>
      <c r="AF499" s="68"/>
      <c r="AG499" s="68"/>
      <c r="AH499" s="178"/>
      <c r="AI499" s="173"/>
      <c r="AJ499" s="68"/>
      <c r="AK499" s="62"/>
      <c r="AL499" s="62"/>
      <c r="AM499" s="62"/>
      <c r="AN499" s="62"/>
      <c r="AO499" s="62"/>
      <c r="AP499" s="62"/>
      <c r="AQ499" s="62"/>
      <c r="AR499" s="62"/>
      <c r="AS499" s="62"/>
      <c r="AT499" s="68"/>
      <c r="AU499" s="62"/>
      <c r="AV499" s="165"/>
      <c r="AW499" s="62"/>
    </row>
    <row r="500" spans="1:49" s="55" customFormat="1" ht="18.75" x14ac:dyDescent="0.3">
      <c r="A500" s="59"/>
      <c r="B500" s="73"/>
      <c r="C500" s="62"/>
      <c r="D500" s="62"/>
      <c r="E500" s="62"/>
      <c r="F500" s="62"/>
      <c r="G500" s="164"/>
      <c r="H500" s="62"/>
      <c r="I500" s="62"/>
      <c r="J500" s="62"/>
      <c r="K500" s="62"/>
      <c r="L500" s="68"/>
      <c r="M500" s="68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8"/>
      <c r="AD500" s="62"/>
      <c r="AE500" s="68"/>
      <c r="AF500" s="68"/>
      <c r="AG500" s="68"/>
      <c r="AH500" s="178"/>
      <c r="AI500" s="173"/>
      <c r="AJ500" s="68"/>
      <c r="AK500" s="62"/>
      <c r="AL500" s="62"/>
      <c r="AM500" s="62"/>
      <c r="AN500" s="62"/>
      <c r="AO500" s="62"/>
      <c r="AP500" s="62"/>
      <c r="AQ500" s="62"/>
      <c r="AR500" s="62"/>
      <c r="AS500" s="62"/>
      <c r="AT500" s="68"/>
      <c r="AU500" s="62"/>
      <c r="AV500" s="165"/>
      <c r="AW500" s="62"/>
    </row>
    <row r="501" spans="1:49" s="55" customFormat="1" ht="18.75" x14ac:dyDescent="0.3">
      <c r="A501" s="59"/>
      <c r="B501" s="73"/>
      <c r="C501" s="62"/>
      <c r="D501" s="62"/>
      <c r="E501" s="62"/>
      <c r="F501" s="62"/>
      <c r="G501" s="164"/>
      <c r="H501" s="62"/>
      <c r="I501" s="62"/>
      <c r="J501" s="62"/>
      <c r="K501" s="62"/>
      <c r="L501" s="68"/>
      <c r="M501" s="68"/>
      <c r="N501" s="68"/>
      <c r="O501" s="62"/>
      <c r="P501" s="68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8"/>
      <c r="AD501" s="62"/>
      <c r="AE501" s="68"/>
      <c r="AF501" s="68"/>
      <c r="AG501" s="62"/>
      <c r="AH501" s="178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8"/>
      <c r="AU501" s="62"/>
      <c r="AV501" s="165"/>
      <c r="AW501" s="62"/>
    </row>
    <row r="502" spans="1:49" s="55" customFormat="1" ht="18.75" x14ac:dyDescent="0.3">
      <c r="A502" s="59"/>
      <c r="B502" s="73"/>
      <c r="C502" s="62"/>
      <c r="D502" s="62"/>
      <c r="E502" s="62"/>
      <c r="F502" s="62"/>
      <c r="G502" s="164"/>
      <c r="H502" s="62"/>
      <c r="I502" s="62"/>
      <c r="J502" s="62"/>
      <c r="K502" s="62"/>
      <c r="L502" s="68"/>
      <c r="M502" s="68"/>
      <c r="N502" s="68"/>
      <c r="O502" s="62"/>
      <c r="P502" s="68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8"/>
      <c r="AD502" s="62"/>
      <c r="AE502" s="68"/>
      <c r="AF502" s="68"/>
      <c r="AG502" s="68"/>
      <c r="AH502" s="178"/>
      <c r="AI502" s="173"/>
      <c r="AJ502" s="68"/>
      <c r="AK502" s="62"/>
      <c r="AL502" s="62"/>
      <c r="AM502" s="62"/>
      <c r="AN502" s="62"/>
      <c r="AO502" s="62"/>
      <c r="AP502" s="62"/>
      <c r="AQ502" s="62"/>
      <c r="AR502" s="62"/>
      <c r="AS502" s="62"/>
      <c r="AT502" s="68"/>
      <c r="AU502" s="62"/>
      <c r="AV502" s="165"/>
      <c r="AW502" s="62"/>
    </row>
    <row r="503" spans="1:49" s="55" customFormat="1" ht="18.75" x14ac:dyDescent="0.3">
      <c r="A503" s="59"/>
      <c r="B503" s="73"/>
      <c r="C503" s="62"/>
      <c r="D503" s="62"/>
      <c r="E503" s="62"/>
      <c r="F503" s="62"/>
      <c r="G503" s="164"/>
      <c r="H503" s="62"/>
      <c r="I503" s="62"/>
      <c r="J503" s="62"/>
      <c r="K503" s="62"/>
      <c r="L503" s="68"/>
      <c r="M503" s="68"/>
      <c r="N503" s="68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8"/>
      <c r="AD503" s="62"/>
      <c r="AE503" s="68"/>
      <c r="AF503" s="68"/>
      <c r="AG503" s="68"/>
      <c r="AH503" s="178"/>
      <c r="AI503" s="173"/>
      <c r="AJ503" s="68"/>
      <c r="AK503" s="62"/>
      <c r="AL503" s="62"/>
      <c r="AM503" s="62"/>
      <c r="AN503" s="62"/>
      <c r="AO503" s="62"/>
      <c r="AP503" s="62"/>
      <c r="AQ503" s="62"/>
      <c r="AR503" s="62"/>
      <c r="AS503" s="62"/>
      <c r="AT503" s="68"/>
      <c r="AU503" s="62"/>
      <c r="AV503" s="165"/>
      <c r="AW503" s="62"/>
    </row>
    <row r="504" spans="1:49" s="55" customFormat="1" ht="18.75" x14ac:dyDescent="0.3">
      <c r="A504" s="59"/>
      <c r="B504" s="73"/>
      <c r="C504" s="62"/>
      <c r="D504" s="62"/>
      <c r="E504" s="62"/>
      <c r="F504" s="62"/>
      <c r="G504" s="164"/>
      <c r="H504" s="62"/>
      <c r="I504" s="62"/>
      <c r="J504" s="62"/>
      <c r="K504" s="62"/>
      <c r="L504" s="68"/>
      <c r="M504" s="68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8"/>
      <c r="AD504" s="62"/>
      <c r="AE504" s="68"/>
      <c r="AF504" s="68"/>
      <c r="AG504" s="68"/>
      <c r="AH504" s="178"/>
      <c r="AI504" s="173"/>
      <c r="AJ504" s="68"/>
      <c r="AK504" s="62"/>
      <c r="AL504" s="62"/>
      <c r="AM504" s="62"/>
      <c r="AN504" s="62"/>
      <c r="AO504" s="62"/>
      <c r="AP504" s="62"/>
      <c r="AQ504" s="62"/>
      <c r="AR504" s="62"/>
      <c r="AS504" s="62"/>
      <c r="AT504" s="68"/>
      <c r="AU504" s="62"/>
      <c r="AV504" s="165"/>
      <c r="AW504" s="62"/>
    </row>
    <row r="505" spans="1:49" s="55" customFormat="1" ht="18.75" x14ac:dyDescent="0.3">
      <c r="A505" s="59"/>
      <c r="B505" s="73"/>
      <c r="C505" s="62"/>
      <c r="D505" s="62"/>
      <c r="E505" s="62"/>
      <c r="F505" s="62"/>
      <c r="G505" s="164"/>
      <c r="H505" s="62"/>
      <c r="I505" s="62"/>
      <c r="J505" s="62"/>
      <c r="K505" s="62"/>
      <c r="L505" s="68"/>
      <c r="M505" s="68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8"/>
      <c r="AD505" s="62"/>
      <c r="AE505" s="68"/>
      <c r="AF505" s="68"/>
      <c r="AG505" s="68"/>
      <c r="AH505" s="178"/>
      <c r="AI505" s="173"/>
      <c r="AJ505" s="68"/>
      <c r="AK505" s="62"/>
      <c r="AL505" s="62"/>
      <c r="AM505" s="62"/>
      <c r="AN505" s="62"/>
      <c r="AO505" s="62"/>
      <c r="AP505" s="62"/>
      <c r="AQ505" s="62"/>
      <c r="AR505" s="62"/>
      <c r="AS505" s="62"/>
      <c r="AT505" s="68"/>
      <c r="AU505" s="62"/>
      <c r="AV505" s="165"/>
      <c r="AW505" s="62"/>
    </row>
    <row r="506" spans="1:49" s="55" customFormat="1" ht="18.75" x14ac:dyDescent="0.3">
      <c r="A506" s="59"/>
      <c r="B506" s="73"/>
      <c r="C506" s="62"/>
      <c r="D506" s="62"/>
      <c r="E506" s="62"/>
      <c r="F506" s="62"/>
      <c r="G506" s="164"/>
      <c r="H506" s="62"/>
      <c r="I506" s="62"/>
      <c r="J506" s="62"/>
      <c r="K506" s="62"/>
      <c r="L506" s="68"/>
      <c r="M506" s="68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8"/>
      <c r="AD506" s="62"/>
      <c r="AE506" s="68"/>
      <c r="AF506" s="68"/>
      <c r="AG506" s="68"/>
      <c r="AH506" s="178"/>
      <c r="AI506" s="173"/>
      <c r="AJ506" s="68"/>
      <c r="AK506" s="62"/>
      <c r="AL506" s="62"/>
      <c r="AM506" s="62"/>
      <c r="AN506" s="62"/>
      <c r="AO506" s="62"/>
      <c r="AP506" s="62"/>
      <c r="AQ506" s="62"/>
      <c r="AR506" s="62"/>
      <c r="AS506" s="62"/>
      <c r="AT506" s="68"/>
      <c r="AU506" s="62"/>
      <c r="AV506" s="165"/>
      <c r="AW506" s="62"/>
    </row>
    <row r="507" spans="1:49" s="55" customFormat="1" ht="18.75" x14ac:dyDescent="0.3">
      <c r="A507" s="59"/>
      <c r="B507" s="73"/>
      <c r="C507" s="62"/>
      <c r="D507" s="62"/>
      <c r="E507" s="62"/>
      <c r="F507" s="62"/>
      <c r="G507" s="164"/>
      <c r="H507" s="62"/>
      <c r="I507" s="62"/>
      <c r="J507" s="62"/>
      <c r="K507" s="62"/>
      <c r="L507" s="68"/>
      <c r="M507" s="68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8"/>
      <c r="AD507" s="62"/>
      <c r="AE507" s="68"/>
      <c r="AF507" s="68"/>
      <c r="AG507" s="68"/>
      <c r="AH507" s="178"/>
      <c r="AI507" s="173"/>
      <c r="AJ507" s="68"/>
      <c r="AK507" s="62"/>
      <c r="AL507" s="62"/>
      <c r="AM507" s="62"/>
      <c r="AN507" s="62"/>
      <c r="AO507" s="62"/>
      <c r="AP507" s="62"/>
      <c r="AQ507" s="62"/>
      <c r="AR507" s="62"/>
      <c r="AS507" s="62"/>
      <c r="AT507" s="68"/>
      <c r="AU507" s="62"/>
      <c r="AV507" s="165"/>
      <c r="AW507" s="62"/>
    </row>
    <row r="508" spans="1:49" s="55" customFormat="1" ht="18.75" x14ac:dyDescent="0.3">
      <c r="A508" s="59"/>
      <c r="B508" s="73"/>
      <c r="C508" s="62"/>
      <c r="D508" s="62"/>
      <c r="E508" s="62"/>
      <c r="F508" s="62"/>
      <c r="G508" s="164"/>
      <c r="H508" s="62"/>
      <c r="I508" s="62"/>
      <c r="J508" s="62"/>
      <c r="K508" s="62"/>
      <c r="L508" s="68"/>
      <c r="M508" s="68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8"/>
      <c r="AD508" s="62"/>
      <c r="AE508" s="68"/>
      <c r="AF508" s="68"/>
      <c r="AG508" s="68"/>
      <c r="AH508" s="178"/>
      <c r="AI508" s="173"/>
      <c r="AJ508" s="68"/>
      <c r="AK508" s="62"/>
      <c r="AL508" s="62"/>
      <c r="AM508" s="62"/>
      <c r="AN508" s="62"/>
      <c r="AO508" s="62"/>
      <c r="AP508" s="62"/>
      <c r="AQ508" s="62"/>
      <c r="AR508" s="62"/>
      <c r="AS508" s="62"/>
      <c r="AT508" s="68"/>
      <c r="AU508" s="62"/>
      <c r="AV508" s="165"/>
      <c r="AW508" s="62"/>
    </row>
    <row r="509" spans="1:49" s="55" customFormat="1" ht="18.75" x14ac:dyDescent="0.3">
      <c r="A509" s="59"/>
      <c r="B509" s="73"/>
      <c r="C509" s="62"/>
      <c r="D509" s="62"/>
      <c r="E509" s="62"/>
      <c r="F509" s="62"/>
      <c r="G509" s="164"/>
      <c r="H509" s="62"/>
      <c r="I509" s="62"/>
      <c r="J509" s="62"/>
      <c r="K509" s="62"/>
      <c r="L509" s="68"/>
      <c r="M509" s="68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8"/>
      <c r="AD509" s="62"/>
      <c r="AE509" s="68"/>
      <c r="AF509" s="68"/>
      <c r="AG509" s="68"/>
      <c r="AH509" s="178"/>
      <c r="AI509" s="173"/>
      <c r="AJ509" s="68"/>
      <c r="AK509" s="62"/>
      <c r="AL509" s="62"/>
      <c r="AM509" s="62"/>
      <c r="AN509" s="62"/>
      <c r="AO509" s="62"/>
      <c r="AP509" s="62"/>
      <c r="AQ509" s="62"/>
      <c r="AR509" s="62"/>
      <c r="AS509" s="62"/>
      <c r="AT509" s="68"/>
      <c r="AU509" s="62"/>
      <c r="AV509" s="165"/>
      <c r="AW509" s="62"/>
    </row>
    <row r="510" spans="1:49" s="55" customFormat="1" ht="18.75" x14ac:dyDescent="0.3">
      <c r="A510" s="59"/>
      <c r="B510" s="73"/>
      <c r="C510" s="62"/>
      <c r="D510" s="62"/>
      <c r="E510" s="62"/>
      <c r="F510" s="62"/>
      <c r="G510" s="164"/>
      <c r="H510" s="62"/>
      <c r="I510" s="62"/>
      <c r="J510" s="62"/>
      <c r="K510" s="62"/>
      <c r="L510" s="68"/>
      <c r="M510" s="68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8"/>
      <c r="AD510" s="62"/>
      <c r="AE510" s="68"/>
      <c r="AF510" s="68"/>
      <c r="AG510" s="68"/>
      <c r="AH510" s="178"/>
      <c r="AI510" s="173"/>
      <c r="AJ510" s="68"/>
      <c r="AK510" s="62"/>
      <c r="AL510" s="62"/>
      <c r="AM510" s="62"/>
      <c r="AN510" s="62"/>
      <c r="AO510" s="62"/>
      <c r="AP510" s="62"/>
      <c r="AQ510" s="62"/>
      <c r="AR510" s="62"/>
      <c r="AS510" s="62"/>
      <c r="AT510" s="68"/>
      <c r="AU510" s="62"/>
      <c r="AV510" s="165"/>
      <c r="AW510" s="62"/>
    </row>
    <row r="511" spans="1:49" s="55" customFormat="1" ht="18.75" x14ac:dyDescent="0.3">
      <c r="A511" s="59"/>
      <c r="B511" s="73"/>
      <c r="C511" s="62"/>
      <c r="D511" s="62"/>
      <c r="E511" s="62"/>
      <c r="F511" s="62"/>
      <c r="G511" s="164"/>
      <c r="H511" s="62"/>
      <c r="I511" s="62"/>
      <c r="J511" s="62"/>
      <c r="K511" s="62"/>
      <c r="L511" s="68"/>
      <c r="M511" s="68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8"/>
      <c r="AD511" s="62"/>
      <c r="AE511" s="68"/>
      <c r="AF511" s="68"/>
      <c r="AG511" s="62"/>
      <c r="AH511" s="178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8"/>
      <c r="AU511" s="62"/>
      <c r="AV511" s="165"/>
      <c r="AW511" s="62"/>
    </row>
    <row r="512" spans="1:49" s="55" customFormat="1" ht="18.75" x14ac:dyDescent="0.3">
      <c r="A512" s="59"/>
      <c r="B512" s="73"/>
      <c r="C512" s="62"/>
      <c r="D512" s="62"/>
      <c r="E512" s="62"/>
      <c r="F512" s="62"/>
      <c r="G512" s="164"/>
      <c r="H512" s="62"/>
      <c r="I512" s="62"/>
      <c r="J512" s="62"/>
      <c r="K512" s="62"/>
      <c r="L512" s="68"/>
      <c r="M512" s="68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8"/>
      <c r="AD512" s="62"/>
      <c r="AE512" s="68"/>
      <c r="AF512" s="68"/>
      <c r="AG512" s="68"/>
      <c r="AH512" s="178"/>
      <c r="AI512" s="173"/>
      <c r="AJ512" s="68"/>
      <c r="AK512" s="62"/>
      <c r="AL512" s="62"/>
      <c r="AM512" s="62"/>
      <c r="AN512" s="62"/>
      <c r="AO512" s="62"/>
      <c r="AP512" s="62"/>
      <c r="AQ512" s="62"/>
      <c r="AR512" s="62"/>
      <c r="AS512" s="62"/>
      <c r="AT512" s="68"/>
      <c r="AU512" s="62"/>
      <c r="AV512" s="165"/>
      <c r="AW512" s="62"/>
    </row>
    <row r="513" spans="1:49" s="55" customFormat="1" ht="18.75" x14ac:dyDescent="0.3">
      <c r="A513" s="59"/>
      <c r="B513" s="73"/>
      <c r="C513" s="62"/>
      <c r="D513" s="62"/>
      <c r="E513" s="62"/>
      <c r="F513" s="62"/>
      <c r="G513" s="164"/>
      <c r="H513" s="62"/>
      <c r="I513" s="62"/>
      <c r="J513" s="62"/>
      <c r="K513" s="62"/>
      <c r="L513" s="68"/>
      <c r="M513" s="68"/>
      <c r="N513" s="68"/>
      <c r="O513" s="62"/>
      <c r="P513" s="68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8"/>
      <c r="AD513" s="62"/>
      <c r="AE513" s="68"/>
      <c r="AF513" s="68"/>
      <c r="AG513" s="68"/>
      <c r="AH513" s="178"/>
      <c r="AI513" s="68"/>
      <c r="AJ513" s="68"/>
      <c r="AK513" s="62"/>
      <c r="AL513" s="62"/>
      <c r="AM513" s="62"/>
      <c r="AN513" s="62"/>
      <c r="AO513" s="62"/>
      <c r="AP513" s="62"/>
      <c r="AQ513" s="62"/>
      <c r="AR513" s="62"/>
      <c r="AS513" s="62"/>
      <c r="AT513" s="68"/>
      <c r="AU513" s="62"/>
      <c r="AV513" s="165"/>
      <c r="AW513" s="62"/>
    </row>
    <row r="514" spans="1:49" s="55" customFormat="1" ht="18.75" x14ac:dyDescent="0.3">
      <c r="A514" s="59"/>
      <c r="B514" s="73"/>
      <c r="C514" s="62"/>
      <c r="D514" s="62"/>
      <c r="E514" s="62"/>
      <c r="F514" s="62"/>
      <c r="G514" s="164"/>
      <c r="H514" s="62"/>
      <c r="I514" s="62"/>
      <c r="J514" s="62"/>
      <c r="K514" s="62"/>
      <c r="L514" s="68"/>
      <c r="M514" s="68"/>
      <c r="N514" s="68"/>
      <c r="O514" s="62"/>
      <c r="P514" s="68"/>
      <c r="Q514" s="68"/>
      <c r="R514" s="62"/>
      <c r="S514" s="68"/>
      <c r="T514" s="62"/>
      <c r="U514" s="62"/>
      <c r="V514" s="62"/>
      <c r="W514" s="62"/>
      <c r="X514" s="62"/>
      <c r="Y514" s="62"/>
      <c r="Z514" s="62"/>
      <c r="AA514" s="62"/>
      <c r="AB514" s="62"/>
      <c r="AC514" s="68"/>
      <c r="AD514" s="62"/>
      <c r="AE514" s="72"/>
      <c r="AF514" s="72"/>
      <c r="AG514" s="62"/>
      <c r="AH514" s="178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8"/>
      <c r="AU514" s="62"/>
      <c r="AV514" s="165"/>
      <c r="AW514" s="62"/>
    </row>
    <row r="515" spans="1:49" s="55" customFormat="1" ht="18.75" x14ac:dyDescent="0.3">
      <c r="A515" s="59"/>
      <c r="B515" s="73"/>
      <c r="C515" s="62"/>
      <c r="D515" s="62"/>
      <c r="E515" s="62"/>
      <c r="F515" s="62"/>
      <c r="G515" s="164"/>
      <c r="H515" s="62"/>
      <c r="I515" s="62"/>
      <c r="J515" s="62"/>
      <c r="K515" s="62"/>
      <c r="L515" s="68"/>
      <c r="M515" s="68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8"/>
      <c r="AD515" s="62"/>
      <c r="AE515" s="72"/>
      <c r="AF515" s="72"/>
      <c r="AG515" s="68"/>
      <c r="AH515" s="178"/>
      <c r="AI515" s="68"/>
      <c r="AJ515" s="68"/>
      <c r="AK515" s="62"/>
      <c r="AL515" s="62"/>
      <c r="AM515" s="62"/>
      <c r="AN515" s="62"/>
      <c r="AO515" s="62"/>
      <c r="AP515" s="62"/>
      <c r="AQ515" s="62"/>
      <c r="AR515" s="62"/>
      <c r="AS515" s="62"/>
      <c r="AT515" s="68"/>
      <c r="AU515" s="62"/>
      <c r="AV515" s="165"/>
      <c r="AW515" s="62"/>
    </row>
    <row r="516" spans="1:49" s="55" customFormat="1" ht="18.75" x14ac:dyDescent="0.3">
      <c r="A516" s="59"/>
      <c r="B516" s="73"/>
      <c r="C516" s="62"/>
      <c r="D516" s="62"/>
      <c r="E516" s="62"/>
      <c r="F516" s="62"/>
      <c r="G516" s="164"/>
      <c r="H516" s="62"/>
      <c r="I516" s="62"/>
      <c r="J516" s="62"/>
      <c r="K516" s="62"/>
      <c r="L516" s="68"/>
      <c r="M516" s="68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8"/>
      <c r="AD516" s="62"/>
      <c r="AE516" s="68"/>
      <c r="AF516" s="68"/>
      <c r="AG516" s="62"/>
      <c r="AH516" s="178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8"/>
      <c r="AU516" s="62"/>
      <c r="AV516" s="165"/>
      <c r="AW516" s="62"/>
    </row>
    <row r="517" spans="1:49" s="55" customFormat="1" ht="18.75" x14ac:dyDescent="0.3">
      <c r="A517" s="59"/>
      <c r="B517" s="73"/>
      <c r="C517" s="62"/>
      <c r="D517" s="62"/>
      <c r="E517" s="62"/>
      <c r="F517" s="62"/>
      <c r="G517" s="164"/>
      <c r="H517" s="62"/>
      <c r="I517" s="62"/>
      <c r="J517" s="62"/>
      <c r="K517" s="62"/>
      <c r="L517" s="68"/>
      <c r="M517" s="68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8"/>
      <c r="AD517" s="62"/>
      <c r="AE517" s="72"/>
      <c r="AF517" s="72"/>
      <c r="AG517" s="62"/>
      <c r="AH517" s="178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8"/>
      <c r="AU517" s="62"/>
      <c r="AV517" s="165"/>
      <c r="AW517" s="62"/>
    </row>
    <row r="518" spans="1:49" s="55" customFormat="1" ht="18.75" x14ac:dyDescent="0.3">
      <c r="A518" s="59"/>
      <c r="B518" s="73"/>
      <c r="C518" s="62"/>
      <c r="D518" s="62"/>
      <c r="E518" s="62"/>
      <c r="F518" s="62"/>
      <c r="G518" s="164"/>
      <c r="H518" s="62"/>
      <c r="I518" s="62"/>
      <c r="J518" s="62"/>
      <c r="K518" s="62"/>
      <c r="L518" s="68"/>
      <c r="M518" s="68"/>
      <c r="N518" s="68"/>
      <c r="O518" s="62"/>
      <c r="P518" s="68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8"/>
      <c r="AD518" s="62"/>
      <c r="AE518" s="72"/>
      <c r="AF518" s="72"/>
      <c r="AG518" s="62"/>
      <c r="AH518" s="178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8"/>
      <c r="AU518" s="62"/>
      <c r="AV518" s="165"/>
      <c r="AW518" s="62"/>
    </row>
    <row r="519" spans="1:49" s="55" customFormat="1" ht="18.75" x14ac:dyDescent="0.3">
      <c r="A519" s="59"/>
      <c r="B519" s="73"/>
      <c r="C519" s="62"/>
      <c r="D519" s="62"/>
      <c r="E519" s="62"/>
      <c r="F519" s="62"/>
      <c r="G519" s="164"/>
      <c r="H519" s="62"/>
      <c r="I519" s="62"/>
      <c r="J519" s="62"/>
      <c r="K519" s="62"/>
      <c r="L519" s="68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8"/>
      <c r="AD519" s="62"/>
      <c r="AE519" s="72"/>
      <c r="AF519" s="72"/>
      <c r="AG519" s="62"/>
      <c r="AH519" s="178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8"/>
      <c r="AU519" s="62"/>
      <c r="AV519" s="165"/>
      <c r="AW519" s="62"/>
    </row>
    <row r="520" spans="1:49" s="55" customFormat="1" ht="18.75" x14ac:dyDescent="0.3">
      <c r="A520" s="59"/>
      <c r="B520" s="73"/>
      <c r="C520" s="62"/>
      <c r="D520" s="62"/>
      <c r="E520" s="62"/>
      <c r="F520" s="62"/>
      <c r="G520" s="164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8"/>
      <c r="AD520" s="62"/>
      <c r="AE520" s="72"/>
      <c r="AF520" s="72"/>
      <c r="AG520" s="62"/>
      <c r="AH520" s="178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8"/>
      <c r="AU520" s="62"/>
      <c r="AV520" s="165"/>
      <c r="AW520" s="62"/>
    </row>
    <row r="521" spans="1:49" s="55" customFormat="1" ht="18.75" x14ac:dyDescent="0.3">
      <c r="A521" s="59"/>
      <c r="B521" s="73"/>
      <c r="C521" s="62"/>
      <c r="D521" s="62"/>
      <c r="E521" s="62"/>
      <c r="F521" s="62"/>
      <c r="G521" s="164"/>
      <c r="H521" s="62"/>
      <c r="I521" s="62"/>
      <c r="J521" s="62"/>
      <c r="K521" s="62"/>
      <c r="L521" s="68"/>
      <c r="M521" s="68"/>
      <c r="N521" s="68"/>
      <c r="O521" s="62"/>
      <c r="P521" s="68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8"/>
      <c r="AD521" s="62"/>
      <c r="AE521" s="62"/>
      <c r="AF521" s="62"/>
      <c r="AG521" s="68"/>
      <c r="AH521" s="68"/>
      <c r="AI521" s="68"/>
      <c r="AJ521" s="68"/>
      <c r="AK521" s="62"/>
      <c r="AL521" s="62"/>
      <c r="AM521" s="62"/>
      <c r="AN521" s="62"/>
      <c r="AO521" s="62"/>
      <c r="AP521" s="62"/>
      <c r="AQ521" s="62"/>
      <c r="AR521" s="62"/>
      <c r="AS521" s="62"/>
      <c r="AT521" s="68"/>
      <c r="AU521" s="62"/>
      <c r="AV521" s="165"/>
      <c r="AW521" s="62"/>
    </row>
    <row r="522" spans="1:49" s="55" customFormat="1" ht="18.75" x14ac:dyDescent="0.3">
      <c r="A522" s="59"/>
      <c r="B522" s="73"/>
      <c r="C522" s="62"/>
      <c r="D522" s="62"/>
      <c r="E522" s="62"/>
      <c r="F522" s="62"/>
      <c r="G522" s="164"/>
      <c r="H522" s="62"/>
      <c r="I522" s="62"/>
      <c r="J522" s="62"/>
      <c r="K522" s="62"/>
      <c r="L522" s="68"/>
      <c r="M522" s="68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8"/>
      <c r="AD522" s="62"/>
      <c r="AE522" s="68"/>
      <c r="AF522" s="68"/>
      <c r="AG522" s="62"/>
      <c r="AH522" s="178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8"/>
      <c r="AU522" s="62"/>
      <c r="AV522" s="165"/>
      <c r="AW522" s="62"/>
    </row>
    <row r="523" spans="1:49" s="55" customFormat="1" ht="18.75" x14ac:dyDescent="0.3">
      <c r="A523" s="59"/>
      <c r="B523" s="73"/>
      <c r="C523" s="62"/>
      <c r="D523" s="62"/>
      <c r="E523" s="62"/>
      <c r="F523" s="62"/>
      <c r="G523" s="164"/>
      <c r="H523" s="62"/>
      <c r="I523" s="62"/>
      <c r="J523" s="62"/>
      <c r="K523" s="62"/>
      <c r="L523" s="68"/>
      <c r="M523" s="68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8"/>
      <c r="AD523" s="62"/>
      <c r="AE523" s="72"/>
      <c r="AF523" s="72"/>
      <c r="AG523" s="62"/>
      <c r="AH523" s="178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8"/>
      <c r="AU523" s="62"/>
      <c r="AV523" s="165"/>
      <c r="AW523" s="62"/>
    </row>
    <row r="524" spans="1:49" s="55" customFormat="1" ht="18.75" x14ac:dyDescent="0.3">
      <c r="A524" s="59"/>
      <c r="B524" s="73"/>
      <c r="C524" s="62"/>
      <c r="D524" s="62"/>
      <c r="E524" s="62"/>
      <c r="F524" s="62"/>
      <c r="G524" s="164"/>
      <c r="H524" s="62"/>
      <c r="I524" s="62"/>
      <c r="J524" s="62"/>
      <c r="K524" s="62"/>
      <c r="L524" s="68"/>
      <c r="M524" s="68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8"/>
      <c r="AD524" s="62"/>
      <c r="AE524" s="72"/>
      <c r="AF524" s="72"/>
      <c r="AG524" s="62"/>
      <c r="AH524" s="178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8"/>
      <c r="AU524" s="62"/>
      <c r="AV524" s="165"/>
      <c r="AW524" s="62"/>
    </row>
    <row r="525" spans="1:49" s="55" customFormat="1" ht="18.75" x14ac:dyDescent="0.3">
      <c r="A525" s="59"/>
      <c r="B525" s="73"/>
      <c r="C525" s="62"/>
      <c r="D525" s="62"/>
      <c r="E525" s="62"/>
      <c r="F525" s="62"/>
      <c r="G525" s="164"/>
      <c r="H525" s="62"/>
      <c r="I525" s="62"/>
      <c r="J525" s="62"/>
      <c r="K525" s="62"/>
      <c r="L525" s="68"/>
      <c r="M525" s="68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8"/>
      <c r="AD525" s="62"/>
      <c r="AE525" s="72"/>
      <c r="AF525" s="72"/>
      <c r="AG525" s="62"/>
      <c r="AH525" s="178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8"/>
      <c r="AU525" s="62"/>
      <c r="AV525" s="165"/>
      <c r="AW525" s="62"/>
    </row>
    <row r="526" spans="1:49" s="55" customFormat="1" ht="18.75" x14ac:dyDescent="0.3">
      <c r="A526" s="59"/>
      <c r="B526" s="73"/>
      <c r="C526" s="62"/>
      <c r="D526" s="62"/>
      <c r="E526" s="62"/>
      <c r="F526" s="62"/>
      <c r="G526" s="164"/>
      <c r="H526" s="62"/>
      <c r="I526" s="62"/>
      <c r="J526" s="62"/>
      <c r="K526" s="62"/>
      <c r="L526" s="68"/>
      <c r="M526" s="68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8"/>
      <c r="AD526" s="62"/>
      <c r="AE526" s="68"/>
      <c r="AF526" s="68"/>
      <c r="AG526" s="68"/>
      <c r="AH526" s="178"/>
      <c r="AI526" s="173"/>
      <c r="AJ526" s="68"/>
      <c r="AK526" s="62"/>
      <c r="AL526" s="62"/>
      <c r="AM526" s="62"/>
      <c r="AN526" s="62"/>
      <c r="AO526" s="62"/>
      <c r="AP526" s="62"/>
      <c r="AQ526" s="62"/>
      <c r="AR526" s="62"/>
      <c r="AS526" s="62"/>
      <c r="AT526" s="68"/>
      <c r="AU526" s="62"/>
      <c r="AV526" s="165"/>
      <c r="AW526" s="62"/>
    </row>
    <row r="527" spans="1:49" s="55" customFormat="1" ht="18.75" x14ac:dyDescent="0.3">
      <c r="A527" s="59"/>
      <c r="B527" s="73"/>
      <c r="C527" s="62"/>
      <c r="D527" s="62"/>
      <c r="E527" s="62"/>
      <c r="F527" s="62"/>
      <c r="G527" s="164"/>
      <c r="H527" s="62"/>
      <c r="I527" s="62"/>
      <c r="J527" s="62"/>
      <c r="K527" s="62"/>
      <c r="L527" s="68"/>
      <c r="M527" s="68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8"/>
      <c r="AD527" s="62"/>
      <c r="AE527" s="68"/>
      <c r="AF527" s="68"/>
      <c r="AG527" s="68"/>
      <c r="AH527" s="178"/>
      <c r="AI527" s="173"/>
      <c r="AJ527" s="68"/>
      <c r="AK527" s="62"/>
      <c r="AL527" s="62"/>
      <c r="AM527" s="62"/>
      <c r="AN527" s="62"/>
      <c r="AO527" s="62"/>
      <c r="AP527" s="62"/>
      <c r="AQ527" s="62"/>
      <c r="AR527" s="62"/>
      <c r="AS527" s="62"/>
      <c r="AT527" s="68"/>
      <c r="AU527" s="62"/>
      <c r="AV527" s="165"/>
      <c r="AW527" s="62"/>
    </row>
    <row r="528" spans="1:49" s="55" customFormat="1" ht="18.75" x14ac:dyDescent="0.3">
      <c r="A528" s="59"/>
      <c r="B528" s="73"/>
      <c r="C528" s="62"/>
      <c r="D528" s="62"/>
      <c r="E528" s="62"/>
      <c r="F528" s="62"/>
      <c r="G528" s="164"/>
      <c r="H528" s="62"/>
      <c r="I528" s="62"/>
      <c r="J528" s="62"/>
      <c r="K528" s="62"/>
      <c r="L528" s="68"/>
      <c r="M528" s="68"/>
      <c r="N528" s="68"/>
      <c r="O528" s="62"/>
      <c r="P528" s="68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8"/>
      <c r="AD528" s="62"/>
      <c r="AE528" s="68"/>
      <c r="AF528" s="68"/>
      <c r="AG528" s="68"/>
      <c r="AH528" s="178"/>
      <c r="AI528" s="173"/>
      <c r="AJ528" s="68"/>
      <c r="AK528" s="62"/>
      <c r="AL528" s="62"/>
      <c r="AM528" s="62"/>
      <c r="AN528" s="62"/>
      <c r="AO528" s="62"/>
      <c r="AP528" s="62"/>
      <c r="AQ528" s="62"/>
      <c r="AR528" s="62"/>
      <c r="AS528" s="62"/>
      <c r="AT528" s="68"/>
      <c r="AU528" s="62"/>
      <c r="AV528" s="165"/>
      <c r="AW528" s="62"/>
    </row>
    <row r="529" spans="1:49" s="55" customFormat="1" ht="18.75" x14ac:dyDescent="0.3">
      <c r="A529" s="59"/>
      <c r="B529" s="73"/>
      <c r="C529" s="62"/>
      <c r="D529" s="62"/>
      <c r="E529" s="62"/>
      <c r="F529" s="62"/>
      <c r="G529" s="164"/>
      <c r="H529" s="62"/>
      <c r="I529" s="62"/>
      <c r="J529" s="62"/>
      <c r="K529" s="62"/>
      <c r="L529" s="68"/>
      <c r="M529" s="68"/>
      <c r="N529" s="68"/>
      <c r="O529" s="62"/>
      <c r="P529" s="68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8"/>
      <c r="AD529" s="62"/>
      <c r="AE529" s="68"/>
      <c r="AF529" s="68"/>
      <c r="AG529" s="68"/>
      <c r="AH529" s="178"/>
      <c r="AI529" s="173"/>
      <c r="AJ529" s="68"/>
      <c r="AK529" s="62"/>
      <c r="AL529" s="62"/>
      <c r="AM529" s="62"/>
      <c r="AN529" s="62"/>
      <c r="AO529" s="62"/>
      <c r="AP529" s="62"/>
      <c r="AQ529" s="62"/>
      <c r="AR529" s="62"/>
      <c r="AS529" s="62"/>
      <c r="AT529" s="68"/>
      <c r="AU529" s="62"/>
      <c r="AV529" s="165"/>
      <c r="AW529" s="62"/>
    </row>
    <row r="530" spans="1:49" s="55" customFormat="1" ht="18.75" x14ac:dyDescent="0.3">
      <c r="A530" s="59"/>
      <c r="B530" s="73"/>
      <c r="C530" s="62"/>
      <c r="D530" s="62"/>
      <c r="E530" s="62"/>
      <c r="F530" s="62"/>
      <c r="G530" s="164"/>
      <c r="H530" s="62"/>
      <c r="I530" s="62"/>
      <c r="J530" s="62"/>
      <c r="K530" s="62"/>
      <c r="L530" s="68"/>
      <c r="M530" s="68"/>
      <c r="N530" s="68"/>
      <c r="O530" s="62"/>
      <c r="P530" s="68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8"/>
      <c r="AD530" s="62"/>
      <c r="AE530" s="62"/>
      <c r="AF530" s="62"/>
      <c r="AG530" s="68"/>
      <c r="AH530" s="68"/>
      <c r="AI530" s="68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8"/>
      <c r="AU530" s="62"/>
      <c r="AV530" s="165"/>
      <c r="AW530" s="62"/>
    </row>
    <row r="531" spans="1:49" s="55" customFormat="1" ht="18.75" x14ac:dyDescent="0.3">
      <c r="A531" s="59"/>
      <c r="B531" s="73"/>
      <c r="C531" s="62"/>
      <c r="D531" s="62"/>
      <c r="E531" s="62"/>
      <c r="F531" s="62"/>
      <c r="G531" s="164"/>
      <c r="H531" s="62"/>
      <c r="I531" s="62"/>
      <c r="J531" s="62"/>
      <c r="K531" s="62"/>
      <c r="L531" s="68"/>
      <c r="M531" s="68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8"/>
      <c r="AD531" s="62"/>
      <c r="AE531" s="68"/>
      <c r="AF531" s="68"/>
      <c r="AG531" s="68"/>
      <c r="AH531" s="178"/>
      <c r="AI531" s="173"/>
      <c r="AJ531" s="68"/>
      <c r="AK531" s="62"/>
      <c r="AL531" s="62"/>
      <c r="AM531" s="62"/>
      <c r="AN531" s="62"/>
      <c r="AO531" s="62"/>
      <c r="AP531" s="62"/>
      <c r="AQ531" s="62"/>
      <c r="AR531" s="62"/>
      <c r="AS531" s="62"/>
      <c r="AT531" s="68"/>
      <c r="AU531" s="62"/>
      <c r="AV531" s="165"/>
      <c r="AW531" s="62"/>
    </row>
    <row r="532" spans="1:49" s="55" customFormat="1" ht="18.75" x14ac:dyDescent="0.3">
      <c r="A532" s="59"/>
      <c r="B532" s="73"/>
      <c r="C532" s="62"/>
      <c r="D532" s="62"/>
      <c r="E532" s="62"/>
      <c r="F532" s="62"/>
      <c r="G532" s="164"/>
      <c r="H532" s="62"/>
      <c r="I532" s="62"/>
      <c r="J532" s="62"/>
      <c r="K532" s="62"/>
      <c r="L532" s="68"/>
      <c r="M532" s="68"/>
      <c r="N532" s="68"/>
      <c r="O532" s="62"/>
      <c r="P532" s="68"/>
      <c r="Q532" s="68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8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8"/>
      <c r="AU532" s="62"/>
      <c r="AV532" s="165"/>
      <c r="AW532" s="62"/>
    </row>
    <row r="533" spans="1:49" s="55" customFormat="1" ht="20.25" customHeight="1" x14ac:dyDescent="0.3">
      <c r="A533" s="59"/>
      <c r="B533" s="73"/>
      <c r="C533" s="62"/>
      <c r="D533" s="62"/>
      <c r="E533" s="62"/>
      <c r="F533" s="62"/>
      <c r="G533" s="164"/>
      <c r="H533" s="62"/>
      <c r="I533" s="62"/>
      <c r="J533" s="62"/>
      <c r="K533" s="62"/>
      <c r="L533" s="68"/>
      <c r="M533" s="68"/>
      <c r="N533" s="68"/>
      <c r="O533" s="62"/>
      <c r="P533" s="184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8"/>
      <c r="AD533" s="62"/>
      <c r="AE533" s="68"/>
      <c r="AF533" s="68"/>
      <c r="AG533" s="68"/>
      <c r="AH533" s="178"/>
      <c r="AI533" s="173"/>
      <c r="AJ533" s="68"/>
      <c r="AK533" s="62"/>
      <c r="AL533" s="62"/>
      <c r="AM533" s="62"/>
      <c r="AN533" s="62"/>
      <c r="AO533" s="62"/>
      <c r="AP533" s="62"/>
      <c r="AQ533" s="62"/>
      <c r="AR533" s="62"/>
      <c r="AS533" s="62"/>
      <c r="AT533" s="68"/>
      <c r="AU533" s="62"/>
      <c r="AV533" s="165"/>
      <c r="AW533" s="62"/>
    </row>
    <row r="534" spans="1:49" s="55" customFormat="1" ht="18.75" x14ac:dyDescent="0.3">
      <c r="A534" s="59"/>
      <c r="B534" s="73"/>
      <c r="C534" s="62"/>
      <c r="D534" s="62"/>
      <c r="E534" s="62"/>
      <c r="F534" s="62"/>
      <c r="G534" s="164"/>
      <c r="H534" s="62"/>
      <c r="I534" s="62"/>
      <c r="J534" s="62"/>
      <c r="K534" s="62"/>
      <c r="L534" s="68"/>
      <c r="M534" s="68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8"/>
      <c r="AD534" s="62"/>
      <c r="AE534" s="68"/>
      <c r="AF534" s="68"/>
      <c r="AG534" s="68"/>
      <c r="AH534" s="178"/>
      <c r="AI534" s="173"/>
      <c r="AJ534" s="68"/>
      <c r="AK534" s="62"/>
      <c r="AL534" s="62"/>
      <c r="AM534" s="62"/>
      <c r="AN534" s="62"/>
      <c r="AO534" s="62"/>
      <c r="AP534" s="62"/>
      <c r="AQ534" s="62"/>
      <c r="AR534" s="62"/>
      <c r="AS534" s="62"/>
      <c r="AT534" s="68"/>
      <c r="AU534" s="62"/>
      <c r="AV534" s="165"/>
      <c r="AW534" s="62"/>
    </row>
    <row r="535" spans="1:49" s="55" customFormat="1" ht="18.75" x14ac:dyDescent="0.3">
      <c r="A535" s="59"/>
      <c r="B535" s="73"/>
      <c r="C535" s="62"/>
      <c r="D535" s="62"/>
      <c r="E535" s="62"/>
      <c r="F535" s="62"/>
      <c r="G535" s="164"/>
      <c r="H535" s="62"/>
      <c r="I535" s="62"/>
      <c r="J535" s="62"/>
      <c r="K535" s="62"/>
      <c r="L535" s="68"/>
      <c r="M535" s="68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8"/>
      <c r="AD535" s="62"/>
      <c r="AE535" s="68"/>
      <c r="AF535" s="68"/>
      <c r="AG535" s="68"/>
      <c r="AH535" s="178"/>
      <c r="AI535" s="173"/>
      <c r="AJ535" s="68"/>
      <c r="AK535" s="62"/>
      <c r="AL535" s="62"/>
      <c r="AM535" s="62"/>
      <c r="AN535" s="62"/>
      <c r="AO535" s="62"/>
      <c r="AP535" s="62"/>
      <c r="AQ535" s="62"/>
      <c r="AR535" s="62"/>
      <c r="AS535" s="62"/>
      <c r="AT535" s="68"/>
      <c r="AU535" s="62"/>
      <c r="AV535" s="165"/>
      <c r="AW535" s="62"/>
    </row>
    <row r="536" spans="1:49" s="55" customFormat="1" ht="18.75" x14ac:dyDescent="0.3">
      <c r="A536" s="59"/>
      <c r="B536" s="179"/>
      <c r="C536" s="62"/>
      <c r="D536" s="62"/>
      <c r="E536" s="62"/>
      <c r="F536" s="62"/>
      <c r="G536" s="164"/>
      <c r="H536" s="62"/>
      <c r="I536" s="62"/>
      <c r="J536" s="62"/>
      <c r="K536" s="62"/>
      <c r="L536" s="68"/>
      <c r="M536" s="68"/>
      <c r="N536" s="68"/>
      <c r="O536" s="62"/>
      <c r="P536" s="68"/>
      <c r="Q536" s="68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8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8"/>
      <c r="AU536" s="62"/>
      <c r="AV536" s="165"/>
      <c r="AW536" s="62"/>
    </row>
    <row r="537" spans="1:49" s="55" customFormat="1" ht="18.75" x14ac:dyDescent="0.3">
      <c r="A537" s="59"/>
      <c r="B537" s="73"/>
      <c r="C537" s="62"/>
      <c r="D537" s="62"/>
      <c r="E537" s="62"/>
      <c r="F537" s="62"/>
      <c r="G537" s="164"/>
      <c r="H537" s="62"/>
      <c r="I537" s="62"/>
      <c r="J537" s="62"/>
      <c r="K537" s="62"/>
      <c r="L537" s="68"/>
      <c r="M537" s="68"/>
      <c r="N537" s="68"/>
      <c r="O537" s="62"/>
      <c r="P537" s="68"/>
      <c r="Q537" s="68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8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8"/>
      <c r="AU537" s="62"/>
      <c r="AV537" s="165"/>
      <c r="AW537" s="62"/>
    </row>
    <row r="538" spans="1:49" s="55" customFormat="1" ht="18.75" x14ac:dyDescent="0.3">
      <c r="A538" s="59"/>
      <c r="B538" s="73"/>
      <c r="C538" s="62"/>
      <c r="D538" s="62"/>
      <c r="E538" s="62"/>
      <c r="F538" s="62"/>
      <c r="G538" s="164"/>
      <c r="H538" s="62"/>
      <c r="I538" s="62"/>
      <c r="J538" s="62"/>
      <c r="K538" s="62"/>
      <c r="L538" s="68"/>
      <c r="M538" s="68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8"/>
      <c r="AD538" s="62"/>
      <c r="AE538" s="68"/>
      <c r="AF538" s="68"/>
      <c r="AG538" s="68"/>
      <c r="AH538" s="178"/>
      <c r="AI538" s="173"/>
      <c r="AJ538" s="68"/>
      <c r="AK538" s="62"/>
      <c r="AL538" s="62"/>
      <c r="AM538" s="62"/>
      <c r="AN538" s="62"/>
      <c r="AO538" s="62"/>
      <c r="AP538" s="62"/>
      <c r="AQ538" s="62"/>
      <c r="AR538" s="62"/>
      <c r="AS538" s="62"/>
      <c r="AT538" s="68"/>
      <c r="AU538" s="62"/>
      <c r="AV538" s="165"/>
      <c r="AW538" s="62"/>
    </row>
    <row r="539" spans="1:49" s="55" customFormat="1" ht="18.75" x14ac:dyDescent="0.3">
      <c r="A539" s="59"/>
      <c r="B539" s="73"/>
      <c r="C539" s="62"/>
      <c r="D539" s="62"/>
      <c r="E539" s="62"/>
      <c r="F539" s="62"/>
      <c r="G539" s="164"/>
      <c r="H539" s="62"/>
      <c r="I539" s="62"/>
      <c r="J539" s="62"/>
      <c r="K539" s="62"/>
      <c r="L539" s="68"/>
      <c r="M539" s="68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8"/>
      <c r="AD539" s="62"/>
      <c r="AE539" s="68"/>
      <c r="AF539" s="68"/>
      <c r="AG539" s="68"/>
      <c r="AH539" s="178"/>
      <c r="AI539" s="173"/>
      <c r="AJ539" s="68"/>
      <c r="AK539" s="62"/>
      <c r="AL539" s="62"/>
      <c r="AM539" s="62"/>
      <c r="AN539" s="62"/>
      <c r="AO539" s="62"/>
      <c r="AP539" s="62"/>
      <c r="AQ539" s="62"/>
      <c r="AR539" s="62"/>
      <c r="AS539" s="62"/>
      <c r="AT539" s="68"/>
      <c r="AU539" s="62"/>
      <c r="AV539" s="165"/>
      <c r="AW539" s="62"/>
    </row>
    <row r="540" spans="1:49" s="55" customFormat="1" ht="18.75" x14ac:dyDescent="0.3">
      <c r="A540" s="59"/>
      <c r="B540" s="73"/>
      <c r="C540" s="62"/>
      <c r="D540" s="62"/>
      <c r="E540" s="62"/>
      <c r="F540" s="62"/>
      <c r="G540" s="164"/>
      <c r="H540" s="62"/>
      <c r="I540" s="62"/>
      <c r="J540" s="62"/>
      <c r="K540" s="62"/>
      <c r="L540" s="68"/>
      <c r="M540" s="68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8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8"/>
      <c r="AU540" s="62"/>
      <c r="AV540" s="165"/>
      <c r="AW540" s="62"/>
    </row>
    <row r="541" spans="1:49" s="55" customFormat="1" ht="18.75" x14ac:dyDescent="0.3">
      <c r="A541" s="59"/>
      <c r="B541" s="73"/>
      <c r="C541" s="62"/>
      <c r="D541" s="62"/>
      <c r="E541" s="62"/>
      <c r="F541" s="62"/>
      <c r="G541" s="164"/>
      <c r="H541" s="62"/>
      <c r="I541" s="62"/>
      <c r="J541" s="62"/>
      <c r="K541" s="62"/>
      <c r="L541" s="68"/>
      <c r="M541" s="68"/>
      <c r="N541" s="68"/>
      <c r="O541" s="62"/>
      <c r="P541" s="68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8"/>
      <c r="AD541" s="62"/>
      <c r="AE541" s="68"/>
      <c r="AF541" s="68"/>
      <c r="AG541" s="62"/>
      <c r="AH541" s="178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8"/>
      <c r="AU541" s="62"/>
      <c r="AV541" s="165"/>
      <c r="AW541" s="62"/>
    </row>
    <row r="542" spans="1:49" s="55" customFormat="1" ht="18.75" x14ac:dyDescent="0.3">
      <c r="A542" s="59"/>
      <c r="B542" s="73"/>
      <c r="C542" s="62"/>
      <c r="D542" s="62"/>
      <c r="E542" s="62"/>
      <c r="F542" s="62"/>
      <c r="G542" s="164"/>
      <c r="H542" s="62"/>
      <c r="I542" s="62"/>
      <c r="J542" s="62"/>
      <c r="K542" s="62"/>
      <c r="L542" s="68"/>
      <c r="M542" s="68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8"/>
      <c r="AD542" s="62"/>
      <c r="AE542" s="68"/>
      <c r="AF542" s="68"/>
      <c r="AG542" s="68"/>
      <c r="AH542" s="178"/>
      <c r="AI542" s="173"/>
      <c r="AJ542" s="68"/>
      <c r="AK542" s="62"/>
      <c r="AL542" s="62"/>
      <c r="AM542" s="62"/>
      <c r="AN542" s="62"/>
      <c r="AO542" s="62"/>
      <c r="AP542" s="62"/>
      <c r="AQ542" s="62"/>
      <c r="AR542" s="62"/>
      <c r="AS542" s="62"/>
      <c r="AT542" s="68"/>
      <c r="AU542" s="62"/>
      <c r="AV542" s="165"/>
      <c r="AW542" s="62"/>
    </row>
    <row r="543" spans="1:49" s="55" customFormat="1" ht="18.75" x14ac:dyDescent="0.3">
      <c r="A543" s="59"/>
      <c r="B543" s="73"/>
      <c r="C543" s="62"/>
      <c r="D543" s="62"/>
      <c r="E543" s="62"/>
      <c r="F543" s="62"/>
      <c r="G543" s="164"/>
      <c r="H543" s="62"/>
      <c r="I543" s="62"/>
      <c r="J543" s="62"/>
      <c r="K543" s="62"/>
      <c r="L543" s="68"/>
      <c r="M543" s="68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8"/>
      <c r="AD543" s="62"/>
      <c r="AE543" s="68"/>
      <c r="AF543" s="68"/>
      <c r="AG543" s="68"/>
      <c r="AH543" s="178"/>
      <c r="AI543" s="173"/>
      <c r="AJ543" s="68"/>
      <c r="AK543" s="62"/>
      <c r="AL543" s="62"/>
      <c r="AM543" s="62"/>
      <c r="AN543" s="62"/>
      <c r="AO543" s="62"/>
      <c r="AP543" s="62"/>
      <c r="AQ543" s="62"/>
      <c r="AR543" s="62"/>
      <c r="AS543" s="62"/>
      <c r="AT543" s="68"/>
      <c r="AU543" s="62"/>
      <c r="AV543" s="165"/>
      <c r="AW543" s="62"/>
    </row>
    <row r="544" spans="1:49" s="55" customFormat="1" ht="18.75" x14ac:dyDescent="0.3">
      <c r="A544" s="59"/>
      <c r="B544" s="73"/>
      <c r="C544" s="62"/>
      <c r="D544" s="62"/>
      <c r="E544" s="62"/>
      <c r="F544" s="62"/>
      <c r="G544" s="164"/>
      <c r="H544" s="62"/>
      <c r="I544" s="62"/>
      <c r="J544" s="62"/>
      <c r="K544" s="62"/>
      <c r="L544" s="68"/>
      <c r="M544" s="68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8"/>
      <c r="AD544" s="62"/>
      <c r="AE544" s="72"/>
      <c r="AF544" s="72"/>
      <c r="AG544" s="62"/>
      <c r="AH544" s="178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8"/>
      <c r="AU544" s="62"/>
      <c r="AV544" s="165"/>
      <c r="AW544" s="62"/>
    </row>
    <row r="545" spans="1:49" s="55" customFormat="1" ht="18.75" x14ac:dyDescent="0.3">
      <c r="A545" s="59"/>
      <c r="B545" s="73"/>
      <c r="C545" s="62"/>
      <c r="D545" s="62"/>
      <c r="E545" s="62"/>
      <c r="F545" s="62"/>
      <c r="G545" s="164"/>
      <c r="H545" s="62"/>
      <c r="I545" s="62"/>
      <c r="J545" s="62"/>
      <c r="K545" s="62"/>
      <c r="L545" s="68"/>
      <c r="M545" s="68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8"/>
      <c r="AD545" s="62"/>
      <c r="AE545" s="68"/>
      <c r="AF545" s="68"/>
      <c r="AG545" s="68"/>
      <c r="AH545" s="178"/>
      <c r="AI545" s="173"/>
      <c r="AJ545" s="68"/>
      <c r="AK545" s="62"/>
      <c r="AL545" s="62"/>
      <c r="AM545" s="62"/>
      <c r="AN545" s="62"/>
      <c r="AO545" s="62"/>
      <c r="AP545" s="62"/>
      <c r="AQ545" s="62"/>
      <c r="AR545" s="62"/>
      <c r="AS545" s="62"/>
      <c r="AT545" s="68"/>
      <c r="AU545" s="62"/>
      <c r="AV545" s="165"/>
      <c r="AW545" s="62"/>
    </row>
    <row r="546" spans="1:49" s="55" customFormat="1" ht="18.75" x14ac:dyDescent="0.3">
      <c r="A546" s="59"/>
      <c r="B546" s="73"/>
      <c r="C546" s="62"/>
      <c r="D546" s="62"/>
      <c r="E546" s="62"/>
      <c r="F546" s="62"/>
      <c r="G546" s="164"/>
      <c r="H546" s="62"/>
      <c r="I546" s="62"/>
      <c r="J546" s="62"/>
      <c r="K546" s="62"/>
      <c r="L546" s="68"/>
      <c r="M546" s="68"/>
      <c r="N546" s="68"/>
      <c r="O546" s="62"/>
      <c r="P546" s="68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8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8"/>
      <c r="AU546" s="62"/>
      <c r="AV546" s="165"/>
      <c r="AW546" s="62"/>
    </row>
    <row r="547" spans="1:49" s="55" customFormat="1" ht="18.75" x14ac:dyDescent="0.3">
      <c r="A547" s="59"/>
      <c r="B547" s="73"/>
      <c r="C547" s="62"/>
      <c r="D547" s="62"/>
      <c r="E547" s="62"/>
      <c r="F547" s="62"/>
      <c r="G547" s="164"/>
      <c r="H547" s="62"/>
      <c r="I547" s="62"/>
      <c r="J547" s="62"/>
      <c r="K547" s="62"/>
      <c r="L547" s="68"/>
      <c r="M547" s="68"/>
      <c r="N547" s="68"/>
      <c r="O547" s="62"/>
      <c r="P547" s="68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8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8"/>
      <c r="AU547" s="62"/>
      <c r="AV547" s="165"/>
      <c r="AW547" s="62"/>
    </row>
    <row r="548" spans="1:49" s="55" customFormat="1" ht="18.75" x14ac:dyDescent="0.3">
      <c r="A548" s="59"/>
      <c r="B548" s="73"/>
      <c r="C548" s="62"/>
      <c r="D548" s="62"/>
      <c r="E548" s="62"/>
      <c r="F548" s="62"/>
      <c r="G548" s="164"/>
      <c r="H548" s="62"/>
      <c r="I548" s="62"/>
      <c r="J548" s="62"/>
      <c r="K548" s="62"/>
      <c r="L548" s="68"/>
      <c r="M548" s="68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8"/>
      <c r="AD548" s="62"/>
      <c r="AE548" s="68"/>
      <c r="AF548" s="68"/>
      <c r="AG548" s="62"/>
      <c r="AH548" s="178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8"/>
      <c r="AU548" s="62"/>
      <c r="AV548" s="165"/>
      <c r="AW548" s="62"/>
    </row>
    <row r="549" spans="1:49" s="55" customFormat="1" ht="18.75" x14ac:dyDescent="0.3">
      <c r="A549" s="59"/>
      <c r="B549" s="73"/>
      <c r="C549" s="62"/>
      <c r="D549" s="62"/>
      <c r="E549" s="62"/>
      <c r="F549" s="62"/>
      <c r="G549" s="164"/>
      <c r="H549" s="62"/>
      <c r="I549" s="62"/>
      <c r="J549" s="62"/>
      <c r="K549" s="62"/>
      <c r="L549" s="68"/>
      <c r="M549" s="68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8"/>
      <c r="AD549" s="62"/>
      <c r="AE549" s="68"/>
      <c r="AF549" s="68"/>
      <c r="AG549" s="68"/>
      <c r="AH549" s="178"/>
      <c r="AI549" s="173"/>
      <c r="AJ549" s="68"/>
      <c r="AK549" s="62"/>
      <c r="AL549" s="62"/>
      <c r="AM549" s="62"/>
      <c r="AN549" s="62"/>
      <c r="AO549" s="62"/>
      <c r="AP549" s="62"/>
      <c r="AQ549" s="62"/>
      <c r="AR549" s="62"/>
      <c r="AS549" s="62"/>
      <c r="AT549" s="68"/>
      <c r="AU549" s="62"/>
      <c r="AV549" s="165"/>
      <c r="AW549" s="62"/>
    </row>
    <row r="550" spans="1:49" s="55" customFormat="1" ht="19.5" customHeight="1" x14ac:dyDescent="0.3">
      <c r="A550" s="59"/>
      <c r="B550" s="73"/>
      <c r="C550" s="62"/>
      <c r="D550" s="62"/>
      <c r="E550" s="62"/>
      <c r="F550" s="62"/>
      <c r="G550" s="164"/>
      <c r="H550" s="62"/>
      <c r="I550" s="62"/>
      <c r="J550" s="62"/>
      <c r="K550" s="62"/>
      <c r="L550" s="68"/>
      <c r="M550" s="68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8"/>
      <c r="AD550" s="62"/>
      <c r="AE550" s="68"/>
      <c r="AF550" s="68"/>
      <c r="AG550" s="68"/>
      <c r="AH550" s="178"/>
      <c r="AI550" s="173"/>
      <c r="AJ550" s="68"/>
      <c r="AK550" s="62"/>
      <c r="AL550" s="62"/>
      <c r="AM550" s="62"/>
      <c r="AN550" s="62"/>
      <c r="AO550" s="62"/>
      <c r="AP550" s="62"/>
      <c r="AQ550" s="62"/>
      <c r="AR550" s="62"/>
      <c r="AS550" s="62"/>
      <c r="AT550" s="68"/>
      <c r="AU550" s="62"/>
      <c r="AV550" s="165"/>
      <c r="AW550" s="62"/>
    </row>
    <row r="551" spans="1:49" s="55" customFormat="1" ht="18.75" customHeight="1" x14ac:dyDescent="0.3">
      <c r="A551" s="59"/>
      <c r="B551" s="73"/>
      <c r="C551" s="62"/>
      <c r="D551" s="62"/>
      <c r="E551" s="62"/>
      <c r="F551" s="62"/>
      <c r="G551" s="164"/>
      <c r="H551" s="62"/>
      <c r="I551" s="62"/>
      <c r="J551" s="62"/>
      <c r="K551" s="62"/>
      <c r="L551" s="68"/>
      <c r="M551" s="68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8"/>
      <c r="AD551" s="62"/>
      <c r="AE551" s="68"/>
      <c r="AF551" s="68"/>
      <c r="AG551" s="68"/>
      <c r="AH551" s="178"/>
      <c r="AI551" s="173"/>
      <c r="AJ551" s="68"/>
      <c r="AK551" s="62"/>
      <c r="AL551" s="62"/>
      <c r="AM551" s="62"/>
      <c r="AN551" s="62"/>
      <c r="AO551" s="62"/>
      <c r="AP551" s="62"/>
      <c r="AQ551" s="62"/>
      <c r="AR551" s="62"/>
      <c r="AS551" s="62"/>
      <c r="AT551" s="68"/>
      <c r="AU551" s="62"/>
      <c r="AV551" s="165"/>
      <c r="AW551" s="62"/>
    </row>
    <row r="552" spans="1:49" s="55" customFormat="1" ht="19.5" customHeight="1" x14ac:dyDescent="0.3">
      <c r="A552" s="59"/>
      <c r="B552" s="73"/>
      <c r="C552" s="62"/>
      <c r="D552" s="62"/>
      <c r="E552" s="62"/>
      <c r="F552" s="62"/>
      <c r="G552" s="164"/>
      <c r="H552" s="62"/>
      <c r="I552" s="62"/>
      <c r="J552" s="62"/>
      <c r="K552" s="62"/>
      <c r="L552" s="68"/>
      <c r="M552" s="68"/>
      <c r="N552" s="68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8"/>
      <c r="AU552" s="62"/>
      <c r="AV552" s="165"/>
      <c r="AW552" s="62"/>
    </row>
    <row r="553" spans="1:49" s="55" customFormat="1" ht="18.75" x14ac:dyDescent="0.3">
      <c r="A553" s="59"/>
      <c r="B553" s="73"/>
      <c r="C553" s="62"/>
      <c r="D553" s="62"/>
      <c r="E553" s="62"/>
      <c r="F553" s="62"/>
      <c r="G553" s="164"/>
      <c r="H553" s="62"/>
      <c r="I553" s="62"/>
      <c r="J553" s="62"/>
      <c r="K553" s="62"/>
      <c r="L553" s="68"/>
      <c r="M553" s="68"/>
      <c r="N553" s="68"/>
      <c r="O553" s="62"/>
      <c r="P553" s="68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8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8"/>
      <c r="AU553" s="62"/>
      <c r="AV553" s="165"/>
      <c r="AW553" s="62"/>
    </row>
    <row r="554" spans="1:49" s="55" customFormat="1" ht="18.75" x14ac:dyDescent="0.3">
      <c r="A554" s="59"/>
      <c r="B554" s="73"/>
      <c r="C554" s="62"/>
      <c r="D554" s="62"/>
      <c r="E554" s="62"/>
      <c r="F554" s="62"/>
      <c r="G554" s="164"/>
      <c r="H554" s="62"/>
      <c r="I554" s="62"/>
      <c r="J554" s="62"/>
      <c r="K554" s="62"/>
      <c r="L554" s="68"/>
      <c r="M554" s="68"/>
      <c r="N554" s="68"/>
      <c r="O554" s="62"/>
      <c r="P554" s="68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8"/>
      <c r="AD554" s="62"/>
      <c r="AE554" s="68"/>
      <c r="AF554" s="68"/>
      <c r="AG554" s="68"/>
      <c r="AH554" s="178"/>
      <c r="AI554" s="173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8"/>
      <c r="AU554" s="62"/>
      <c r="AV554" s="165"/>
      <c r="AW554" s="62"/>
    </row>
    <row r="555" spans="1:49" s="55" customFormat="1" ht="18.75" x14ac:dyDescent="0.3">
      <c r="A555" s="59"/>
      <c r="B555" s="73"/>
      <c r="C555" s="62"/>
      <c r="D555" s="62"/>
      <c r="E555" s="62"/>
      <c r="F555" s="62"/>
      <c r="G555" s="164"/>
      <c r="H555" s="62"/>
      <c r="I555" s="62"/>
      <c r="J555" s="62"/>
      <c r="K555" s="62"/>
      <c r="L555" s="68"/>
      <c r="M555" s="68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8"/>
      <c r="AD555" s="62"/>
      <c r="AE555" s="68"/>
      <c r="AF555" s="68"/>
      <c r="AG555" s="68"/>
      <c r="AH555" s="178"/>
      <c r="AI555" s="173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8"/>
      <c r="AU555" s="62"/>
      <c r="AV555" s="165"/>
      <c r="AW555" s="62"/>
    </row>
    <row r="556" spans="1:49" s="55" customFormat="1" ht="18.75" x14ac:dyDescent="0.3">
      <c r="A556" s="59"/>
      <c r="B556" s="73"/>
      <c r="C556" s="62"/>
      <c r="D556" s="62"/>
      <c r="E556" s="62"/>
      <c r="F556" s="62"/>
      <c r="G556" s="164"/>
      <c r="H556" s="62"/>
      <c r="I556" s="62"/>
      <c r="J556" s="62"/>
      <c r="K556" s="62"/>
      <c r="L556" s="68"/>
      <c r="M556" s="68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8"/>
      <c r="AD556" s="62"/>
      <c r="AE556" s="68"/>
      <c r="AF556" s="68"/>
      <c r="AG556" s="68"/>
      <c r="AH556" s="178"/>
      <c r="AI556" s="173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8"/>
      <c r="AU556" s="62"/>
      <c r="AV556" s="165"/>
      <c r="AW556" s="62"/>
    </row>
    <row r="557" spans="1:49" s="55" customFormat="1" ht="18.75" x14ac:dyDescent="0.3">
      <c r="A557" s="59"/>
      <c r="B557" s="73"/>
      <c r="C557" s="62"/>
      <c r="D557" s="62"/>
      <c r="E557" s="62"/>
      <c r="F557" s="62"/>
      <c r="G557" s="164"/>
      <c r="H557" s="62"/>
      <c r="I557" s="62"/>
      <c r="J557" s="62"/>
      <c r="K557" s="62"/>
      <c r="L557" s="68"/>
      <c r="M557" s="68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8"/>
      <c r="AD557" s="62"/>
      <c r="AE557" s="68"/>
      <c r="AF557" s="68"/>
      <c r="AG557" s="62"/>
      <c r="AH557" s="178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8"/>
      <c r="AU557" s="62"/>
      <c r="AV557" s="165"/>
      <c r="AW557" s="62"/>
    </row>
    <row r="558" spans="1:49" s="55" customFormat="1" ht="18.75" x14ac:dyDescent="0.3">
      <c r="A558" s="59"/>
      <c r="B558" s="73"/>
      <c r="C558" s="62"/>
      <c r="D558" s="62"/>
      <c r="E558" s="62"/>
      <c r="F558" s="62"/>
      <c r="G558" s="164"/>
      <c r="H558" s="62"/>
      <c r="I558" s="62"/>
      <c r="J558" s="62"/>
      <c r="K558" s="62"/>
      <c r="L558" s="68"/>
      <c r="M558" s="68"/>
      <c r="N558" s="68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8"/>
      <c r="AU558" s="62"/>
      <c r="AV558" s="165"/>
      <c r="AW558" s="62"/>
    </row>
    <row r="559" spans="1:49" s="55" customFormat="1" ht="18.75" x14ac:dyDescent="0.3">
      <c r="A559" s="59"/>
      <c r="B559" s="73"/>
      <c r="C559" s="62"/>
      <c r="D559" s="62"/>
      <c r="E559" s="62"/>
      <c r="F559" s="62"/>
      <c r="G559" s="164"/>
      <c r="H559" s="62"/>
      <c r="I559" s="62"/>
      <c r="J559" s="62"/>
      <c r="K559" s="62"/>
      <c r="L559" s="68"/>
      <c r="M559" s="68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8"/>
      <c r="AD559" s="62"/>
      <c r="AE559" s="68"/>
      <c r="AF559" s="68"/>
      <c r="AG559" s="68"/>
      <c r="AH559" s="178"/>
      <c r="AI559" s="173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8"/>
      <c r="AU559" s="62"/>
      <c r="AV559" s="165"/>
      <c r="AW559" s="62"/>
    </row>
    <row r="560" spans="1:49" s="55" customFormat="1" ht="18.75" x14ac:dyDescent="0.3">
      <c r="A560" s="59"/>
      <c r="B560" s="73"/>
      <c r="C560" s="62"/>
      <c r="D560" s="62"/>
      <c r="E560" s="62"/>
      <c r="F560" s="62"/>
      <c r="G560" s="164"/>
      <c r="H560" s="62"/>
      <c r="I560" s="62"/>
      <c r="J560" s="62"/>
      <c r="K560" s="62"/>
      <c r="L560" s="68"/>
      <c r="M560" s="68"/>
      <c r="N560" s="68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8"/>
      <c r="AU560" s="62"/>
      <c r="AV560" s="165"/>
      <c r="AW560" s="62"/>
    </row>
    <row r="561" spans="1:49" s="55" customFormat="1" ht="18.75" x14ac:dyDescent="0.3">
      <c r="A561" s="59"/>
      <c r="B561" s="73"/>
      <c r="C561" s="62"/>
      <c r="D561" s="62"/>
      <c r="E561" s="62"/>
      <c r="F561" s="62"/>
      <c r="G561" s="164"/>
      <c r="H561" s="62"/>
      <c r="I561" s="62"/>
      <c r="J561" s="62"/>
      <c r="K561" s="62"/>
      <c r="L561" s="68"/>
      <c r="M561" s="68"/>
      <c r="N561" s="68"/>
      <c r="O561" s="62"/>
      <c r="P561" s="68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8"/>
      <c r="AD561" s="62"/>
      <c r="AE561" s="68"/>
      <c r="AF561" s="68"/>
      <c r="AG561" s="68"/>
      <c r="AH561" s="178"/>
      <c r="AI561" s="173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8"/>
      <c r="AU561" s="62"/>
      <c r="AV561" s="165"/>
      <c r="AW561" s="62"/>
    </row>
    <row r="562" spans="1:49" s="55" customFormat="1" ht="18.75" x14ac:dyDescent="0.3">
      <c r="A562" s="59"/>
      <c r="B562" s="73"/>
      <c r="C562" s="62"/>
      <c r="D562" s="62"/>
      <c r="E562" s="62"/>
      <c r="F562" s="62"/>
      <c r="G562" s="164"/>
      <c r="H562" s="62"/>
      <c r="I562" s="62"/>
      <c r="J562" s="62"/>
      <c r="K562" s="62"/>
      <c r="L562" s="68"/>
      <c r="M562" s="68"/>
      <c r="N562" s="68"/>
      <c r="O562" s="62"/>
      <c r="P562" s="68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8"/>
      <c r="AD562" s="62"/>
      <c r="AE562" s="68"/>
      <c r="AF562" s="68"/>
      <c r="AG562" s="68"/>
      <c r="AH562" s="178"/>
      <c r="AI562" s="173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8"/>
      <c r="AU562" s="62"/>
      <c r="AV562" s="165"/>
      <c r="AW562" s="62"/>
    </row>
    <row r="563" spans="1:49" s="55" customFormat="1" ht="18.75" x14ac:dyDescent="0.3">
      <c r="A563" s="59"/>
      <c r="B563" s="73"/>
      <c r="C563" s="62"/>
      <c r="D563" s="62"/>
      <c r="E563" s="62"/>
      <c r="F563" s="62"/>
      <c r="G563" s="164"/>
      <c r="H563" s="62"/>
      <c r="I563" s="62"/>
      <c r="J563" s="62"/>
      <c r="K563" s="62"/>
      <c r="L563" s="68"/>
      <c r="M563" s="68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8"/>
      <c r="AD563" s="62"/>
      <c r="AE563" s="68"/>
      <c r="AF563" s="68"/>
      <c r="AG563" s="68"/>
      <c r="AH563" s="178"/>
      <c r="AI563" s="173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8"/>
      <c r="AU563" s="62"/>
      <c r="AV563" s="165"/>
      <c r="AW563" s="62"/>
    </row>
    <row r="564" spans="1:49" s="55" customFormat="1" ht="18.75" x14ac:dyDescent="0.3">
      <c r="A564" s="59"/>
      <c r="B564" s="73"/>
      <c r="C564" s="62"/>
      <c r="D564" s="62"/>
      <c r="E564" s="62"/>
      <c r="F564" s="62"/>
      <c r="G564" s="164"/>
      <c r="H564" s="62"/>
      <c r="I564" s="62"/>
      <c r="J564" s="62"/>
      <c r="K564" s="62"/>
      <c r="L564" s="68"/>
      <c r="M564" s="68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8"/>
      <c r="AD564" s="62"/>
      <c r="AE564" s="68"/>
      <c r="AF564" s="68"/>
      <c r="AG564" s="62"/>
      <c r="AH564" s="178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8"/>
      <c r="AU564" s="62"/>
      <c r="AV564" s="165"/>
      <c r="AW564" s="62"/>
    </row>
    <row r="565" spans="1:49" s="55" customFormat="1" ht="18.75" x14ac:dyDescent="0.3">
      <c r="A565" s="59"/>
      <c r="B565" s="73"/>
      <c r="C565" s="62"/>
      <c r="D565" s="62"/>
      <c r="E565" s="62"/>
      <c r="F565" s="62"/>
      <c r="G565" s="164"/>
      <c r="H565" s="62"/>
      <c r="I565" s="62"/>
      <c r="J565" s="62"/>
      <c r="K565" s="62"/>
      <c r="L565" s="68"/>
      <c r="M565" s="68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8"/>
      <c r="AD565" s="62"/>
      <c r="AE565" s="68"/>
      <c r="AF565" s="68"/>
      <c r="AG565" s="68"/>
      <c r="AH565" s="178"/>
      <c r="AI565" s="173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8"/>
      <c r="AU565" s="62"/>
      <c r="AV565" s="165"/>
      <c r="AW565" s="62"/>
    </row>
    <row r="566" spans="1:49" s="55" customFormat="1" ht="18.75" x14ac:dyDescent="0.3">
      <c r="A566" s="59"/>
      <c r="B566" s="73"/>
      <c r="C566" s="62"/>
      <c r="D566" s="62"/>
      <c r="E566" s="62"/>
      <c r="F566" s="62"/>
      <c r="G566" s="164"/>
      <c r="H566" s="62"/>
      <c r="I566" s="62"/>
      <c r="J566" s="62"/>
      <c r="K566" s="62"/>
      <c r="L566" s="68"/>
      <c r="M566" s="68"/>
      <c r="N566" s="68"/>
      <c r="O566" s="62"/>
      <c r="P566" s="68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8"/>
      <c r="AD566" s="62"/>
      <c r="AE566" s="68"/>
      <c r="AF566" s="68"/>
      <c r="AG566" s="68"/>
      <c r="AH566" s="178"/>
      <c r="AI566" s="173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8"/>
      <c r="AU566" s="62"/>
      <c r="AV566" s="165"/>
      <c r="AW566" s="62"/>
    </row>
    <row r="567" spans="1:49" s="55" customFormat="1" ht="18.75" x14ac:dyDescent="0.3">
      <c r="A567" s="59"/>
      <c r="B567" s="73"/>
      <c r="C567" s="62"/>
      <c r="D567" s="62"/>
      <c r="E567" s="62"/>
      <c r="F567" s="62"/>
      <c r="G567" s="164"/>
      <c r="H567" s="62"/>
      <c r="I567" s="62"/>
      <c r="J567" s="62"/>
      <c r="K567" s="62"/>
      <c r="L567" s="68"/>
      <c r="M567" s="68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8"/>
      <c r="AD567" s="62"/>
      <c r="AE567" s="72"/>
      <c r="AF567" s="72"/>
      <c r="AG567" s="68"/>
      <c r="AH567" s="178"/>
      <c r="AI567" s="173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8"/>
      <c r="AU567" s="62"/>
      <c r="AV567" s="165"/>
      <c r="AW567" s="62"/>
    </row>
    <row r="568" spans="1:49" s="55" customFormat="1" ht="18.75" x14ac:dyDescent="0.3">
      <c r="A568" s="59"/>
      <c r="B568" s="73"/>
      <c r="C568" s="62"/>
      <c r="D568" s="62"/>
      <c r="E568" s="62"/>
      <c r="F568" s="62"/>
      <c r="G568" s="164"/>
      <c r="H568" s="62"/>
      <c r="I568" s="62"/>
      <c r="J568" s="62"/>
      <c r="K568" s="62"/>
      <c r="L568" s="68"/>
      <c r="M568" s="68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8"/>
      <c r="AD568" s="62"/>
      <c r="AE568" s="68"/>
      <c r="AF568" s="68"/>
      <c r="AG568" s="68"/>
      <c r="AH568" s="178"/>
      <c r="AI568" s="173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8"/>
      <c r="AU568" s="62"/>
      <c r="AV568" s="165"/>
      <c r="AW568" s="62"/>
    </row>
    <row r="569" spans="1:49" s="55" customFormat="1" ht="18.75" x14ac:dyDescent="0.3">
      <c r="A569" s="59"/>
      <c r="B569" s="73"/>
      <c r="C569" s="62"/>
      <c r="D569" s="62"/>
      <c r="E569" s="62"/>
      <c r="F569" s="62"/>
      <c r="G569" s="164"/>
      <c r="H569" s="62"/>
      <c r="I569" s="62"/>
      <c r="J569" s="62"/>
      <c r="K569" s="62"/>
      <c r="L569" s="68"/>
      <c r="M569" s="68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8"/>
      <c r="AD569" s="62"/>
      <c r="AE569" s="68"/>
      <c r="AF569" s="68"/>
      <c r="AG569" s="68"/>
      <c r="AH569" s="178"/>
      <c r="AI569" s="173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8"/>
      <c r="AU569" s="62"/>
      <c r="AV569" s="165"/>
      <c r="AW569" s="62"/>
    </row>
    <row r="570" spans="1:49" s="55" customFormat="1" ht="18.75" x14ac:dyDescent="0.3">
      <c r="A570" s="59"/>
      <c r="B570" s="73"/>
      <c r="C570" s="62"/>
      <c r="D570" s="62"/>
      <c r="E570" s="62"/>
      <c r="F570" s="62"/>
      <c r="G570" s="164"/>
      <c r="H570" s="62"/>
      <c r="I570" s="62"/>
      <c r="J570" s="62"/>
      <c r="K570" s="62"/>
      <c r="L570" s="68"/>
      <c r="M570" s="68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8"/>
      <c r="AD570" s="62"/>
      <c r="AE570" s="68"/>
      <c r="AF570" s="68"/>
      <c r="AG570" s="68"/>
      <c r="AH570" s="178"/>
      <c r="AI570" s="173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8"/>
      <c r="AU570" s="62"/>
      <c r="AV570" s="165"/>
      <c r="AW570" s="62"/>
    </row>
    <row r="571" spans="1:49" s="55" customFormat="1" ht="18.75" x14ac:dyDescent="0.3">
      <c r="A571" s="59"/>
      <c r="B571" s="73"/>
      <c r="C571" s="62"/>
      <c r="D571" s="62"/>
      <c r="E571" s="62"/>
      <c r="F571" s="62"/>
      <c r="G571" s="164"/>
      <c r="H571" s="62"/>
      <c r="I571" s="62"/>
      <c r="J571" s="62"/>
      <c r="K571" s="62"/>
      <c r="L571" s="68"/>
      <c r="M571" s="68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8"/>
      <c r="AD571" s="62"/>
      <c r="AE571" s="68"/>
      <c r="AF571" s="68"/>
      <c r="AG571" s="68"/>
      <c r="AH571" s="178"/>
      <c r="AI571" s="173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8"/>
      <c r="AU571" s="62"/>
      <c r="AV571" s="165"/>
      <c r="AW571" s="62"/>
    </row>
    <row r="572" spans="1:49" s="55" customFormat="1" ht="18.75" x14ac:dyDescent="0.3">
      <c r="A572" s="59"/>
      <c r="B572" s="73"/>
      <c r="C572" s="62"/>
      <c r="D572" s="62"/>
      <c r="E572" s="62"/>
      <c r="F572" s="62"/>
      <c r="G572" s="164"/>
      <c r="H572" s="62"/>
      <c r="I572" s="62"/>
      <c r="J572" s="62"/>
      <c r="K572" s="62"/>
      <c r="L572" s="68"/>
      <c r="M572" s="68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8"/>
      <c r="AD572" s="62"/>
      <c r="AE572" s="68"/>
      <c r="AF572" s="68"/>
      <c r="AG572" s="68"/>
      <c r="AH572" s="178"/>
      <c r="AI572" s="173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8"/>
      <c r="AU572" s="62"/>
      <c r="AV572" s="165"/>
      <c r="AW572" s="62"/>
    </row>
    <row r="573" spans="1:49" s="55" customFormat="1" ht="18.75" x14ac:dyDescent="0.3">
      <c r="A573" s="59"/>
      <c r="B573" s="73"/>
      <c r="C573" s="62"/>
      <c r="D573" s="62"/>
      <c r="E573" s="62"/>
      <c r="F573" s="62"/>
      <c r="G573" s="164"/>
      <c r="H573" s="62"/>
      <c r="I573" s="62"/>
      <c r="J573" s="62"/>
      <c r="K573" s="62"/>
      <c r="L573" s="68"/>
      <c r="M573" s="68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8"/>
      <c r="AD573" s="62"/>
      <c r="AE573" s="68"/>
      <c r="AF573" s="68"/>
      <c r="AG573" s="68"/>
      <c r="AH573" s="178"/>
      <c r="AI573" s="173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8"/>
      <c r="AU573" s="62"/>
      <c r="AV573" s="165"/>
      <c r="AW573" s="62"/>
    </row>
    <row r="574" spans="1:49" s="55" customFormat="1" ht="18.75" x14ac:dyDescent="0.3">
      <c r="A574" s="59"/>
      <c r="B574" s="73"/>
      <c r="C574" s="62"/>
      <c r="D574" s="62"/>
      <c r="E574" s="62"/>
      <c r="F574" s="62"/>
      <c r="G574" s="164"/>
      <c r="H574" s="62"/>
      <c r="I574" s="62"/>
      <c r="J574" s="62"/>
      <c r="K574" s="62"/>
      <c r="L574" s="68"/>
      <c r="M574" s="68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8"/>
      <c r="AD574" s="62"/>
      <c r="AE574" s="68"/>
      <c r="AF574" s="72"/>
      <c r="AG574" s="68"/>
      <c r="AH574" s="178"/>
      <c r="AI574" s="173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8"/>
      <c r="AU574" s="62"/>
      <c r="AV574" s="165"/>
      <c r="AW574" s="62"/>
    </row>
    <row r="575" spans="1:49" s="55" customFormat="1" ht="18.75" x14ac:dyDescent="0.3">
      <c r="A575" s="59"/>
      <c r="B575" s="73"/>
      <c r="C575" s="62"/>
      <c r="D575" s="62"/>
      <c r="E575" s="62"/>
      <c r="F575" s="62"/>
      <c r="G575" s="164"/>
      <c r="H575" s="62"/>
      <c r="I575" s="62"/>
      <c r="J575" s="62"/>
      <c r="K575" s="62"/>
      <c r="L575" s="68"/>
      <c r="M575" s="68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8"/>
      <c r="AD575" s="62"/>
      <c r="AE575" s="68"/>
      <c r="AF575" s="68"/>
      <c r="AG575" s="62"/>
      <c r="AH575" s="178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8"/>
      <c r="AU575" s="62"/>
      <c r="AV575" s="165"/>
      <c r="AW575" s="62"/>
    </row>
    <row r="576" spans="1:49" s="55" customFormat="1" ht="18.75" x14ac:dyDescent="0.3">
      <c r="A576" s="59"/>
      <c r="B576" s="73"/>
      <c r="C576" s="62"/>
      <c r="D576" s="62"/>
      <c r="E576" s="62"/>
      <c r="F576" s="62"/>
      <c r="G576" s="164"/>
      <c r="H576" s="62"/>
      <c r="I576" s="62"/>
      <c r="J576" s="62"/>
      <c r="K576" s="62"/>
      <c r="L576" s="68"/>
      <c r="M576" s="68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8"/>
      <c r="AD576" s="62"/>
      <c r="AE576" s="68"/>
      <c r="AF576" s="68"/>
      <c r="AG576" s="68"/>
      <c r="AH576" s="178"/>
      <c r="AI576" s="173"/>
      <c r="AJ576" s="173"/>
      <c r="AK576" s="62"/>
      <c r="AL576" s="62"/>
      <c r="AM576" s="62"/>
      <c r="AN576" s="62"/>
      <c r="AO576" s="62"/>
      <c r="AP576" s="62"/>
      <c r="AQ576" s="62"/>
      <c r="AR576" s="62"/>
      <c r="AS576" s="62"/>
      <c r="AT576" s="68"/>
      <c r="AU576" s="62"/>
      <c r="AV576" s="165"/>
      <c r="AW576" s="62"/>
    </row>
    <row r="577" spans="1:49" s="55" customFormat="1" ht="18.75" x14ac:dyDescent="0.3">
      <c r="A577" s="59"/>
      <c r="B577" s="73"/>
      <c r="C577" s="62"/>
      <c r="D577" s="62"/>
      <c r="E577" s="62"/>
      <c r="F577" s="62"/>
      <c r="G577" s="164"/>
      <c r="H577" s="62"/>
      <c r="I577" s="62"/>
      <c r="J577" s="62"/>
      <c r="K577" s="62"/>
      <c r="L577" s="68"/>
      <c r="M577" s="68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8"/>
      <c r="AD577" s="62"/>
      <c r="AE577" s="68"/>
      <c r="AF577" s="68"/>
      <c r="AG577" s="62"/>
      <c r="AH577" s="178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8"/>
      <c r="AU577" s="62"/>
      <c r="AV577" s="165"/>
      <c r="AW577" s="62"/>
    </row>
    <row r="578" spans="1:49" s="55" customFormat="1" ht="18.75" x14ac:dyDescent="0.3">
      <c r="A578" s="59"/>
      <c r="B578" s="73"/>
      <c r="C578" s="62"/>
      <c r="D578" s="62"/>
      <c r="E578" s="62"/>
      <c r="F578" s="62"/>
      <c r="G578" s="164"/>
      <c r="H578" s="62"/>
      <c r="I578" s="62"/>
      <c r="J578" s="62"/>
      <c r="K578" s="62"/>
      <c r="L578" s="68"/>
      <c r="M578" s="68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8"/>
      <c r="AD578" s="62"/>
      <c r="AE578" s="68"/>
      <c r="AF578" s="68"/>
      <c r="AG578" s="62"/>
      <c r="AH578" s="178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8"/>
      <c r="AU578" s="62"/>
      <c r="AV578" s="165"/>
      <c r="AW578" s="62"/>
    </row>
    <row r="579" spans="1:49" s="55" customFormat="1" ht="18.75" x14ac:dyDescent="0.3">
      <c r="A579" s="59"/>
      <c r="B579" s="73"/>
      <c r="C579" s="62"/>
      <c r="D579" s="62"/>
      <c r="E579" s="62"/>
      <c r="F579" s="62"/>
      <c r="G579" s="164"/>
      <c r="H579" s="62"/>
      <c r="I579" s="62"/>
      <c r="J579" s="62"/>
      <c r="K579" s="62"/>
      <c r="L579" s="68"/>
      <c r="M579" s="68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8"/>
      <c r="AD579" s="62"/>
      <c r="AE579" s="68"/>
      <c r="AF579" s="68"/>
      <c r="AG579" s="62"/>
      <c r="AH579" s="178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8"/>
      <c r="AU579" s="62"/>
      <c r="AV579" s="165"/>
      <c r="AW579" s="62"/>
    </row>
    <row r="580" spans="1:49" s="55" customFormat="1" ht="18.75" x14ac:dyDescent="0.3">
      <c r="A580" s="59"/>
      <c r="B580" s="73"/>
      <c r="C580" s="62"/>
      <c r="D580" s="62"/>
      <c r="E580" s="62"/>
      <c r="F580" s="62"/>
      <c r="G580" s="164"/>
      <c r="H580" s="62"/>
      <c r="I580" s="62"/>
      <c r="J580" s="62"/>
      <c r="K580" s="62"/>
      <c r="L580" s="68"/>
      <c r="M580" s="68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8"/>
      <c r="AD580" s="62"/>
      <c r="AE580" s="72"/>
      <c r="AF580" s="72"/>
      <c r="AG580" s="62"/>
      <c r="AH580" s="178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8"/>
      <c r="AU580" s="62"/>
      <c r="AV580" s="165"/>
      <c r="AW580" s="62"/>
    </row>
    <row r="581" spans="1:49" s="55" customFormat="1" ht="18.75" x14ac:dyDescent="0.3">
      <c r="A581" s="59"/>
      <c r="B581" s="73"/>
      <c r="C581" s="62"/>
      <c r="D581" s="62"/>
      <c r="E581" s="62"/>
      <c r="F581" s="62"/>
      <c r="G581" s="164"/>
      <c r="H581" s="62"/>
      <c r="I581" s="62"/>
      <c r="J581" s="62"/>
      <c r="K581" s="62"/>
      <c r="L581" s="68"/>
      <c r="M581" s="68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8"/>
      <c r="AD581" s="62"/>
      <c r="AE581" s="68"/>
      <c r="AF581" s="68"/>
      <c r="AG581" s="62"/>
      <c r="AH581" s="178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8"/>
      <c r="AU581" s="62"/>
      <c r="AV581" s="165"/>
      <c r="AW581" s="62"/>
    </row>
    <row r="582" spans="1:49" s="55" customFormat="1" ht="18.75" x14ac:dyDescent="0.3">
      <c r="A582" s="59"/>
      <c r="B582" s="73"/>
      <c r="C582" s="62"/>
      <c r="D582" s="62"/>
      <c r="E582" s="62"/>
      <c r="F582" s="62"/>
      <c r="G582" s="164"/>
      <c r="H582" s="62"/>
      <c r="I582" s="62"/>
      <c r="J582" s="62"/>
      <c r="K582" s="62"/>
      <c r="L582" s="68"/>
      <c r="M582" s="68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8"/>
      <c r="AD582" s="62"/>
      <c r="AE582" s="68"/>
      <c r="AF582" s="68"/>
      <c r="AG582" s="62"/>
      <c r="AH582" s="178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8"/>
      <c r="AU582" s="62"/>
      <c r="AV582" s="165"/>
      <c r="AW582" s="62"/>
    </row>
    <row r="583" spans="1:49" s="55" customFormat="1" ht="18.75" x14ac:dyDescent="0.3">
      <c r="A583" s="59"/>
      <c r="B583" s="73"/>
      <c r="C583" s="62"/>
      <c r="D583" s="62"/>
      <c r="E583" s="62"/>
      <c r="F583" s="62"/>
      <c r="G583" s="164"/>
      <c r="H583" s="62"/>
      <c r="I583" s="62"/>
      <c r="J583" s="62"/>
      <c r="K583" s="62"/>
      <c r="L583" s="68"/>
      <c r="M583" s="68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8"/>
      <c r="AD583" s="62"/>
      <c r="AE583" s="68"/>
      <c r="AF583" s="68"/>
      <c r="AG583" s="68"/>
      <c r="AH583" s="178"/>
      <c r="AI583" s="173"/>
      <c r="AJ583" s="173"/>
      <c r="AK583" s="62"/>
      <c r="AL583" s="62"/>
      <c r="AM583" s="62"/>
      <c r="AN583" s="62"/>
      <c r="AO583" s="62"/>
      <c r="AP583" s="62"/>
      <c r="AQ583" s="62"/>
      <c r="AR583" s="62"/>
      <c r="AS583" s="62"/>
      <c r="AT583" s="68"/>
      <c r="AU583" s="62"/>
      <c r="AV583" s="165"/>
      <c r="AW583" s="62"/>
    </row>
    <row r="584" spans="1:49" s="55" customFormat="1" ht="18.75" x14ac:dyDescent="0.3">
      <c r="A584" s="59"/>
      <c r="B584" s="73"/>
      <c r="C584" s="62"/>
      <c r="D584" s="62"/>
      <c r="E584" s="62"/>
      <c r="F584" s="62"/>
      <c r="G584" s="164"/>
      <c r="H584" s="62"/>
      <c r="I584" s="62"/>
      <c r="J584" s="62"/>
      <c r="K584" s="62"/>
      <c r="L584" s="68"/>
      <c r="M584" s="68"/>
      <c r="N584" s="68"/>
      <c r="O584" s="62"/>
      <c r="P584" s="68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8"/>
      <c r="AD584" s="62"/>
      <c r="AE584" s="62"/>
      <c r="AF584" s="62"/>
      <c r="AG584" s="68"/>
      <c r="AH584" s="68"/>
      <c r="AI584" s="68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8"/>
      <c r="AU584" s="62"/>
      <c r="AV584" s="165"/>
      <c r="AW584" s="62"/>
    </row>
    <row r="585" spans="1:49" s="55" customFormat="1" ht="18.75" x14ac:dyDescent="0.3">
      <c r="A585" s="59"/>
      <c r="B585" s="73"/>
      <c r="C585" s="62"/>
      <c r="D585" s="62"/>
      <c r="E585" s="62"/>
      <c r="F585" s="62"/>
      <c r="G585" s="164"/>
      <c r="H585" s="62"/>
      <c r="I585" s="62"/>
      <c r="J585" s="62"/>
      <c r="K585" s="62"/>
      <c r="L585" s="68"/>
      <c r="M585" s="68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8"/>
      <c r="AD585" s="62"/>
      <c r="AE585" s="68"/>
      <c r="AF585" s="68"/>
      <c r="AG585" s="62"/>
      <c r="AH585" s="178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8"/>
      <c r="AU585" s="62"/>
      <c r="AV585" s="165"/>
      <c r="AW585" s="62"/>
    </row>
    <row r="586" spans="1:49" s="55" customFormat="1" ht="18.75" x14ac:dyDescent="0.3">
      <c r="A586" s="59"/>
      <c r="B586" s="73"/>
      <c r="C586" s="62"/>
      <c r="D586" s="62"/>
      <c r="E586" s="62"/>
      <c r="F586" s="62"/>
      <c r="G586" s="164"/>
      <c r="H586" s="62"/>
      <c r="I586" s="62"/>
      <c r="J586" s="62"/>
      <c r="K586" s="62"/>
      <c r="L586" s="68"/>
      <c r="M586" s="68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8"/>
      <c r="AD586" s="62"/>
      <c r="AE586" s="68"/>
      <c r="AF586" s="72"/>
      <c r="AG586" s="68"/>
      <c r="AH586" s="178"/>
      <c r="AI586" s="173"/>
      <c r="AJ586" s="173"/>
      <c r="AK586" s="62"/>
      <c r="AL586" s="62"/>
      <c r="AM586" s="62"/>
      <c r="AN586" s="62"/>
      <c r="AO586" s="62"/>
      <c r="AP586" s="62"/>
      <c r="AQ586" s="62"/>
      <c r="AR586" s="62"/>
      <c r="AS586" s="62"/>
      <c r="AT586" s="68"/>
      <c r="AU586" s="62"/>
      <c r="AV586" s="165"/>
      <c r="AW586" s="62"/>
    </row>
    <row r="587" spans="1:49" s="55" customFormat="1" ht="18.75" x14ac:dyDescent="0.3">
      <c r="A587" s="59"/>
      <c r="B587" s="73"/>
      <c r="C587" s="62"/>
      <c r="D587" s="62"/>
      <c r="E587" s="62"/>
      <c r="F587" s="62"/>
      <c r="G587" s="164"/>
      <c r="H587" s="62"/>
      <c r="I587" s="62"/>
      <c r="J587" s="62"/>
      <c r="K587" s="62"/>
      <c r="L587" s="68"/>
      <c r="M587" s="68"/>
      <c r="N587" s="68"/>
      <c r="O587" s="62"/>
      <c r="P587" s="68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8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8"/>
      <c r="AU587" s="62"/>
      <c r="AV587" s="165"/>
      <c r="AW587" s="62"/>
    </row>
    <row r="588" spans="1:49" s="55" customFormat="1" ht="18.75" x14ac:dyDescent="0.3">
      <c r="A588" s="59"/>
      <c r="B588" s="73"/>
      <c r="C588" s="62"/>
      <c r="D588" s="62"/>
      <c r="E588" s="62"/>
      <c r="F588" s="62"/>
      <c r="G588" s="164"/>
      <c r="H588" s="62"/>
      <c r="I588" s="62"/>
      <c r="J588" s="62"/>
      <c r="K588" s="62"/>
      <c r="L588" s="68"/>
      <c r="M588" s="68"/>
      <c r="N588" s="68"/>
      <c r="O588" s="62"/>
      <c r="P588" s="68"/>
      <c r="Q588" s="68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8"/>
      <c r="AD588" s="62"/>
      <c r="AE588" s="62"/>
      <c r="AF588" s="62"/>
      <c r="AG588" s="68"/>
      <c r="AH588" s="68"/>
      <c r="AI588" s="68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8"/>
      <c r="AU588" s="62"/>
      <c r="AV588" s="165"/>
      <c r="AW588" s="62"/>
    </row>
    <row r="589" spans="1:49" s="55" customFormat="1" ht="18.75" x14ac:dyDescent="0.3">
      <c r="A589" s="59"/>
      <c r="B589" s="73"/>
      <c r="C589" s="62"/>
      <c r="D589" s="62"/>
      <c r="E589" s="62"/>
      <c r="F589" s="62"/>
      <c r="G589" s="164"/>
      <c r="H589" s="62"/>
      <c r="I589" s="62"/>
      <c r="J589" s="62"/>
      <c r="K589" s="62"/>
      <c r="L589" s="68"/>
      <c r="M589" s="68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8"/>
      <c r="AD589" s="62"/>
      <c r="AE589" s="68"/>
      <c r="AF589" s="68"/>
      <c r="AG589" s="68"/>
      <c r="AH589" s="178"/>
      <c r="AI589" s="173"/>
      <c r="AJ589" s="173"/>
      <c r="AK589" s="62"/>
      <c r="AL589" s="62"/>
      <c r="AM589" s="62"/>
      <c r="AN589" s="62"/>
      <c r="AO589" s="62"/>
      <c r="AP589" s="62"/>
      <c r="AQ589" s="62"/>
      <c r="AR589" s="62"/>
      <c r="AS589" s="62"/>
      <c r="AT589" s="68"/>
      <c r="AU589" s="62"/>
      <c r="AV589" s="165"/>
      <c r="AW589" s="62"/>
    </row>
    <row r="590" spans="1:49" s="55" customFormat="1" ht="18.75" x14ac:dyDescent="0.3">
      <c r="A590" s="59"/>
      <c r="B590" s="73"/>
      <c r="C590" s="62"/>
      <c r="D590" s="62"/>
      <c r="E590" s="62"/>
      <c r="F590" s="62"/>
      <c r="G590" s="164"/>
      <c r="H590" s="62"/>
      <c r="I590" s="62"/>
      <c r="J590" s="62"/>
      <c r="K590" s="62"/>
      <c r="L590" s="68"/>
      <c r="M590" s="68"/>
      <c r="N590" s="68"/>
      <c r="O590" s="62"/>
      <c r="P590" s="68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8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8"/>
      <c r="AU590" s="62"/>
      <c r="AV590" s="165"/>
      <c r="AW590" s="62"/>
    </row>
    <row r="591" spans="1:49" s="55" customFormat="1" ht="18.75" x14ac:dyDescent="0.3">
      <c r="A591" s="59"/>
      <c r="B591" s="73"/>
      <c r="C591" s="62"/>
      <c r="D591" s="62"/>
      <c r="E591" s="62"/>
      <c r="F591" s="62"/>
      <c r="G591" s="164"/>
      <c r="H591" s="62"/>
      <c r="I591" s="62"/>
      <c r="J591" s="62"/>
      <c r="K591" s="62"/>
      <c r="L591" s="68"/>
      <c r="M591" s="68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8"/>
      <c r="AD591" s="62"/>
      <c r="AE591" s="68"/>
      <c r="AF591" s="68"/>
      <c r="AG591" s="68"/>
      <c r="AH591" s="178"/>
      <c r="AI591" s="173"/>
      <c r="AJ591" s="173"/>
      <c r="AK591" s="62"/>
      <c r="AL591" s="62"/>
      <c r="AM591" s="62"/>
      <c r="AN591" s="62"/>
      <c r="AO591" s="62"/>
      <c r="AP591" s="62"/>
      <c r="AQ591" s="62"/>
      <c r="AR591" s="62"/>
      <c r="AS591" s="62"/>
      <c r="AT591" s="68"/>
      <c r="AU591" s="62"/>
      <c r="AV591" s="165"/>
      <c r="AW591" s="62"/>
    </row>
    <row r="592" spans="1:49" s="55" customFormat="1" ht="18.75" x14ac:dyDescent="0.3">
      <c r="A592" s="59"/>
      <c r="B592" s="73"/>
      <c r="C592" s="62"/>
      <c r="D592" s="62"/>
      <c r="E592" s="62"/>
      <c r="F592" s="62"/>
      <c r="G592" s="164"/>
      <c r="H592" s="62"/>
      <c r="I592" s="62"/>
      <c r="J592" s="62"/>
      <c r="K592" s="62"/>
      <c r="L592" s="68"/>
      <c r="M592" s="68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8"/>
      <c r="AD592" s="62"/>
      <c r="AE592" s="68"/>
      <c r="AF592" s="68"/>
      <c r="AG592" s="68"/>
      <c r="AH592" s="178"/>
      <c r="AI592" s="173"/>
      <c r="AJ592" s="173"/>
      <c r="AK592" s="62"/>
      <c r="AL592" s="62"/>
      <c r="AM592" s="62"/>
      <c r="AN592" s="62"/>
      <c r="AO592" s="62"/>
      <c r="AP592" s="62"/>
      <c r="AQ592" s="62"/>
      <c r="AR592" s="62"/>
      <c r="AS592" s="62"/>
      <c r="AT592" s="68"/>
      <c r="AU592" s="62"/>
      <c r="AV592" s="165"/>
      <c r="AW592" s="62"/>
    </row>
    <row r="593" spans="1:49" s="55" customFormat="1" ht="18.75" x14ac:dyDescent="0.3">
      <c r="A593" s="59"/>
      <c r="B593" s="73"/>
      <c r="C593" s="62"/>
      <c r="D593" s="62"/>
      <c r="E593" s="62"/>
      <c r="F593" s="62"/>
      <c r="G593" s="164"/>
      <c r="H593" s="62"/>
      <c r="I593" s="62"/>
      <c r="J593" s="62"/>
      <c r="K593" s="62"/>
      <c r="L593" s="68"/>
      <c r="M593" s="68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8"/>
      <c r="AD593" s="62"/>
      <c r="AE593" s="68"/>
      <c r="AF593" s="68"/>
      <c r="AG593" s="68"/>
      <c r="AH593" s="178"/>
      <c r="AI593" s="173"/>
      <c r="AJ593" s="173"/>
      <c r="AK593" s="62"/>
      <c r="AL593" s="62"/>
      <c r="AM593" s="62"/>
      <c r="AN593" s="62"/>
      <c r="AO593" s="62"/>
      <c r="AP593" s="62"/>
      <c r="AQ593" s="62"/>
      <c r="AR593" s="62"/>
      <c r="AS593" s="62"/>
      <c r="AT593" s="68"/>
      <c r="AU593" s="62"/>
      <c r="AV593" s="165"/>
      <c r="AW593" s="62"/>
    </row>
    <row r="594" spans="1:49" s="55" customFormat="1" ht="18.75" x14ac:dyDescent="0.3">
      <c r="A594" s="59"/>
      <c r="B594" s="73"/>
      <c r="C594" s="62"/>
      <c r="D594" s="62"/>
      <c r="E594" s="62"/>
      <c r="F594" s="62"/>
      <c r="G594" s="164"/>
      <c r="H594" s="62"/>
      <c r="I594" s="62"/>
      <c r="J594" s="62"/>
      <c r="K594" s="62"/>
      <c r="L594" s="68"/>
      <c r="M594" s="68"/>
      <c r="N594" s="68"/>
      <c r="O594" s="62"/>
      <c r="P594" s="68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8"/>
      <c r="AD594" s="62"/>
      <c r="AE594" s="68"/>
      <c r="AF594" s="68"/>
      <c r="AG594" s="68"/>
      <c r="AH594" s="178"/>
      <c r="AI594" s="173"/>
      <c r="AJ594" s="173"/>
      <c r="AK594" s="62"/>
      <c r="AL594" s="62"/>
      <c r="AM594" s="62"/>
      <c r="AN594" s="62"/>
      <c r="AO594" s="62"/>
      <c r="AP594" s="62"/>
      <c r="AQ594" s="62"/>
      <c r="AR594" s="62"/>
      <c r="AS594" s="62"/>
      <c r="AT594" s="68"/>
      <c r="AU594" s="62"/>
      <c r="AV594" s="165"/>
      <c r="AW594" s="62"/>
    </row>
    <row r="595" spans="1:49" s="55" customFormat="1" ht="18.75" x14ac:dyDescent="0.3">
      <c r="A595" s="59"/>
      <c r="B595" s="73"/>
      <c r="C595" s="62"/>
      <c r="D595" s="62"/>
      <c r="E595" s="62"/>
      <c r="F595" s="62"/>
      <c r="G595" s="164"/>
      <c r="H595" s="62"/>
      <c r="I595" s="62"/>
      <c r="J595" s="62"/>
      <c r="K595" s="62"/>
      <c r="L595" s="68"/>
      <c r="M595" s="68"/>
      <c r="N595" s="68"/>
      <c r="O595" s="62"/>
      <c r="P595" s="68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8"/>
      <c r="AD595" s="68"/>
      <c r="AE595" s="185"/>
      <c r="AF595" s="185"/>
      <c r="AG595" s="178"/>
      <c r="AH595" s="68"/>
      <c r="AI595" s="68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8"/>
      <c r="AU595" s="62"/>
      <c r="AV595" s="165"/>
      <c r="AW595" s="62"/>
    </row>
    <row r="596" spans="1:49" s="55" customFormat="1" ht="18.75" x14ac:dyDescent="0.3">
      <c r="A596" s="59"/>
      <c r="B596" s="73"/>
      <c r="C596" s="62"/>
      <c r="D596" s="62"/>
      <c r="E596" s="62"/>
      <c r="F596" s="62"/>
      <c r="G596" s="164"/>
      <c r="H596" s="62"/>
      <c r="I596" s="62"/>
      <c r="J596" s="62"/>
      <c r="K596" s="62"/>
      <c r="L596" s="68"/>
      <c r="M596" s="68"/>
      <c r="N596" s="68"/>
      <c r="O596" s="62"/>
      <c r="P596" s="68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186"/>
      <c r="AD596" s="62"/>
      <c r="AE596" s="185"/>
      <c r="AF596" s="185"/>
      <c r="AG596" s="68"/>
      <c r="AH596" s="68"/>
      <c r="AI596" s="68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8"/>
      <c r="AU596" s="62"/>
      <c r="AV596" s="165"/>
      <c r="AW596" s="62"/>
    </row>
    <row r="597" spans="1:49" s="55" customFormat="1" ht="18.75" x14ac:dyDescent="0.3">
      <c r="A597" s="59"/>
      <c r="B597" s="73"/>
      <c r="C597" s="62"/>
      <c r="D597" s="62"/>
      <c r="E597" s="62"/>
      <c r="F597" s="62"/>
      <c r="G597" s="164"/>
      <c r="H597" s="62"/>
      <c r="I597" s="62"/>
      <c r="J597" s="62"/>
      <c r="K597" s="62"/>
      <c r="L597" s="68"/>
      <c r="M597" s="68"/>
      <c r="N597" s="68"/>
      <c r="O597" s="62"/>
      <c r="P597" s="68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8"/>
      <c r="AD597" s="68"/>
      <c r="AE597" s="185"/>
      <c r="AF597" s="185"/>
      <c r="AG597" s="68"/>
      <c r="AH597" s="68"/>
      <c r="AI597" s="68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8"/>
      <c r="AU597" s="62"/>
      <c r="AV597" s="165"/>
      <c r="AW597" s="62"/>
    </row>
    <row r="598" spans="1:49" s="55" customFormat="1" ht="18.75" x14ac:dyDescent="0.3">
      <c r="A598" s="59"/>
      <c r="B598" s="73"/>
      <c r="C598" s="62"/>
      <c r="D598" s="62"/>
      <c r="E598" s="62"/>
      <c r="F598" s="62"/>
      <c r="G598" s="164"/>
      <c r="H598" s="62"/>
      <c r="I598" s="62"/>
      <c r="J598" s="62"/>
      <c r="K598" s="62"/>
      <c r="L598" s="68"/>
      <c r="M598" s="68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8"/>
      <c r="AD598" s="62"/>
      <c r="AE598" s="185"/>
      <c r="AF598" s="185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8"/>
      <c r="AU598" s="62"/>
      <c r="AV598" s="165"/>
      <c r="AW598" s="62"/>
    </row>
    <row r="599" spans="1:49" s="55" customFormat="1" ht="18.75" x14ac:dyDescent="0.3">
      <c r="A599" s="59"/>
      <c r="B599" s="73"/>
      <c r="C599" s="62"/>
      <c r="D599" s="62"/>
      <c r="E599" s="62"/>
      <c r="F599" s="62"/>
      <c r="G599" s="164"/>
      <c r="H599" s="62"/>
      <c r="I599" s="62"/>
      <c r="J599" s="62"/>
      <c r="K599" s="62"/>
      <c r="L599" s="68"/>
      <c r="M599" s="68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8"/>
      <c r="AD599" s="62"/>
      <c r="AE599" s="185"/>
      <c r="AF599" s="185"/>
      <c r="AG599" s="68"/>
      <c r="AH599" s="68"/>
      <c r="AI599" s="68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8"/>
      <c r="AU599" s="62"/>
      <c r="AV599" s="165"/>
      <c r="AW599" s="62"/>
    </row>
    <row r="600" spans="1:49" s="55" customFormat="1" ht="18.75" x14ac:dyDescent="0.3">
      <c r="A600" s="59"/>
      <c r="B600" s="73"/>
      <c r="C600" s="62"/>
      <c r="D600" s="62"/>
      <c r="E600" s="62"/>
      <c r="F600" s="62"/>
      <c r="G600" s="164"/>
      <c r="H600" s="62"/>
      <c r="I600" s="62"/>
      <c r="J600" s="62"/>
      <c r="K600" s="62"/>
      <c r="L600" s="68"/>
      <c r="M600" s="68"/>
      <c r="N600" s="68"/>
      <c r="O600" s="62"/>
      <c r="P600" s="68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8"/>
      <c r="AD600" s="62"/>
      <c r="AE600" s="185"/>
      <c r="AF600" s="185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8"/>
      <c r="AU600" s="62"/>
      <c r="AV600" s="165"/>
      <c r="AW600" s="62"/>
    </row>
    <row r="601" spans="1:49" s="55" customFormat="1" ht="18.75" x14ac:dyDescent="0.3">
      <c r="A601" s="59"/>
      <c r="B601" s="73"/>
      <c r="C601" s="62"/>
      <c r="D601" s="62"/>
      <c r="E601" s="62"/>
      <c r="F601" s="62"/>
      <c r="G601" s="164"/>
      <c r="H601" s="62"/>
      <c r="I601" s="62"/>
      <c r="J601" s="62"/>
      <c r="K601" s="62"/>
      <c r="L601" s="68"/>
      <c r="M601" s="68"/>
      <c r="N601" s="68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185"/>
      <c r="AF601" s="185"/>
      <c r="AG601" s="68"/>
      <c r="AH601" s="68"/>
      <c r="AI601" s="68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8"/>
      <c r="AU601" s="62"/>
      <c r="AV601" s="165"/>
      <c r="AW601" s="62"/>
    </row>
    <row r="602" spans="1:49" s="55" customFormat="1" ht="18.75" x14ac:dyDescent="0.3">
      <c r="A602" s="59"/>
      <c r="B602" s="73"/>
      <c r="C602" s="62"/>
      <c r="D602" s="62"/>
      <c r="E602" s="62"/>
      <c r="F602" s="62"/>
      <c r="G602" s="164"/>
      <c r="H602" s="62"/>
      <c r="I602" s="62"/>
      <c r="J602" s="62"/>
      <c r="K602" s="62"/>
      <c r="L602" s="68"/>
      <c r="M602" s="68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8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8"/>
      <c r="AU602" s="62"/>
      <c r="AV602" s="165"/>
      <c r="AW602" s="62"/>
    </row>
    <row r="603" spans="1:49" s="55" customFormat="1" ht="18.75" x14ac:dyDescent="0.3">
      <c r="A603" s="59"/>
      <c r="B603" s="73"/>
      <c r="C603" s="62"/>
      <c r="D603" s="62"/>
      <c r="E603" s="62"/>
      <c r="F603" s="62"/>
      <c r="G603" s="164"/>
      <c r="H603" s="62"/>
      <c r="I603" s="62"/>
      <c r="J603" s="62"/>
      <c r="K603" s="62"/>
      <c r="L603" s="68"/>
      <c r="M603" s="68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8"/>
      <c r="AD603" s="62"/>
      <c r="AE603" s="185"/>
      <c r="AF603" s="185"/>
      <c r="AG603" s="68"/>
      <c r="AH603" s="68"/>
      <c r="AI603" s="68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8"/>
      <c r="AU603" s="62"/>
      <c r="AV603" s="165"/>
      <c r="AW603" s="62"/>
    </row>
    <row r="604" spans="1:49" s="55" customFormat="1" ht="18.75" x14ac:dyDescent="0.3">
      <c r="A604" s="59"/>
      <c r="B604" s="73"/>
      <c r="C604" s="62"/>
      <c r="D604" s="62"/>
      <c r="E604" s="62"/>
      <c r="F604" s="62"/>
      <c r="G604" s="164"/>
      <c r="H604" s="62"/>
      <c r="I604" s="62"/>
      <c r="J604" s="62"/>
      <c r="K604" s="62"/>
      <c r="L604" s="68"/>
      <c r="M604" s="68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8"/>
      <c r="AD604" s="62"/>
      <c r="AE604" s="185"/>
      <c r="AF604" s="185"/>
      <c r="AG604" s="68"/>
      <c r="AH604" s="68"/>
      <c r="AI604" s="68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8"/>
      <c r="AU604" s="62"/>
      <c r="AV604" s="165"/>
      <c r="AW604" s="62"/>
    </row>
    <row r="605" spans="1:49" s="55" customFormat="1" ht="18.75" x14ac:dyDescent="0.3">
      <c r="A605" s="59"/>
      <c r="B605" s="73"/>
      <c r="C605" s="62"/>
      <c r="D605" s="62"/>
      <c r="E605" s="62"/>
      <c r="F605" s="62"/>
      <c r="G605" s="164"/>
      <c r="H605" s="62"/>
      <c r="I605" s="62"/>
      <c r="J605" s="62"/>
      <c r="K605" s="62"/>
      <c r="L605" s="68"/>
      <c r="M605" s="68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8"/>
      <c r="AD605" s="62"/>
      <c r="AE605" s="185"/>
      <c r="AF605" s="185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8"/>
      <c r="AU605" s="62"/>
      <c r="AV605" s="165"/>
      <c r="AW605" s="62"/>
    </row>
    <row r="606" spans="1:49" s="55" customFormat="1" ht="18.75" x14ac:dyDescent="0.3">
      <c r="A606" s="59"/>
      <c r="B606" s="73"/>
      <c r="C606" s="62"/>
      <c r="D606" s="62"/>
      <c r="E606" s="62"/>
      <c r="F606" s="62"/>
      <c r="G606" s="164"/>
      <c r="H606" s="62"/>
      <c r="I606" s="62"/>
      <c r="J606" s="62"/>
      <c r="K606" s="62"/>
      <c r="L606" s="68"/>
      <c r="M606" s="68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8"/>
      <c r="AD606" s="62"/>
      <c r="AE606" s="185"/>
      <c r="AF606" s="185"/>
      <c r="AG606" s="68"/>
      <c r="AH606" s="68"/>
      <c r="AI606" s="68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8"/>
      <c r="AU606" s="62"/>
      <c r="AV606" s="165"/>
      <c r="AW606" s="62"/>
    </row>
    <row r="607" spans="1:49" s="55" customFormat="1" ht="18.75" x14ac:dyDescent="0.3">
      <c r="A607" s="59"/>
      <c r="B607" s="73"/>
      <c r="C607" s="62"/>
      <c r="D607" s="62"/>
      <c r="E607" s="62"/>
      <c r="F607" s="62"/>
      <c r="G607" s="164"/>
      <c r="H607" s="62"/>
      <c r="I607" s="62"/>
      <c r="J607" s="62"/>
      <c r="K607" s="62"/>
      <c r="L607" s="68"/>
      <c r="M607" s="68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8"/>
      <c r="AD607" s="62"/>
      <c r="AE607" s="62"/>
      <c r="AF607" s="62"/>
      <c r="AG607" s="68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8"/>
      <c r="AU607" s="62"/>
      <c r="AV607" s="165"/>
      <c r="AW607" s="62"/>
    </row>
    <row r="608" spans="1:49" s="55" customFormat="1" ht="18.75" x14ac:dyDescent="0.3">
      <c r="A608" s="59"/>
      <c r="B608" s="73"/>
      <c r="C608" s="62"/>
      <c r="D608" s="62"/>
      <c r="E608" s="62"/>
      <c r="F608" s="62"/>
      <c r="G608" s="164"/>
      <c r="H608" s="62"/>
      <c r="I608" s="62"/>
      <c r="J608" s="62"/>
      <c r="K608" s="62"/>
      <c r="L608" s="68"/>
      <c r="M608" s="68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8"/>
      <c r="AD608" s="62"/>
      <c r="AE608" s="185"/>
      <c r="AF608" s="185"/>
      <c r="AG608" s="68"/>
      <c r="AH608" s="68"/>
      <c r="AI608" s="68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8"/>
      <c r="AU608" s="62"/>
      <c r="AV608" s="165"/>
      <c r="AW608" s="62"/>
    </row>
    <row r="609" spans="1:49" s="55" customFormat="1" ht="18.75" x14ac:dyDescent="0.3">
      <c r="A609" s="59"/>
      <c r="B609" s="73"/>
      <c r="C609" s="62"/>
      <c r="D609" s="62"/>
      <c r="E609" s="62"/>
      <c r="F609" s="62"/>
      <c r="G609" s="164"/>
      <c r="H609" s="62"/>
      <c r="I609" s="62"/>
      <c r="J609" s="62"/>
      <c r="K609" s="62"/>
      <c r="L609" s="68"/>
      <c r="M609" s="68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8"/>
      <c r="AD609" s="62"/>
      <c r="AE609" s="185"/>
      <c r="AF609" s="185"/>
      <c r="AG609" s="68"/>
      <c r="AH609" s="68"/>
      <c r="AI609" s="68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8"/>
      <c r="AU609" s="62"/>
      <c r="AV609" s="165"/>
      <c r="AW609" s="62"/>
    </row>
    <row r="610" spans="1:49" s="55" customFormat="1" ht="18.75" x14ac:dyDescent="0.3">
      <c r="A610" s="59"/>
      <c r="B610" s="73"/>
      <c r="C610" s="62"/>
      <c r="D610" s="62"/>
      <c r="E610" s="62"/>
      <c r="F610" s="62"/>
      <c r="G610" s="164"/>
      <c r="H610" s="62"/>
      <c r="I610" s="62"/>
      <c r="J610" s="62"/>
      <c r="K610" s="62"/>
      <c r="L610" s="68"/>
      <c r="M610" s="68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8"/>
      <c r="AD610" s="62"/>
      <c r="AE610" s="185"/>
      <c r="AF610" s="185"/>
      <c r="AG610" s="68"/>
      <c r="AH610" s="68"/>
      <c r="AI610" s="68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8"/>
      <c r="AU610" s="62"/>
      <c r="AV610" s="165"/>
      <c r="AW610" s="62"/>
    </row>
    <row r="611" spans="1:49" s="55" customFormat="1" ht="18.75" x14ac:dyDescent="0.3">
      <c r="A611" s="59"/>
      <c r="B611" s="73"/>
      <c r="C611" s="62"/>
      <c r="D611" s="62"/>
      <c r="E611" s="62"/>
      <c r="F611" s="62"/>
      <c r="G611" s="164"/>
      <c r="H611" s="62"/>
      <c r="I611" s="62"/>
      <c r="J611" s="62"/>
      <c r="K611" s="62"/>
      <c r="L611" s="68"/>
      <c r="M611" s="68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8"/>
      <c r="AD611" s="62"/>
      <c r="AE611" s="185"/>
      <c r="AF611" s="185"/>
      <c r="AG611" s="68"/>
      <c r="AH611" s="68"/>
      <c r="AI611" s="68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8"/>
      <c r="AU611" s="62"/>
      <c r="AV611" s="165"/>
      <c r="AW611" s="62"/>
    </row>
    <row r="612" spans="1:49" s="55" customFormat="1" ht="18.75" x14ac:dyDescent="0.3">
      <c r="A612" s="59"/>
      <c r="B612" s="73"/>
      <c r="C612" s="62"/>
      <c r="D612" s="62"/>
      <c r="E612" s="62"/>
      <c r="F612" s="62"/>
      <c r="G612" s="164"/>
      <c r="H612" s="62"/>
      <c r="I612" s="62"/>
      <c r="J612" s="62"/>
      <c r="K612" s="62"/>
      <c r="L612" s="68"/>
      <c r="M612" s="68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8"/>
      <c r="AD612" s="62"/>
      <c r="AE612" s="185"/>
      <c r="AF612" s="185"/>
      <c r="AG612" s="68"/>
      <c r="AH612" s="68"/>
      <c r="AI612" s="68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8"/>
      <c r="AU612" s="62"/>
      <c r="AV612" s="165"/>
      <c r="AW612" s="62"/>
    </row>
    <row r="613" spans="1:49" s="55" customFormat="1" ht="18.75" x14ac:dyDescent="0.3">
      <c r="A613" s="59"/>
      <c r="B613" s="73"/>
      <c r="C613" s="68"/>
      <c r="D613" s="62"/>
      <c r="E613" s="62"/>
      <c r="F613" s="62"/>
      <c r="G613" s="164"/>
      <c r="H613" s="62"/>
      <c r="I613" s="62"/>
      <c r="J613" s="62"/>
      <c r="K613" s="62"/>
      <c r="L613" s="68"/>
      <c r="M613" s="68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8"/>
      <c r="AD613" s="62"/>
      <c r="AE613" s="185"/>
      <c r="AF613" s="185"/>
      <c r="AG613" s="68"/>
      <c r="AH613" s="68"/>
      <c r="AI613" s="68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8"/>
      <c r="AU613" s="62"/>
      <c r="AV613" s="165"/>
      <c r="AW613" s="62"/>
    </row>
    <row r="614" spans="1:49" s="55" customFormat="1" ht="18.75" x14ac:dyDescent="0.3">
      <c r="A614" s="59"/>
      <c r="B614" s="73"/>
      <c r="C614" s="62"/>
      <c r="D614" s="62"/>
      <c r="E614" s="62"/>
      <c r="F614" s="62"/>
      <c r="G614" s="164"/>
      <c r="H614" s="62"/>
      <c r="I614" s="62"/>
      <c r="J614" s="62"/>
      <c r="K614" s="62"/>
      <c r="L614" s="68"/>
      <c r="M614" s="68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8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8"/>
      <c r="AU614" s="62"/>
      <c r="AV614" s="165"/>
      <c r="AW614" s="62"/>
    </row>
    <row r="615" spans="1:49" s="55" customFormat="1" ht="18.75" x14ac:dyDescent="0.3">
      <c r="A615" s="59"/>
      <c r="B615" s="73"/>
      <c r="C615" s="62"/>
      <c r="D615" s="62"/>
      <c r="E615" s="62"/>
      <c r="F615" s="62"/>
      <c r="G615" s="164"/>
      <c r="H615" s="62"/>
      <c r="I615" s="62"/>
      <c r="J615" s="62"/>
      <c r="K615" s="62"/>
      <c r="L615" s="68"/>
      <c r="M615" s="68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8"/>
      <c r="AD615" s="62"/>
      <c r="AE615" s="185"/>
      <c r="AF615" s="185"/>
      <c r="AG615" s="68"/>
      <c r="AH615" s="68"/>
      <c r="AI615" s="68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8"/>
      <c r="AU615" s="62"/>
      <c r="AV615" s="165"/>
      <c r="AW615" s="62"/>
    </row>
    <row r="616" spans="1:49" s="55" customFormat="1" ht="18.75" x14ac:dyDescent="0.3">
      <c r="A616" s="59"/>
      <c r="B616" s="73"/>
      <c r="C616" s="62"/>
      <c r="D616" s="62"/>
      <c r="E616" s="62"/>
      <c r="F616" s="62"/>
      <c r="G616" s="164"/>
      <c r="H616" s="62"/>
      <c r="I616" s="62"/>
      <c r="J616" s="62"/>
      <c r="K616" s="62"/>
      <c r="L616" s="68"/>
      <c r="M616" s="68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8"/>
      <c r="AD616" s="62"/>
      <c r="AE616" s="185"/>
      <c r="AF616" s="185"/>
      <c r="AG616" s="68"/>
      <c r="AH616" s="68"/>
      <c r="AI616" s="68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8"/>
      <c r="AU616" s="62"/>
      <c r="AV616" s="165"/>
      <c r="AW616" s="62"/>
    </row>
    <row r="617" spans="1:49" s="55" customFormat="1" ht="18.75" x14ac:dyDescent="0.3">
      <c r="A617" s="59"/>
      <c r="B617" s="73"/>
      <c r="C617" s="62"/>
      <c r="D617" s="62"/>
      <c r="E617" s="62"/>
      <c r="F617" s="62"/>
      <c r="G617" s="164"/>
      <c r="H617" s="62"/>
      <c r="I617" s="62"/>
      <c r="J617" s="62"/>
      <c r="K617" s="62"/>
      <c r="L617" s="68"/>
      <c r="M617" s="68"/>
      <c r="N617" s="68"/>
      <c r="O617" s="62"/>
      <c r="P617" s="68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8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8"/>
      <c r="AU617" s="62"/>
      <c r="AV617" s="165"/>
      <c r="AW617" s="62"/>
    </row>
    <row r="618" spans="1:49" s="55" customFormat="1" ht="18.75" x14ac:dyDescent="0.3">
      <c r="A618" s="59"/>
      <c r="B618" s="73"/>
      <c r="C618" s="62"/>
      <c r="D618" s="62"/>
      <c r="E618" s="62"/>
      <c r="F618" s="62"/>
      <c r="G618" s="164"/>
      <c r="H618" s="62"/>
      <c r="I618" s="62"/>
      <c r="J618" s="62"/>
      <c r="K618" s="62"/>
      <c r="L618" s="68"/>
      <c r="M618" s="68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8"/>
      <c r="AD618" s="62"/>
      <c r="AE618" s="185"/>
      <c r="AF618" s="185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8"/>
      <c r="AU618" s="62"/>
      <c r="AV618" s="165"/>
      <c r="AW618" s="62"/>
    </row>
    <row r="619" spans="1:49" s="55" customFormat="1" ht="18.75" x14ac:dyDescent="0.3">
      <c r="A619" s="59"/>
      <c r="B619" s="73"/>
      <c r="C619" s="62"/>
      <c r="D619" s="62"/>
      <c r="E619" s="62"/>
      <c r="F619" s="62"/>
      <c r="G619" s="164"/>
      <c r="H619" s="62"/>
      <c r="I619" s="62"/>
      <c r="J619" s="62"/>
      <c r="K619" s="62"/>
      <c r="L619" s="68"/>
      <c r="M619" s="68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8"/>
      <c r="AD619" s="62"/>
      <c r="AE619" s="185"/>
      <c r="AF619" s="185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8"/>
      <c r="AU619" s="62"/>
      <c r="AV619" s="165"/>
      <c r="AW619" s="62"/>
    </row>
    <row r="620" spans="1:49" s="55" customFormat="1" ht="18.75" x14ac:dyDescent="0.3">
      <c r="A620" s="59"/>
      <c r="B620" s="73"/>
      <c r="C620" s="62"/>
      <c r="D620" s="62"/>
      <c r="E620" s="62"/>
      <c r="F620" s="62"/>
      <c r="G620" s="164"/>
      <c r="H620" s="62"/>
      <c r="I620" s="62"/>
      <c r="J620" s="62"/>
      <c r="K620" s="62"/>
      <c r="L620" s="68"/>
      <c r="M620" s="68"/>
      <c r="N620" s="68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8"/>
      <c r="AD620" s="62"/>
      <c r="AE620" s="185"/>
      <c r="AF620" s="185"/>
      <c r="AG620" s="68"/>
      <c r="AH620" s="68"/>
      <c r="AI620" s="68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8"/>
      <c r="AU620" s="62"/>
      <c r="AV620" s="165"/>
      <c r="AW620" s="62"/>
    </row>
    <row r="621" spans="1:49" s="55" customFormat="1" ht="18.75" x14ac:dyDescent="0.3">
      <c r="A621" s="59"/>
      <c r="B621" s="73"/>
      <c r="C621" s="62"/>
      <c r="D621" s="62"/>
      <c r="E621" s="62"/>
      <c r="F621" s="62"/>
      <c r="G621" s="164"/>
      <c r="H621" s="62"/>
      <c r="I621" s="62"/>
      <c r="J621" s="62"/>
      <c r="K621" s="62"/>
      <c r="L621" s="68"/>
      <c r="M621" s="68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8"/>
      <c r="AD621" s="62"/>
      <c r="AE621" s="185"/>
      <c r="AF621" s="185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8"/>
      <c r="AU621" s="62"/>
      <c r="AV621" s="165"/>
      <c r="AW621" s="62"/>
    </row>
    <row r="622" spans="1:49" s="55" customFormat="1" ht="18.75" x14ac:dyDescent="0.3">
      <c r="A622" s="59"/>
      <c r="B622" s="73"/>
      <c r="C622" s="62"/>
      <c r="D622" s="62"/>
      <c r="E622" s="62"/>
      <c r="F622" s="62"/>
      <c r="G622" s="164"/>
      <c r="H622" s="62"/>
      <c r="I622" s="62"/>
      <c r="J622" s="62"/>
      <c r="K622" s="62"/>
      <c r="L622" s="68"/>
      <c r="M622" s="68"/>
      <c r="N622" s="68"/>
      <c r="O622" s="62"/>
      <c r="P622" s="68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8"/>
      <c r="AD622" s="62"/>
      <c r="AE622" s="185"/>
      <c r="AF622" s="185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8"/>
      <c r="AU622" s="62"/>
      <c r="AV622" s="165"/>
      <c r="AW622" s="62"/>
    </row>
    <row r="623" spans="1:49" s="55" customFormat="1" ht="18.75" x14ac:dyDescent="0.3">
      <c r="A623" s="59"/>
      <c r="B623" s="73"/>
      <c r="C623" s="62"/>
      <c r="D623" s="62"/>
      <c r="E623" s="62"/>
      <c r="F623" s="62"/>
      <c r="G623" s="164"/>
      <c r="H623" s="62"/>
      <c r="I623" s="62"/>
      <c r="J623" s="62"/>
      <c r="K623" s="62"/>
      <c r="L623" s="68"/>
      <c r="M623" s="68"/>
      <c r="N623" s="68"/>
      <c r="O623" s="62"/>
      <c r="P623" s="68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8"/>
      <c r="AD623" s="62"/>
      <c r="AE623" s="185"/>
      <c r="AF623" s="185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8"/>
      <c r="AU623" s="62"/>
      <c r="AV623" s="165"/>
      <c r="AW623" s="62"/>
    </row>
    <row r="624" spans="1:49" s="55" customFormat="1" ht="18.75" x14ac:dyDescent="0.3">
      <c r="A624" s="59"/>
      <c r="B624" s="73"/>
      <c r="C624" s="62"/>
      <c r="D624" s="62"/>
      <c r="E624" s="62"/>
      <c r="F624" s="62"/>
      <c r="G624" s="164"/>
      <c r="H624" s="62"/>
      <c r="I624" s="62"/>
      <c r="J624" s="62"/>
      <c r="K624" s="62"/>
      <c r="L624" s="68"/>
      <c r="M624" s="68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8"/>
      <c r="AD624" s="62"/>
      <c r="AE624" s="185"/>
      <c r="AF624" s="185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8"/>
      <c r="AU624" s="62"/>
      <c r="AV624" s="165"/>
      <c r="AW624" s="62"/>
    </row>
    <row r="625" spans="1:49" s="55" customFormat="1" ht="18.75" x14ac:dyDescent="0.3">
      <c r="A625" s="59"/>
      <c r="B625" s="73"/>
      <c r="C625" s="62"/>
      <c r="D625" s="62"/>
      <c r="E625" s="62"/>
      <c r="F625" s="62"/>
      <c r="G625" s="164"/>
      <c r="H625" s="62"/>
      <c r="I625" s="62"/>
      <c r="J625" s="62"/>
      <c r="K625" s="62"/>
      <c r="L625" s="68"/>
      <c r="M625" s="68"/>
      <c r="N625" s="68"/>
      <c r="O625" s="62"/>
      <c r="P625" s="68"/>
      <c r="Q625" s="68"/>
      <c r="R625" s="68"/>
      <c r="S625" s="68"/>
      <c r="T625" s="68"/>
      <c r="U625" s="62"/>
      <c r="V625" s="62"/>
      <c r="W625" s="62"/>
      <c r="X625" s="62"/>
      <c r="Y625" s="62"/>
      <c r="Z625" s="62"/>
      <c r="AA625" s="62"/>
      <c r="AB625" s="62"/>
      <c r="AC625" s="68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8"/>
      <c r="AU625" s="62"/>
      <c r="AV625" s="165"/>
      <c r="AW625" s="62"/>
    </row>
    <row r="626" spans="1:49" s="55" customFormat="1" ht="18.75" x14ac:dyDescent="0.3">
      <c r="A626" s="59"/>
      <c r="B626" s="73"/>
      <c r="C626" s="62"/>
      <c r="D626" s="62"/>
      <c r="E626" s="62"/>
      <c r="F626" s="62"/>
      <c r="G626" s="164"/>
      <c r="H626" s="62"/>
      <c r="I626" s="62"/>
      <c r="J626" s="62"/>
      <c r="K626" s="62"/>
      <c r="L626" s="68"/>
      <c r="M626" s="68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8"/>
      <c r="AD626" s="62"/>
      <c r="AE626" s="185"/>
      <c r="AF626" s="185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8"/>
      <c r="AU626" s="62"/>
      <c r="AV626" s="165"/>
      <c r="AW626" s="62"/>
    </row>
    <row r="627" spans="1:49" s="55" customFormat="1" ht="18.75" x14ac:dyDescent="0.3">
      <c r="A627" s="59"/>
      <c r="B627" s="73"/>
      <c r="C627" s="62"/>
      <c r="D627" s="62"/>
      <c r="E627" s="62"/>
      <c r="F627" s="62"/>
      <c r="G627" s="164"/>
      <c r="H627" s="62"/>
      <c r="I627" s="62"/>
      <c r="J627" s="62"/>
      <c r="K627" s="62"/>
      <c r="L627" s="68"/>
      <c r="M627" s="68"/>
      <c r="N627" s="68"/>
      <c r="O627" s="62"/>
      <c r="P627" s="68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8"/>
      <c r="AD627" s="62"/>
      <c r="AE627" s="185"/>
      <c r="AF627" s="185"/>
      <c r="AG627" s="68"/>
      <c r="AH627" s="68"/>
      <c r="AI627" s="68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8"/>
      <c r="AU627" s="62"/>
      <c r="AV627" s="165"/>
      <c r="AW627" s="62"/>
    </row>
    <row r="628" spans="1:49" s="55" customFormat="1" ht="18.75" x14ac:dyDescent="0.3">
      <c r="A628" s="59"/>
      <c r="B628" s="73"/>
      <c r="C628" s="68"/>
      <c r="D628" s="62"/>
      <c r="E628" s="62"/>
      <c r="F628" s="62"/>
      <c r="G628" s="164"/>
      <c r="H628" s="62"/>
      <c r="I628" s="62"/>
      <c r="J628" s="62"/>
      <c r="K628" s="62"/>
      <c r="L628" s="68"/>
      <c r="M628" s="68"/>
      <c r="N628" s="68"/>
      <c r="O628" s="62"/>
      <c r="P628" s="68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8"/>
      <c r="AD628" s="62"/>
      <c r="AE628" s="185"/>
      <c r="AF628" s="185"/>
      <c r="AG628" s="68"/>
      <c r="AH628" s="68"/>
      <c r="AI628" s="68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8"/>
      <c r="AU628" s="62"/>
      <c r="AV628" s="165"/>
      <c r="AW628" s="62"/>
    </row>
    <row r="629" spans="1:49" s="55" customFormat="1" ht="18.75" x14ac:dyDescent="0.3">
      <c r="A629" s="59"/>
      <c r="B629" s="73"/>
      <c r="C629" s="62"/>
      <c r="D629" s="62"/>
      <c r="E629" s="62"/>
      <c r="F629" s="62"/>
      <c r="G629" s="164"/>
      <c r="H629" s="62"/>
      <c r="I629" s="62"/>
      <c r="J629" s="62"/>
      <c r="K629" s="62"/>
      <c r="L629" s="68"/>
      <c r="M629" s="68"/>
      <c r="N629" s="68"/>
      <c r="O629" s="62"/>
      <c r="P629" s="68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8"/>
      <c r="AD629" s="62"/>
      <c r="AE629" s="185"/>
      <c r="AF629" s="185"/>
      <c r="AG629" s="68"/>
      <c r="AH629" s="68"/>
      <c r="AI629" s="68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8"/>
      <c r="AU629" s="62"/>
      <c r="AV629" s="165"/>
      <c r="AW629" s="62"/>
    </row>
    <row r="630" spans="1:49" s="55" customFormat="1" ht="18.75" x14ac:dyDescent="0.3">
      <c r="A630" s="59"/>
      <c r="B630" s="73"/>
      <c r="C630" s="62"/>
      <c r="D630" s="62"/>
      <c r="E630" s="62"/>
      <c r="F630" s="62"/>
      <c r="G630" s="164"/>
      <c r="H630" s="62"/>
      <c r="I630" s="62"/>
      <c r="J630" s="62"/>
      <c r="K630" s="62"/>
      <c r="L630" s="68"/>
      <c r="M630" s="68"/>
      <c r="N630" s="68"/>
      <c r="O630" s="62"/>
      <c r="P630" s="68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8"/>
      <c r="AD630" s="62"/>
      <c r="AE630" s="185"/>
      <c r="AF630" s="185"/>
      <c r="AG630" s="68"/>
      <c r="AH630" s="68"/>
      <c r="AI630" s="68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8"/>
      <c r="AU630" s="62"/>
      <c r="AV630" s="165"/>
      <c r="AW630" s="62"/>
    </row>
    <row r="631" spans="1:49" s="55" customFormat="1" ht="18.75" x14ac:dyDescent="0.3">
      <c r="A631" s="59"/>
      <c r="B631" s="73"/>
      <c r="C631" s="62"/>
      <c r="D631" s="62"/>
      <c r="E631" s="62"/>
      <c r="F631" s="62"/>
      <c r="G631" s="164"/>
      <c r="H631" s="62"/>
      <c r="I631" s="62"/>
      <c r="J631" s="62"/>
      <c r="K631" s="62"/>
      <c r="L631" s="68"/>
      <c r="M631" s="68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2"/>
      <c r="Y631" s="62"/>
      <c r="Z631" s="62"/>
      <c r="AA631" s="62"/>
      <c r="AB631" s="62"/>
      <c r="AC631" s="68"/>
      <c r="AD631" s="62"/>
      <c r="AE631" s="185"/>
      <c r="AF631" s="185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8"/>
      <c r="AU631" s="62"/>
      <c r="AV631" s="165"/>
      <c r="AW631" s="62"/>
    </row>
    <row r="632" spans="1:49" s="55" customFormat="1" ht="18.75" x14ac:dyDescent="0.3">
      <c r="A632" s="59"/>
      <c r="B632" s="73"/>
      <c r="C632" s="62"/>
      <c r="D632" s="62"/>
      <c r="E632" s="62"/>
      <c r="F632" s="62"/>
      <c r="G632" s="164"/>
      <c r="H632" s="62"/>
      <c r="I632" s="62"/>
      <c r="J632" s="62"/>
      <c r="K632" s="62"/>
      <c r="L632" s="68"/>
      <c r="M632" s="68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8"/>
      <c r="AD632" s="62"/>
      <c r="AE632" s="185"/>
      <c r="AF632" s="185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8"/>
      <c r="AU632" s="62"/>
      <c r="AV632" s="165"/>
      <c r="AW632" s="62"/>
    </row>
    <row r="633" spans="1:49" s="55" customFormat="1" ht="18.75" x14ac:dyDescent="0.3">
      <c r="A633" s="59"/>
      <c r="B633" s="73"/>
      <c r="C633" s="62"/>
      <c r="D633" s="62"/>
      <c r="E633" s="62"/>
      <c r="F633" s="62"/>
      <c r="G633" s="164"/>
      <c r="H633" s="62"/>
      <c r="I633" s="62"/>
      <c r="J633" s="62"/>
      <c r="K633" s="62"/>
      <c r="L633" s="68"/>
      <c r="M633" s="68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8"/>
      <c r="AD633" s="62"/>
      <c r="AE633" s="185"/>
      <c r="AF633" s="185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8"/>
      <c r="AU633" s="62"/>
      <c r="AV633" s="165"/>
      <c r="AW633" s="62"/>
    </row>
    <row r="634" spans="1:49" s="55" customFormat="1" ht="18.75" x14ac:dyDescent="0.3">
      <c r="A634" s="59"/>
      <c r="B634" s="73"/>
      <c r="C634" s="62"/>
      <c r="D634" s="62"/>
      <c r="E634" s="62"/>
      <c r="F634" s="62"/>
      <c r="G634" s="164"/>
      <c r="H634" s="62"/>
      <c r="I634" s="62"/>
      <c r="J634" s="62"/>
      <c r="K634" s="62"/>
      <c r="L634" s="68"/>
      <c r="M634" s="68"/>
      <c r="N634" s="68"/>
      <c r="O634" s="62"/>
      <c r="P634" s="68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8"/>
      <c r="AD634" s="62"/>
      <c r="AE634" s="185"/>
      <c r="AF634" s="185"/>
      <c r="AG634" s="68"/>
      <c r="AH634" s="68"/>
      <c r="AI634" s="68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8"/>
      <c r="AU634" s="62"/>
      <c r="AV634" s="165"/>
      <c r="AW634" s="62"/>
    </row>
    <row r="635" spans="1:49" s="55" customFormat="1" ht="18.75" x14ac:dyDescent="0.3">
      <c r="A635" s="59"/>
      <c r="B635" s="73"/>
      <c r="C635" s="62"/>
      <c r="D635" s="62"/>
      <c r="E635" s="62"/>
      <c r="F635" s="62"/>
      <c r="G635" s="164"/>
      <c r="H635" s="62"/>
      <c r="I635" s="62"/>
      <c r="J635" s="62"/>
      <c r="K635" s="62"/>
      <c r="L635" s="68"/>
      <c r="M635" s="68"/>
      <c r="N635" s="68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8"/>
      <c r="AD635" s="62"/>
      <c r="AE635" s="185"/>
      <c r="AF635" s="185"/>
      <c r="AG635" s="68"/>
      <c r="AH635" s="68"/>
      <c r="AI635" s="68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8"/>
      <c r="AU635" s="62"/>
      <c r="AV635" s="165"/>
      <c r="AW635" s="62"/>
    </row>
    <row r="636" spans="1:49" s="55" customFormat="1" ht="18.75" x14ac:dyDescent="0.3">
      <c r="A636" s="59"/>
      <c r="B636" s="73"/>
      <c r="C636" s="187"/>
      <c r="D636" s="62"/>
      <c r="E636" s="62"/>
      <c r="F636" s="62"/>
      <c r="G636" s="164"/>
      <c r="H636" s="62"/>
      <c r="I636" s="62"/>
      <c r="J636" s="62"/>
      <c r="K636" s="62"/>
      <c r="L636" s="68"/>
      <c r="M636" s="68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8"/>
      <c r="AD636" s="62"/>
      <c r="AE636" s="185"/>
      <c r="AF636" s="185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8"/>
      <c r="AU636" s="62"/>
      <c r="AV636" s="165"/>
      <c r="AW636" s="62"/>
    </row>
    <row r="637" spans="1:49" s="55" customFormat="1" ht="18.75" x14ac:dyDescent="0.3">
      <c r="A637" s="59"/>
      <c r="B637" s="73"/>
      <c r="C637" s="62"/>
      <c r="D637" s="62"/>
      <c r="E637" s="62"/>
      <c r="F637" s="62"/>
      <c r="G637" s="164"/>
      <c r="H637" s="62"/>
      <c r="I637" s="62"/>
      <c r="J637" s="62"/>
      <c r="K637" s="62"/>
      <c r="L637" s="68"/>
      <c r="M637" s="68"/>
      <c r="N637" s="68"/>
      <c r="O637" s="62"/>
      <c r="P637" s="68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8"/>
      <c r="AD637" s="62"/>
      <c r="AE637" s="78"/>
      <c r="AF637" s="78"/>
      <c r="AG637" s="68"/>
      <c r="AH637" s="68"/>
      <c r="AI637" s="68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8"/>
      <c r="AU637" s="62"/>
      <c r="AV637" s="165"/>
      <c r="AW637" s="62"/>
    </row>
    <row r="638" spans="1:49" s="55" customFormat="1" ht="18.75" x14ac:dyDescent="0.3">
      <c r="A638" s="59"/>
      <c r="B638" s="73"/>
      <c r="C638" s="62"/>
      <c r="D638" s="62"/>
      <c r="E638" s="62"/>
      <c r="F638" s="62"/>
      <c r="G638" s="164"/>
      <c r="H638" s="62"/>
      <c r="I638" s="62"/>
      <c r="J638" s="62"/>
      <c r="K638" s="62"/>
      <c r="L638" s="68"/>
      <c r="M638" s="68"/>
      <c r="N638" s="68"/>
      <c r="O638" s="62"/>
      <c r="P638" s="68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8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8"/>
      <c r="AU638" s="62"/>
      <c r="AV638" s="165"/>
      <c r="AW638" s="62"/>
    </row>
    <row r="639" spans="1:49" s="55" customFormat="1" ht="18.75" x14ac:dyDescent="0.3">
      <c r="A639" s="59"/>
      <c r="B639" s="73"/>
      <c r="C639" s="62"/>
      <c r="D639" s="62"/>
      <c r="E639" s="62"/>
      <c r="F639" s="62"/>
      <c r="G639" s="164"/>
      <c r="H639" s="62"/>
      <c r="I639" s="62"/>
      <c r="J639" s="62"/>
      <c r="K639" s="62"/>
      <c r="L639" s="68"/>
      <c r="M639" s="68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8"/>
      <c r="AD639" s="62"/>
      <c r="AE639" s="185"/>
      <c r="AF639" s="185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8"/>
      <c r="AU639" s="62"/>
      <c r="AV639" s="165"/>
      <c r="AW639" s="62"/>
    </row>
    <row r="640" spans="1:49" s="55" customFormat="1" ht="18.75" x14ac:dyDescent="0.3">
      <c r="A640" s="59"/>
      <c r="B640" s="73"/>
      <c r="C640" s="62"/>
      <c r="D640" s="62"/>
      <c r="E640" s="62"/>
      <c r="F640" s="62"/>
      <c r="G640" s="164"/>
      <c r="H640" s="62"/>
      <c r="I640" s="62"/>
      <c r="J640" s="62"/>
      <c r="K640" s="62"/>
      <c r="L640" s="68"/>
      <c r="M640" s="68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8"/>
      <c r="AD640" s="62"/>
      <c r="AE640" s="185"/>
      <c r="AF640" s="185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8"/>
      <c r="AU640" s="62"/>
      <c r="AV640" s="165"/>
      <c r="AW640" s="62"/>
    </row>
    <row r="641" spans="1:49" s="55" customFormat="1" ht="18.75" x14ac:dyDescent="0.3">
      <c r="A641" s="59"/>
      <c r="B641" s="73"/>
      <c r="C641" s="62"/>
      <c r="D641" s="62"/>
      <c r="E641" s="62"/>
      <c r="F641" s="62"/>
      <c r="G641" s="164"/>
      <c r="H641" s="62"/>
      <c r="I641" s="62"/>
      <c r="J641" s="62"/>
      <c r="K641" s="62"/>
      <c r="L641" s="68"/>
      <c r="M641" s="68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8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8"/>
      <c r="AU641" s="62"/>
      <c r="AV641" s="165"/>
      <c r="AW641" s="62"/>
    </row>
    <row r="642" spans="1:49" s="55" customFormat="1" ht="18.75" x14ac:dyDescent="0.3">
      <c r="A642" s="59"/>
      <c r="B642" s="73"/>
      <c r="C642" s="62"/>
      <c r="D642" s="62"/>
      <c r="E642" s="62"/>
      <c r="F642" s="62"/>
      <c r="G642" s="164"/>
      <c r="H642" s="62"/>
      <c r="I642" s="62"/>
      <c r="J642" s="62"/>
      <c r="K642" s="62"/>
      <c r="L642" s="68"/>
      <c r="M642" s="68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8"/>
      <c r="AD642" s="62"/>
      <c r="AE642" s="185"/>
      <c r="AF642" s="185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8"/>
      <c r="AU642" s="62"/>
      <c r="AV642" s="165"/>
      <c r="AW642" s="62"/>
    </row>
    <row r="643" spans="1:49" s="55" customFormat="1" ht="18.75" x14ac:dyDescent="0.3">
      <c r="A643" s="59"/>
      <c r="B643" s="73"/>
      <c r="C643" s="62"/>
      <c r="D643" s="62"/>
      <c r="E643" s="62"/>
      <c r="F643" s="62"/>
      <c r="G643" s="164"/>
      <c r="H643" s="62"/>
      <c r="I643" s="62"/>
      <c r="J643" s="62"/>
      <c r="K643" s="62"/>
      <c r="L643" s="68"/>
      <c r="M643" s="68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8"/>
      <c r="AD643" s="62"/>
      <c r="AE643" s="185"/>
      <c r="AF643" s="185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8"/>
      <c r="AU643" s="62"/>
      <c r="AV643" s="165"/>
      <c r="AW643" s="62"/>
    </row>
    <row r="644" spans="1:49" s="55" customFormat="1" ht="18.75" x14ac:dyDescent="0.3">
      <c r="A644" s="59"/>
      <c r="B644" s="73"/>
      <c r="C644" s="62"/>
      <c r="D644" s="62"/>
      <c r="E644" s="62"/>
      <c r="F644" s="62"/>
      <c r="G644" s="164"/>
      <c r="H644" s="62"/>
      <c r="I644" s="62"/>
      <c r="J644" s="62"/>
      <c r="K644" s="62"/>
      <c r="L644" s="68"/>
      <c r="M644" s="68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8"/>
      <c r="AD644" s="62"/>
      <c r="AE644" s="185"/>
      <c r="AF644" s="185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8"/>
      <c r="AU644" s="62"/>
      <c r="AV644" s="165"/>
      <c r="AW644" s="62"/>
    </row>
    <row r="645" spans="1:49" s="55" customFormat="1" ht="18.75" x14ac:dyDescent="0.3">
      <c r="A645" s="59"/>
      <c r="B645" s="73"/>
      <c r="C645" s="62"/>
      <c r="D645" s="62"/>
      <c r="E645" s="62"/>
      <c r="F645" s="62"/>
      <c r="G645" s="164"/>
      <c r="H645" s="62"/>
      <c r="I645" s="62"/>
      <c r="J645" s="62"/>
      <c r="K645" s="62"/>
      <c r="L645" s="68"/>
      <c r="M645" s="68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8"/>
      <c r="AD645" s="62"/>
      <c r="AE645" s="185"/>
      <c r="AF645" s="185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8"/>
      <c r="AU645" s="62"/>
      <c r="AV645" s="165"/>
      <c r="AW645" s="62"/>
    </row>
    <row r="646" spans="1:49" s="55" customFormat="1" ht="18.75" x14ac:dyDescent="0.3">
      <c r="A646" s="59"/>
      <c r="B646" s="73"/>
      <c r="C646" s="62"/>
      <c r="D646" s="62"/>
      <c r="E646" s="62"/>
      <c r="F646" s="62"/>
      <c r="G646" s="164"/>
      <c r="H646" s="62"/>
      <c r="I646" s="62"/>
      <c r="J646" s="62"/>
      <c r="K646" s="62"/>
      <c r="L646" s="68"/>
      <c r="M646" s="68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8"/>
      <c r="AD646" s="62"/>
      <c r="AE646" s="185"/>
      <c r="AF646" s="185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8"/>
      <c r="AU646" s="62"/>
      <c r="AV646" s="165"/>
      <c r="AW646" s="62"/>
    </row>
    <row r="647" spans="1:49" s="55" customFormat="1" ht="18.75" x14ac:dyDescent="0.3">
      <c r="A647" s="59"/>
      <c r="B647" s="73"/>
      <c r="C647" s="62"/>
      <c r="D647" s="62"/>
      <c r="E647" s="62"/>
      <c r="F647" s="62"/>
      <c r="G647" s="164"/>
      <c r="H647" s="62"/>
      <c r="I647" s="62"/>
      <c r="J647" s="62"/>
      <c r="K647" s="62"/>
      <c r="L647" s="68"/>
      <c r="M647" s="68"/>
      <c r="N647" s="68"/>
      <c r="O647" s="62"/>
      <c r="P647" s="68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8"/>
      <c r="AD647" s="62"/>
      <c r="AE647" s="78"/>
      <c r="AF647" s="78"/>
      <c r="AG647" s="68"/>
      <c r="AH647" s="68"/>
      <c r="AI647" s="68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8"/>
      <c r="AU647" s="62"/>
      <c r="AV647" s="165"/>
      <c r="AW647" s="62"/>
    </row>
    <row r="648" spans="1:49" s="55" customFormat="1" ht="18.75" x14ac:dyDescent="0.3">
      <c r="A648" s="59"/>
      <c r="B648" s="73"/>
      <c r="C648" s="62"/>
      <c r="D648" s="62"/>
      <c r="E648" s="62"/>
      <c r="F648" s="62"/>
      <c r="G648" s="164"/>
      <c r="H648" s="62"/>
      <c r="I648" s="62"/>
      <c r="J648" s="62"/>
      <c r="K648" s="62"/>
      <c r="L648" s="68"/>
      <c r="M648" s="68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8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8"/>
      <c r="AU648" s="62"/>
      <c r="AV648" s="165"/>
      <c r="AW648" s="62"/>
    </row>
    <row r="649" spans="1:49" s="55" customFormat="1" ht="18.75" x14ac:dyDescent="0.3">
      <c r="A649" s="59"/>
      <c r="B649" s="73"/>
      <c r="C649" s="62"/>
      <c r="D649" s="62"/>
      <c r="E649" s="62"/>
      <c r="F649" s="62"/>
      <c r="G649" s="164"/>
      <c r="H649" s="62"/>
      <c r="I649" s="62"/>
      <c r="J649" s="62"/>
      <c r="K649" s="62"/>
      <c r="L649" s="68"/>
      <c r="M649" s="68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8"/>
      <c r="AD649" s="62"/>
      <c r="AE649" s="78"/>
      <c r="AF649" s="78"/>
      <c r="AG649" s="68"/>
      <c r="AH649" s="68"/>
      <c r="AI649" s="68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8"/>
      <c r="AU649" s="62"/>
      <c r="AV649" s="165"/>
      <c r="AW649" s="62"/>
    </row>
    <row r="650" spans="1:49" s="55" customFormat="1" ht="18.75" x14ac:dyDescent="0.3">
      <c r="A650" s="59"/>
      <c r="B650" s="73"/>
      <c r="C650" s="62"/>
      <c r="D650" s="62"/>
      <c r="E650" s="62"/>
      <c r="F650" s="62"/>
      <c r="G650" s="164"/>
      <c r="H650" s="62"/>
      <c r="I650" s="62"/>
      <c r="J650" s="62"/>
      <c r="K650" s="62"/>
      <c r="L650" s="68"/>
      <c r="M650" s="68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8"/>
      <c r="AD650" s="62"/>
      <c r="AE650" s="78"/>
      <c r="AF650" s="78"/>
      <c r="AG650" s="68"/>
      <c r="AH650" s="68"/>
      <c r="AI650" s="68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8"/>
      <c r="AU650" s="62"/>
      <c r="AV650" s="165"/>
      <c r="AW650" s="62"/>
    </row>
    <row r="651" spans="1:49" s="55" customFormat="1" ht="18.75" x14ac:dyDescent="0.3">
      <c r="A651" s="59"/>
      <c r="B651" s="73"/>
      <c r="C651" s="62"/>
      <c r="D651" s="62"/>
      <c r="E651" s="62"/>
      <c r="F651" s="62"/>
      <c r="G651" s="164"/>
      <c r="H651" s="62"/>
      <c r="I651" s="62"/>
      <c r="J651" s="62"/>
      <c r="K651" s="62"/>
      <c r="L651" s="68"/>
      <c r="M651" s="68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8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8"/>
      <c r="AU651" s="62"/>
      <c r="AV651" s="165"/>
      <c r="AW651" s="62"/>
    </row>
    <row r="652" spans="1:49" s="55" customFormat="1" ht="18.75" x14ac:dyDescent="0.3">
      <c r="A652" s="59"/>
      <c r="B652" s="73"/>
      <c r="C652" s="62"/>
      <c r="D652" s="62"/>
      <c r="E652" s="62"/>
      <c r="F652" s="62"/>
      <c r="G652" s="164"/>
      <c r="H652" s="62"/>
      <c r="I652" s="62"/>
      <c r="J652" s="62"/>
      <c r="K652" s="62"/>
      <c r="L652" s="68"/>
      <c r="M652" s="68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8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8"/>
      <c r="AU652" s="62"/>
      <c r="AV652" s="165"/>
      <c r="AW652" s="62"/>
    </row>
    <row r="653" spans="1:49" s="55" customFormat="1" ht="18.75" x14ac:dyDescent="0.3">
      <c r="A653" s="59"/>
      <c r="B653" s="73"/>
      <c r="C653" s="62"/>
      <c r="D653" s="62"/>
      <c r="E653" s="62"/>
      <c r="F653" s="62"/>
      <c r="G653" s="164"/>
      <c r="H653" s="62"/>
      <c r="I653" s="62"/>
      <c r="J653" s="62"/>
      <c r="K653" s="62"/>
      <c r="L653" s="68"/>
      <c r="M653" s="68"/>
      <c r="N653" s="68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8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8"/>
      <c r="AU653" s="62"/>
      <c r="AV653" s="165"/>
      <c r="AW653" s="62"/>
    </row>
    <row r="654" spans="1:49" s="55" customFormat="1" ht="18.75" x14ac:dyDescent="0.3">
      <c r="A654" s="59"/>
      <c r="B654" s="73"/>
      <c r="C654" s="62"/>
      <c r="D654" s="62"/>
      <c r="E654" s="62"/>
      <c r="F654" s="62"/>
      <c r="G654" s="164"/>
      <c r="H654" s="62"/>
      <c r="I654" s="62"/>
      <c r="J654" s="62"/>
      <c r="K654" s="62"/>
      <c r="L654" s="68"/>
      <c r="M654" s="68"/>
      <c r="N654" s="68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8"/>
      <c r="AD654" s="62"/>
      <c r="AE654" s="78"/>
      <c r="AF654" s="78"/>
      <c r="AG654" s="68"/>
      <c r="AH654" s="68"/>
      <c r="AI654" s="68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8"/>
      <c r="AU654" s="62"/>
      <c r="AV654" s="165"/>
      <c r="AW654" s="62"/>
    </row>
    <row r="655" spans="1:49" s="55" customFormat="1" ht="18.75" x14ac:dyDescent="0.3">
      <c r="A655" s="59"/>
      <c r="B655" s="73"/>
      <c r="C655" s="62"/>
      <c r="D655" s="62"/>
      <c r="E655" s="62"/>
      <c r="F655" s="62"/>
      <c r="G655" s="164"/>
      <c r="H655" s="62"/>
      <c r="I655" s="62"/>
      <c r="J655" s="62"/>
      <c r="K655" s="62"/>
      <c r="L655" s="68"/>
      <c r="M655" s="68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8"/>
      <c r="AD655" s="62"/>
      <c r="AE655" s="78"/>
      <c r="AF655" s="78"/>
      <c r="AG655" s="68"/>
      <c r="AH655" s="68"/>
      <c r="AI655" s="68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8"/>
      <c r="AU655" s="62"/>
      <c r="AV655" s="165"/>
      <c r="AW655" s="62"/>
    </row>
    <row r="656" spans="1:49" s="55" customFormat="1" ht="18.75" x14ac:dyDescent="0.3">
      <c r="A656" s="59"/>
      <c r="B656" s="73"/>
      <c r="C656" s="62"/>
      <c r="D656" s="62"/>
      <c r="E656" s="62"/>
      <c r="F656" s="62"/>
      <c r="G656" s="164"/>
      <c r="H656" s="62"/>
      <c r="I656" s="62"/>
      <c r="J656" s="62"/>
      <c r="K656" s="62"/>
      <c r="L656" s="68"/>
      <c r="M656" s="68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8"/>
      <c r="AD656" s="62"/>
      <c r="AE656" s="78"/>
      <c r="AF656" s="78"/>
      <c r="AG656" s="68"/>
      <c r="AH656" s="68"/>
      <c r="AI656" s="68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8"/>
      <c r="AU656" s="62"/>
      <c r="AV656" s="165"/>
      <c r="AW656" s="62"/>
    </row>
    <row r="657" spans="1:49" s="55" customFormat="1" ht="18.75" x14ac:dyDescent="0.3">
      <c r="A657" s="59"/>
      <c r="B657" s="73"/>
      <c r="C657" s="62"/>
      <c r="D657" s="62"/>
      <c r="E657" s="62"/>
      <c r="F657" s="62"/>
      <c r="G657" s="164"/>
      <c r="H657" s="62"/>
      <c r="I657" s="62"/>
      <c r="J657" s="62"/>
      <c r="K657" s="62"/>
      <c r="L657" s="68"/>
      <c r="M657" s="68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8"/>
      <c r="AD657" s="62"/>
      <c r="AE657" s="78"/>
      <c r="AF657" s="78"/>
      <c r="AG657" s="68"/>
      <c r="AH657" s="68"/>
      <c r="AI657" s="68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8"/>
      <c r="AU657" s="62"/>
      <c r="AV657" s="165"/>
      <c r="AW657" s="62"/>
    </row>
    <row r="658" spans="1:49" s="55" customFormat="1" ht="18.75" x14ac:dyDescent="0.3">
      <c r="A658" s="59"/>
      <c r="B658" s="73"/>
      <c r="C658" s="62"/>
      <c r="D658" s="62"/>
      <c r="E658" s="62"/>
      <c r="F658" s="62"/>
      <c r="G658" s="164"/>
      <c r="H658" s="62"/>
      <c r="I658" s="62"/>
      <c r="J658" s="62"/>
      <c r="K658" s="96"/>
      <c r="L658" s="68"/>
      <c r="M658" s="68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8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96"/>
      <c r="AO658" s="62"/>
      <c r="AP658" s="62"/>
      <c r="AQ658" s="62"/>
      <c r="AR658" s="62"/>
      <c r="AS658" s="62"/>
      <c r="AT658" s="68"/>
      <c r="AU658" s="62"/>
      <c r="AV658" s="165"/>
      <c r="AW658" s="62"/>
    </row>
    <row r="659" spans="1:49" s="55" customFormat="1" ht="18.75" x14ac:dyDescent="0.3">
      <c r="A659" s="59"/>
      <c r="B659" s="73"/>
      <c r="C659" s="62"/>
      <c r="D659" s="62"/>
      <c r="E659" s="62"/>
      <c r="F659" s="62"/>
      <c r="G659" s="164"/>
      <c r="H659" s="62"/>
      <c r="I659" s="62"/>
      <c r="J659" s="62"/>
      <c r="K659" s="62"/>
      <c r="L659" s="68"/>
      <c r="M659" s="68"/>
      <c r="N659" s="68"/>
      <c r="O659" s="62"/>
      <c r="P659" s="68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8"/>
      <c r="AD659" s="62"/>
      <c r="AE659" s="185"/>
      <c r="AF659" s="185"/>
      <c r="AG659" s="68"/>
      <c r="AH659" s="68"/>
      <c r="AI659" s="68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8"/>
      <c r="AU659" s="62"/>
      <c r="AV659" s="165"/>
      <c r="AW659" s="62"/>
    </row>
    <row r="660" spans="1:49" s="55" customFormat="1" ht="18.75" x14ac:dyDescent="0.3">
      <c r="A660" s="59"/>
      <c r="B660" s="73"/>
      <c r="C660" s="62"/>
      <c r="D660" s="62"/>
      <c r="E660" s="62"/>
      <c r="F660" s="62"/>
      <c r="G660" s="164"/>
      <c r="H660" s="62"/>
      <c r="I660" s="62"/>
      <c r="J660" s="62"/>
      <c r="K660" s="62"/>
      <c r="L660" s="68"/>
      <c r="M660" s="68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8"/>
      <c r="AD660" s="62"/>
      <c r="AE660" s="78"/>
      <c r="AF660" s="78"/>
      <c r="AG660" s="68"/>
      <c r="AH660" s="68"/>
      <c r="AI660" s="68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8"/>
      <c r="AU660" s="62"/>
      <c r="AV660" s="165"/>
      <c r="AW660" s="62"/>
    </row>
    <row r="661" spans="1:49" s="55" customFormat="1" ht="18.75" x14ac:dyDescent="0.3">
      <c r="A661" s="59"/>
      <c r="B661" s="73"/>
      <c r="C661" s="62"/>
      <c r="D661" s="62"/>
      <c r="E661" s="62"/>
      <c r="F661" s="62"/>
      <c r="G661" s="164"/>
      <c r="H661" s="62"/>
      <c r="I661" s="62"/>
      <c r="J661" s="62"/>
      <c r="K661" s="62"/>
      <c r="L661" s="68"/>
      <c r="M661" s="68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8"/>
      <c r="AD661" s="62"/>
      <c r="AE661" s="62"/>
      <c r="AF661" s="62"/>
      <c r="AG661" s="68"/>
      <c r="AH661" s="68"/>
      <c r="AI661" s="68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8"/>
      <c r="AU661" s="62"/>
      <c r="AV661" s="165"/>
      <c r="AW661" s="62"/>
    </row>
    <row r="662" spans="1:49" s="55" customFormat="1" ht="18.75" x14ac:dyDescent="0.3">
      <c r="A662" s="59"/>
      <c r="B662" s="73"/>
      <c r="C662" s="62"/>
      <c r="D662" s="62"/>
      <c r="E662" s="62"/>
      <c r="F662" s="62"/>
      <c r="G662" s="164"/>
      <c r="H662" s="62"/>
      <c r="I662" s="62"/>
      <c r="J662" s="62"/>
      <c r="K662" s="62"/>
      <c r="L662" s="68"/>
      <c r="M662" s="68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8"/>
      <c r="AD662" s="62"/>
      <c r="AE662" s="78"/>
      <c r="AF662" s="78"/>
      <c r="AG662" s="68"/>
      <c r="AH662" s="68"/>
      <c r="AI662" s="68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8"/>
      <c r="AU662" s="62"/>
      <c r="AV662" s="165"/>
      <c r="AW662" s="62"/>
    </row>
    <row r="663" spans="1:49" s="55" customFormat="1" ht="18.75" x14ac:dyDescent="0.3">
      <c r="A663" s="59"/>
      <c r="B663" s="73"/>
      <c r="C663" s="62"/>
      <c r="D663" s="62"/>
      <c r="E663" s="62"/>
      <c r="F663" s="62"/>
      <c r="G663" s="164"/>
      <c r="H663" s="62"/>
      <c r="I663" s="62"/>
      <c r="J663" s="62"/>
      <c r="K663" s="62"/>
      <c r="L663" s="68"/>
      <c r="M663" s="68"/>
      <c r="N663" s="68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78"/>
      <c r="AF663" s="78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8"/>
      <c r="AU663" s="62"/>
      <c r="AV663" s="165"/>
      <c r="AW663" s="62"/>
    </row>
    <row r="664" spans="1:49" s="55" customFormat="1" ht="18.75" x14ac:dyDescent="0.3">
      <c r="A664" s="59"/>
      <c r="B664" s="73"/>
      <c r="C664" s="62"/>
      <c r="D664" s="62"/>
      <c r="E664" s="62"/>
      <c r="F664" s="62"/>
      <c r="G664" s="164"/>
      <c r="H664" s="62"/>
      <c r="I664" s="62"/>
      <c r="J664" s="62"/>
      <c r="K664" s="62"/>
      <c r="L664" s="68"/>
      <c r="M664" s="68"/>
      <c r="N664" s="68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8"/>
      <c r="AU664" s="62"/>
      <c r="AV664" s="165"/>
      <c r="AW664" s="62"/>
    </row>
    <row r="665" spans="1:49" s="55" customFormat="1" ht="18.75" x14ac:dyDescent="0.3">
      <c r="A665" s="59"/>
      <c r="B665" s="73"/>
      <c r="C665" s="62"/>
      <c r="D665" s="62"/>
      <c r="E665" s="62"/>
      <c r="F665" s="62"/>
      <c r="G665" s="164"/>
      <c r="H665" s="62"/>
      <c r="I665" s="62"/>
      <c r="J665" s="62"/>
      <c r="K665" s="62"/>
      <c r="L665" s="68"/>
      <c r="M665" s="68"/>
      <c r="N665" s="68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8"/>
      <c r="AU665" s="62"/>
      <c r="AV665" s="165"/>
      <c r="AW665" s="62"/>
    </row>
    <row r="666" spans="1:49" s="55" customFormat="1" ht="18.75" x14ac:dyDescent="0.3">
      <c r="A666" s="59"/>
      <c r="B666" s="73"/>
      <c r="C666" s="62"/>
      <c r="D666" s="62"/>
      <c r="E666" s="62"/>
      <c r="F666" s="62"/>
      <c r="G666" s="164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8"/>
      <c r="AD666" s="62"/>
      <c r="AE666" s="185"/>
      <c r="AF666" s="185"/>
      <c r="AG666" s="68"/>
      <c r="AH666" s="68"/>
      <c r="AI666" s="68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8"/>
      <c r="AU666" s="62"/>
      <c r="AV666" s="165"/>
      <c r="AW666" s="62"/>
    </row>
    <row r="667" spans="1:49" s="55" customFormat="1" ht="18.75" x14ac:dyDescent="0.3">
      <c r="A667" s="59"/>
      <c r="B667" s="73"/>
      <c r="C667" s="62"/>
      <c r="D667" s="62"/>
      <c r="E667" s="62"/>
      <c r="F667" s="62"/>
      <c r="G667" s="164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8"/>
      <c r="AD667" s="62"/>
      <c r="AE667" s="185"/>
      <c r="AF667" s="185"/>
      <c r="AG667" s="68"/>
      <c r="AH667" s="68"/>
      <c r="AI667" s="68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8"/>
      <c r="AU667" s="62"/>
      <c r="AV667" s="165"/>
      <c r="AW667" s="62"/>
    </row>
    <row r="668" spans="1:49" s="55" customFormat="1" ht="18.75" x14ac:dyDescent="0.3">
      <c r="A668" s="59"/>
      <c r="B668" s="73"/>
      <c r="C668" s="62"/>
      <c r="D668" s="62"/>
      <c r="E668" s="62"/>
      <c r="F668" s="62"/>
      <c r="G668" s="164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8"/>
      <c r="AD668" s="62"/>
      <c r="AE668" s="185"/>
      <c r="AF668" s="185"/>
      <c r="AG668" s="68"/>
      <c r="AH668" s="68"/>
      <c r="AI668" s="68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8"/>
      <c r="AU668" s="62"/>
      <c r="AV668" s="165"/>
      <c r="AW668" s="62"/>
    </row>
    <row r="669" spans="1:49" s="55" customFormat="1" ht="18.75" x14ac:dyDescent="0.3">
      <c r="A669" s="59"/>
      <c r="B669" s="73"/>
      <c r="C669" s="62"/>
      <c r="D669" s="62"/>
      <c r="E669" s="62"/>
      <c r="F669" s="62"/>
      <c r="G669" s="164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8"/>
      <c r="AD669" s="62"/>
      <c r="AE669" s="185"/>
      <c r="AF669" s="185"/>
      <c r="AG669" s="68"/>
      <c r="AH669" s="68"/>
      <c r="AI669" s="68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8"/>
      <c r="AU669" s="62"/>
      <c r="AV669" s="165"/>
      <c r="AW669" s="62"/>
    </row>
    <row r="670" spans="1:49" s="55" customFormat="1" ht="18.75" x14ac:dyDescent="0.3">
      <c r="A670" s="59"/>
      <c r="B670" s="73"/>
      <c r="C670" s="62"/>
      <c r="D670" s="62"/>
      <c r="E670" s="62"/>
      <c r="F670" s="62"/>
      <c r="G670" s="164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8"/>
      <c r="AD670" s="62"/>
      <c r="AE670" s="185"/>
      <c r="AF670" s="185"/>
      <c r="AG670" s="68"/>
      <c r="AH670" s="68"/>
      <c r="AI670" s="68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8"/>
      <c r="AU670" s="62"/>
      <c r="AV670" s="165"/>
      <c r="AW670" s="62"/>
    </row>
    <row r="671" spans="1:49" s="55" customFormat="1" ht="18.75" x14ac:dyDescent="0.3">
      <c r="A671" s="59"/>
      <c r="B671" s="73"/>
      <c r="C671" s="62"/>
      <c r="D671" s="62"/>
      <c r="E671" s="62"/>
      <c r="F671" s="62"/>
      <c r="G671" s="164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8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8"/>
      <c r="AU671" s="62"/>
      <c r="AV671" s="165"/>
      <c r="AW671" s="62"/>
    </row>
    <row r="672" spans="1:49" s="55" customFormat="1" ht="18.75" x14ac:dyDescent="0.3">
      <c r="A672" s="59"/>
      <c r="B672" s="73"/>
      <c r="C672" s="62"/>
      <c r="D672" s="62"/>
      <c r="E672" s="62"/>
      <c r="F672" s="62"/>
      <c r="G672" s="164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185"/>
      <c r="AF672" s="185"/>
      <c r="AG672" s="68"/>
      <c r="AH672" s="68"/>
      <c r="AI672" s="68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8"/>
      <c r="AU672" s="62"/>
      <c r="AV672" s="165"/>
      <c r="AW672" s="62"/>
    </row>
    <row r="673" spans="1:49" s="55" customFormat="1" ht="18.75" x14ac:dyDescent="0.3">
      <c r="A673" s="59"/>
      <c r="B673" s="73"/>
      <c r="C673" s="62"/>
      <c r="D673" s="62"/>
      <c r="E673" s="62"/>
      <c r="F673" s="62"/>
      <c r="G673" s="164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185"/>
      <c r="AF673" s="185"/>
      <c r="AG673" s="68"/>
      <c r="AH673" s="68"/>
      <c r="AI673" s="68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8"/>
      <c r="AU673" s="62"/>
      <c r="AV673" s="165"/>
      <c r="AW673" s="62"/>
    </row>
    <row r="674" spans="1:49" s="55" customFormat="1" ht="18.75" x14ac:dyDescent="0.3">
      <c r="A674" s="59"/>
      <c r="B674" s="73"/>
      <c r="C674" s="62"/>
      <c r="D674" s="62"/>
      <c r="E674" s="62"/>
      <c r="F674" s="62"/>
      <c r="G674" s="164"/>
      <c r="H674" s="62"/>
      <c r="I674" s="62"/>
      <c r="J674" s="62"/>
      <c r="K674" s="62"/>
      <c r="L674" s="68"/>
      <c r="M674" s="68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8"/>
      <c r="AD674" s="62"/>
      <c r="AE674" s="185"/>
      <c r="AF674" s="185"/>
      <c r="AG674" s="68"/>
      <c r="AH674" s="68"/>
      <c r="AI674" s="68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8"/>
      <c r="AU674" s="62"/>
      <c r="AV674" s="165"/>
      <c r="AW674" s="62"/>
    </row>
    <row r="675" spans="1:49" s="55" customFormat="1" ht="18.75" x14ac:dyDescent="0.3">
      <c r="A675" s="59"/>
      <c r="B675" s="73"/>
      <c r="C675" s="62"/>
      <c r="D675" s="62"/>
      <c r="E675" s="62"/>
      <c r="F675" s="62"/>
      <c r="G675" s="164"/>
      <c r="H675" s="62"/>
      <c r="I675" s="62"/>
      <c r="J675" s="62"/>
      <c r="K675" s="62"/>
      <c r="L675" s="68"/>
      <c r="M675" s="68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8"/>
      <c r="AD675" s="62"/>
      <c r="AE675" s="185"/>
      <c r="AF675" s="185"/>
      <c r="AG675" s="68"/>
      <c r="AH675" s="68"/>
      <c r="AI675" s="68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8"/>
      <c r="AU675" s="62"/>
      <c r="AV675" s="165"/>
      <c r="AW675" s="62"/>
    </row>
    <row r="676" spans="1:49" s="55" customFormat="1" ht="18.75" x14ac:dyDescent="0.3">
      <c r="A676" s="59"/>
      <c r="B676" s="73"/>
      <c r="C676" s="62"/>
      <c r="D676" s="62"/>
      <c r="E676" s="62"/>
      <c r="F676" s="62"/>
      <c r="G676" s="164"/>
      <c r="H676" s="62"/>
      <c r="I676" s="62"/>
      <c r="J676" s="62"/>
      <c r="K676" s="62"/>
      <c r="L676" s="68"/>
      <c r="M676" s="68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8"/>
      <c r="AD676" s="62"/>
      <c r="AE676" s="185"/>
      <c r="AF676" s="185"/>
      <c r="AG676" s="68"/>
      <c r="AH676" s="68"/>
      <c r="AI676" s="68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8"/>
      <c r="AU676" s="62"/>
      <c r="AV676" s="165"/>
      <c r="AW676" s="62"/>
    </row>
    <row r="677" spans="1:49" s="55" customFormat="1" ht="18.75" x14ac:dyDescent="0.3">
      <c r="A677" s="59"/>
      <c r="B677" s="73"/>
      <c r="C677" s="62"/>
      <c r="D677" s="62"/>
      <c r="E677" s="62"/>
      <c r="F677" s="62"/>
      <c r="G677" s="164"/>
      <c r="H677" s="62"/>
      <c r="I677" s="62"/>
      <c r="J677" s="62"/>
      <c r="K677" s="62"/>
      <c r="L677" s="68"/>
      <c r="M677" s="68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8"/>
      <c r="AD677" s="62"/>
      <c r="AE677" s="185"/>
      <c r="AF677" s="185"/>
      <c r="AG677" s="68"/>
      <c r="AH677" s="68"/>
      <c r="AI677" s="68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8"/>
      <c r="AU677" s="62"/>
      <c r="AV677" s="165"/>
      <c r="AW677" s="62"/>
    </row>
    <row r="678" spans="1:49" s="55" customFormat="1" ht="18.75" x14ac:dyDescent="0.3">
      <c r="A678" s="59"/>
      <c r="B678" s="73"/>
      <c r="C678" s="62"/>
      <c r="D678" s="62"/>
      <c r="E678" s="62"/>
      <c r="F678" s="62"/>
      <c r="G678" s="164"/>
      <c r="H678" s="62"/>
      <c r="I678" s="62"/>
      <c r="J678" s="62"/>
      <c r="K678" s="62"/>
      <c r="L678" s="68"/>
      <c r="M678" s="68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8"/>
      <c r="AD678" s="62"/>
      <c r="AE678" s="185"/>
      <c r="AF678" s="185"/>
      <c r="AG678" s="68"/>
      <c r="AH678" s="68"/>
      <c r="AI678" s="68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8"/>
      <c r="AU678" s="62"/>
      <c r="AV678" s="165"/>
      <c r="AW678" s="62"/>
    </row>
    <row r="679" spans="1:49" s="55" customFormat="1" ht="18.75" x14ac:dyDescent="0.3">
      <c r="A679" s="59"/>
      <c r="B679" s="73"/>
      <c r="C679" s="62"/>
      <c r="D679" s="62"/>
      <c r="E679" s="62"/>
      <c r="F679" s="62"/>
      <c r="G679" s="164"/>
      <c r="H679" s="62"/>
      <c r="I679" s="62"/>
      <c r="J679" s="62"/>
      <c r="K679" s="62"/>
      <c r="L679" s="68"/>
      <c r="M679" s="68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8"/>
      <c r="AD679" s="62"/>
      <c r="AE679" s="185"/>
      <c r="AF679" s="185"/>
      <c r="AG679" s="68"/>
      <c r="AH679" s="68"/>
      <c r="AI679" s="68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8"/>
      <c r="AU679" s="62"/>
      <c r="AV679" s="165"/>
      <c r="AW679" s="62"/>
    </row>
    <row r="680" spans="1:49" s="55" customFormat="1" ht="18.75" x14ac:dyDescent="0.3">
      <c r="A680" s="59"/>
      <c r="B680" s="73"/>
      <c r="C680" s="62"/>
      <c r="D680" s="62"/>
      <c r="E680" s="62"/>
      <c r="F680" s="62"/>
      <c r="G680" s="164"/>
      <c r="H680" s="62"/>
      <c r="I680" s="62"/>
      <c r="J680" s="62"/>
      <c r="K680" s="96"/>
      <c r="L680" s="68"/>
      <c r="M680" s="68"/>
      <c r="N680" s="68"/>
      <c r="O680" s="62"/>
      <c r="P680" s="68"/>
      <c r="Q680" s="68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8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96"/>
      <c r="AO680" s="62"/>
      <c r="AP680" s="62"/>
      <c r="AQ680" s="62"/>
      <c r="AR680" s="62"/>
      <c r="AS680" s="62"/>
      <c r="AT680" s="68"/>
      <c r="AU680" s="62"/>
      <c r="AV680" s="165"/>
      <c r="AW680" s="62"/>
    </row>
    <row r="681" spans="1:49" s="55" customFormat="1" ht="18.75" x14ac:dyDescent="0.3">
      <c r="A681" s="59"/>
      <c r="B681" s="73"/>
      <c r="C681" s="62"/>
      <c r="D681" s="62"/>
      <c r="E681" s="62"/>
      <c r="F681" s="62"/>
      <c r="G681" s="164"/>
      <c r="H681" s="62"/>
      <c r="I681" s="62"/>
      <c r="J681" s="62"/>
      <c r="K681" s="62"/>
      <c r="L681" s="68"/>
      <c r="M681" s="68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8"/>
      <c r="AD681" s="62"/>
      <c r="AE681" s="185"/>
      <c r="AF681" s="185"/>
      <c r="AG681" s="68"/>
      <c r="AH681" s="68"/>
      <c r="AI681" s="68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8"/>
      <c r="AU681" s="62"/>
      <c r="AV681" s="165"/>
      <c r="AW681" s="62"/>
    </row>
    <row r="682" spans="1:49" s="55" customFormat="1" ht="18.75" x14ac:dyDescent="0.3">
      <c r="A682" s="59"/>
      <c r="B682" s="73"/>
      <c r="C682" s="62"/>
      <c r="D682" s="62"/>
      <c r="E682" s="62"/>
      <c r="F682" s="62"/>
      <c r="G682" s="164"/>
      <c r="H682" s="62"/>
      <c r="I682" s="62"/>
      <c r="J682" s="62"/>
      <c r="K682" s="62"/>
      <c r="L682" s="68"/>
      <c r="M682" s="68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8"/>
      <c r="AD682" s="62"/>
      <c r="AE682" s="185"/>
      <c r="AF682" s="185"/>
      <c r="AG682" s="68"/>
      <c r="AH682" s="68"/>
      <c r="AI682" s="68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8"/>
      <c r="AU682" s="62"/>
      <c r="AV682" s="165"/>
      <c r="AW682" s="62"/>
    </row>
    <row r="683" spans="1:49" s="55" customFormat="1" ht="18.75" x14ac:dyDescent="0.3">
      <c r="A683" s="59"/>
      <c r="B683" s="73"/>
      <c r="C683" s="62"/>
      <c r="D683" s="62"/>
      <c r="E683" s="62"/>
      <c r="F683" s="62"/>
      <c r="G683" s="164"/>
      <c r="H683" s="62"/>
      <c r="I683" s="62"/>
      <c r="J683" s="62"/>
      <c r="K683" s="62"/>
      <c r="L683" s="68"/>
      <c r="M683" s="68"/>
      <c r="N683" s="62"/>
      <c r="O683" s="62"/>
      <c r="P683" s="68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8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8"/>
      <c r="AU683" s="62"/>
      <c r="AV683" s="165"/>
      <c r="AW683" s="62"/>
    </row>
    <row r="684" spans="1:49" s="55" customFormat="1" ht="18.75" x14ac:dyDescent="0.3">
      <c r="A684" s="59"/>
      <c r="B684" s="73"/>
      <c r="C684" s="62"/>
      <c r="D684" s="62"/>
      <c r="E684" s="62"/>
      <c r="F684" s="62"/>
      <c r="G684" s="164"/>
      <c r="H684" s="62"/>
      <c r="I684" s="62"/>
      <c r="J684" s="62"/>
      <c r="K684" s="62"/>
      <c r="L684" s="68"/>
      <c r="M684" s="68"/>
      <c r="N684" s="68"/>
      <c r="O684" s="62"/>
      <c r="P684" s="68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8"/>
      <c r="AD684" s="62"/>
      <c r="AE684" s="185"/>
      <c r="AF684" s="185"/>
      <c r="AG684" s="68"/>
      <c r="AH684" s="68"/>
      <c r="AI684" s="68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8"/>
      <c r="AU684" s="62"/>
      <c r="AV684" s="165"/>
      <c r="AW684" s="62"/>
    </row>
    <row r="685" spans="1:49" s="55" customFormat="1" ht="18.75" x14ac:dyDescent="0.3">
      <c r="A685" s="59"/>
      <c r="B685" s="73"/>
      <c r="C685" s="62"/>
      <c r="D685" s="62"/>
      <c r="E685" s="62"/>
      <c r="F685" s="62"/>
      <c r="G685" s="164"/>
      <c r="H685" s="62"/>
      <c r="I685" s="62"/>
      <c r="J685" s="62"/>
      <c r="K685" s="62"/>
      <c r="L685" s="68"/>
      <c r="M685" s="68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8"/>
      <c r="AD685" s="62"/>
      <c r="AE685" s="185"/>
      <c r="AF685" s="185"/>
      <c r="AG685" s="68"/>
      <c r="AH685" s="68"/>
      <c r="AI685" s="68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8"/>
      <c r="AU685" s="62"/>
      <c r="AV685" s="165"/>
      <c r="AW685" s="62"/>
    </row>
    <row r="686" spans="1:49" s="55" customFormat="1" ht="18.75" x14ac:dyDescent="0.3">
      <c r="A686" s="59"/>
      <c r="B686" s="73"/>
      <c r="C686" s="62"/>
      <c r="D686" s="62"/>
      <c r="E686" s="62"/>
      <c r="F686" s="62"/>
      <c r="G686" s="164"/>
      <c r="H686" s="62"/>
      <c r="I686" s="62"/>
      <c r="J686" s="62"/>
      <c r="K686" s="62"/>
      <c r="L686" s="68"/>
      <c r="M686" s="68"/>
      <c r="N686" s="62"/>
      <c r="O686" s="62"/>
      <c r="P686" s="68"/>
      <c r="Q686" s="68"/>
      <c r="R686" s="62"/>
      <c r="S686" s="68"/>
      <c r="T686" s="62"/>
      <c r="U686" s="62"/>
      <c r="V686" s="62"/>
      <c r="W686" s="62"/>
      <c r="X686" s="62"/>
      <c r="Y686" s="62"/>
      <c r="Z686" s="62"/>
      <c r="AA686" s="62"/>
      <c r="AB686" s="62"/>
      <c r="AC686" s="68"/>
      <c r="AD686" s="62"/>
      <c r="AE686" s="185"/>
      <c r="AF686" s="185"/>
      <c r="AG686" s="68"/>
      <c r="AH686" s="68"/>
      <c r="AI686" s="68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8"/>
      <c r="AU686" s="62"/>
      <c r="AV686" s="165"/>
      <c r="AW686" s="62"/>
    </row>
    <row r="687" spans="1:49" s="55" customFormat="1" ht="18.75" x14ac:dyDescent="0.3">
      <c r="A687" s="59"/>
      <c r="B687" s="73"/>
      <c r="C687" s="62"/>
      <c r="D687" s="62"/>
      <c r="E687" s="62"/>
      <c r="F687" s="62"/>
      <c r="G687" s="164"/>
      <c r="H687" s="62"/>
      <c r="I687" s="62"/>
      <c r="J687" s="62"/>
      <c r="K687" s="62"/>
      <c r="L687" s="68"/>
      <c r="M687" s="68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8"/>
      <c r="AD687" s="62"/>
      <c r="AE687" s="185"/>
      <c r="AF687" s="185"/>
      <c r="AG687" s="68"/>
      <c r="AH687" s="68"/>
      <c r="AI687" s="68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8"/>
      <c r="AU687" s="62"/>
      <c r="AV687" s="165"/>
      <c r="AW687" s="62"/>
    </row>
    <row r="688" spans="1:49" s="55" customFormat="1" ht="18.75" x14ac:dyDescent="0.3">
      <c r="A688" s="59"/>
      <c r="B688" s="73"/>
      <c r="C688" s="62"/>
      <c r="D688" s="62"/>
      <c r="E688" s="62"/>
      <c r="F688" s="62"/>
      <c r="G688" s="164"/>
      <c r="H688" s="62"/>
      <c r="I688" s="62"/>
      <c r="J688" s="62"/>
      <c r="K688" s="62"/>
      <c r="L688" s="68"/>
      <c r="M688" s="68"/>
      <c r="N688" s="68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8"/>
      <c r="AU688" s="62"/>
      <c r="AV688" s="165"/>
      <c r="AW688" s="62"/>
    </row>
    <row r="689" spans="1:49" s="55" customFormat="1" ht="18.75" x14ac:dyDescent="0.3">
      <c r="A689" s="59"/>
      <c r="B689" s="73"/>
      <c r="C689" s="62"/>
      <c r="D689" s="62"/>
      <c r="E689" s="62"/>
      <c r="F689" s="62"/>
      <c r="G689" s="164"/>
      <c r="H689" s="62"/>
      <c r="I689" s="62"/>
      <c r="J689" s="62"/>
      <c r="K689" s="62"/>
      <c r="L689" s="68"/>
      <c r="M689" s="68"/>
      <c r="N689" s="68"/>
      <c r="O689" s="62"/>
      <c r="P689" s="68"/>
      <c r="Q689" s="68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8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8"/>
      <c r="AU689" s="62"/>
      <c r="AV689" s="165"/>
      <c r="AW689" s="62"/>
    </row>
    <row r="690" spans="1:49" s="55" customFormat="1" ht="18.75" x14ac:dyDescent="0.3">
      <c r="A690" s="59"/>
      <c r="B690" s="73"/>
      <c r="C690" s="62"/>
      <c r="D690" s="62"/>
      <c r="E690" s="62"/>
      <c r="F690" s="62"/>
      <c r="G690" s="164"/>
      <c r="H690" s="62"/>
      <c r="I690" s="62"/>
      <c r="J690" s="62"/>
      <c r="K690" s="62"/>
      <c r="L690" s="68"/>
      <c r="M690" s="68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8"/>
      <c r="AD690" s="62"/>
      <c r="AE690" s="185"/>
      <c r="AF690" s="185"/>
      <c r="AG690" s="68"/>
      <c r="AH690" s="68"/>
      <c r="AI690" s="68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8"/>
      <c r="AU690" s="62"/>
      <c r="AV690" s="165"/>
      <c r="AW690" s="62"/>
    </row>
    <row r="691" spans="1:49" s="55" customFormat="1" ht="18.75" x14ac:dyDescent="0.3">
      <c r="A691" s="59"/>
      <c r="B691" s="73"/>
      <c r="C691" s="62"/>
      <c r="D691" s="62"/>
      <c r="E691" s="62"/>
      <c r="F691" s="62"/>
      <c r="G691" s="164"/>
      <c r="H691" s="62"/>
      <c r="I691" s="62"/>
      <c r="J691" s="62"/>
      <c r="K691" s="96"/>
      <c r="L691" s="68"/>
      <c r="M691" s="68"/>
      <c r="N691" s="62"/>
      <c r="O691" s="62"/>
      <c r="P691" s="68"/>
      <c r="Q691" s="68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8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96"/>
      <c r="AO691" s="62"/>
      <c r="AP691" s="62"/>
      <c r="AQ691" s="62"/>
      <c r="AR691" s="62"/>
      <c r="AS691" s="62"/>
      <c r="AT691" s="68"/>
      <c r="AU691" s="62"/>
      <c r="AV691" s="165"/>
      <c r="AW691" s="62"/>
    </row>
    <row r="692" spans="1:49" s="55" customFormat="1" ht="18.75" x14ac:dyDescent="0.3">
      <c r="A692" s="59"/>
      <c r="B692" s="73"/>
      <c r="C692" s="62"/>
      <c r="D692" s="62"/>
      <c r="E692" s="62"/>
      <c r="F692" s="62"/>
      <c r="G692" s="164"/>
      <c r="H692" s="62"/>
      <c r="I692" s="62"/>
      <c r="J692" s="62"/>
      <c r="K692" s="62"/>
      <c r="L692" s="68"/>
      <c r="M692" s="68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8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8"/>
      <c r="AU692" s="62"/>
      <c r="AV692" s="165"/>
      <c r="AW692" s="62"/>
    </row>
    <row r="693" spans="1:49" s="55" customFormat="1" ht="18.75" x14ac:dyDescent="0.3">
      <c r="A693" s="59"/>
      <c r="B693" s="73"/>
      <c r="C693" s="62"/>
      <c r="D693" s="62"/>
      <c r="E693" s="62"/>
      <c r="F693" s="62"/>
      <c r="G693" s="164"/>
      <c r="H693" s="62"/>
      <c r="I693" s="62"/>
      <c r="J693" s="62"/>
      <c r="K693" s="62"/>
      <c r="L693" s="68"/>
      <c r="M693" s="68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8"/>
      <c r="AD693" s="62"/>
      <c r="AE693" s="185"/>
      <c r="AF693" s="185"/>
      <c r="AG693" s="68"/>
      <c r="AH693" s="68"/>
      <c r="AI693" s="68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8"/>
      <c r="AU693" s="62"/>
      <c r="AV693" s="165"/>
      <c r="AW693" s="62"/>
    </row>
    <row r="694" spans="1:49" s="55" customFormat="1" ht="18.75" x14ac:dyDescent="0.3">
      <c r="A694" s="59"/>
      <c r="B694" s="73"/>
      <c r="C694" s="62"/>
      <c r="D694" s="62"/>
      <c r="E694" s="62"/>
      <c r="F694" s="62"/>
      <c r="G694" s="164"/>
      <c r="H694" s="62"/>
      <c r="I694" s="62"/>
      <c r="J694" s="62"/>
      <c r="K694" s="62"/>
      <c r="L694" s="68"/>
      <c r="M694" s="68"/>
      <c r="N694" s="68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8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8"/>
      <c r="AU694" s="62"/>
      <c r="AV694" s="165"/>
      <c r="AW694" s="62"/>
    </row>
    <row r="695" spans="1:49" s="55" customFormat="1" ht="18.75" x14ac:dyDescent="0.3">
      <c r="A695" s="59"/>
      <c r="B695" s="179"/>
      <c r="C695" s="62"/>
      <c r="D695" s="62"/>
      <c r="E695" s="62"/>
      <c r="F695" s="62"/>
      <c r="G695" s="164"/>
      <c r="H695" s="62"/>
      <c r="I695" s="62"/>
      <c r="J695" s="62"/>
      <c r="K695" s="62"/>
      <c r="L695" s="68"/>
      <c r="M695" s="68"/>
      <c r="N695" s="68"/>
      <c r="O695" s="62"/>
      <c r="P695" s="68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8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8"/>
      <c r="AU695" s="62"/>
      <c r="AV695" s="165"/>
      <c r="AW695" s="62"/>
    </row>
    <row r="696" spans="1:49" s="55" customFormat="1" ht="18.75" x14ac:dyDescent="0.3">
      <c r="A696" s="59"/>
      <c r="B696" s="179"/>
      <c r="C696" s="62"/>
      <c r="D696" s="62"/>
      <c r="E696" s="62"/>
      <c r="F696" s="62"/>
      <c r="G696" s="164"/>
      <c r="H696" s="62"/>
      <c r="I696" s="62"/>
      <c r="J696" s="62"/>
      <c r="K696" s="62"/>
      <c r="L696" s="68"/>
      <c r="M696" s="68"/>
      <c r="N696" s="68"/>
      <c r="O696" s="62"/>
      <c r="P696" s="68"/>
      <c r="Q696" s="68"/>
      <c r="R696" s="62"/>
      <c r="S696" s="68"/>
      <c r="T696" s="62"/>
      <c r="U696" s="62"/>
      <c r="V696" s="62"/>
      <c r="W696" s="62"/>
      <c r="X696" s="62"/>
      <c r="Y696" s="62"/>
      <c r="Z696" s="62"/>
      <c r="AA696" s="62"/>
      <c r="AB696" s="62"/>
      <c r="AC696" s="68"/>
      <c r="AD696" s="62"/>
      <c r="AE696" s="185"/>
      <c r="AF696" s="185"/>
      <c r="AG696" s="68"/>
      <c r="AH696" s="68"/>
      <c r="AI696" s="68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8"/>
      <c r="AU696" s="62"/>
      <c r="AV696" s="165"/>
      <c r="AW696" s="62"/>
    </row>
    <row r="697" spans="1:49" s="55" customFormat="1" ht="18.75" x14ac:dyDescent="0.3">
      <c r="A697" s="59"/>
      <c r="B697" s="179"/>
      <c r="C697" s="62"/>
      <c r="D697" s="62"/>
      <c r="E697" s="62"/>
      <c r="F697" s="62"/>
      <c r="G697" s="164"/>
      <c r="H697" s="62"/>
      <c r="I697" s="62"/>
      <c r="J697" s="62"/>
      <c r="K697" s="62"/>
      <c r="L697" s="68"/>
      <c r="M697" s="68"/>
      <c r="N697" s="68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8"/>
      <c r="AD697" s="62"/>
      <c r="AE697" s="185"/>
      <c r="AF697" s="185"/>
      <c r="AG697" s="68"/>
      <c r="AH697" s="68"/>
      <c r="AI697" s="68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8"/>
      <c r="AU697" s="62"/>
      <c r="AV697" s="165"/>
      <c r="AW697" s="62"/>
    </row>
    <row r="698" spans="1:49" s="55" customFormat="1" ht="18.75" x14ac:dyDescent="0.3">
      <c r="A698" s="59"/>
      <c r="B698" s="179"/>
      <c r="C698" s="62"/>
      <c r="D698" s="62"/>
      <c r="E698" s="62"/>
      <c r="F698" s="62"/>
      <c r="G698" s="164"/>
      <c r="H698" s="62"/>
      <c r="I698" s="62"/>
      <c r="J698" s="62"/>
      <c r="K698" s="62"/>
      <c r="L698" s="68"/>
      <c r="M698" s="68"/>
      <c r="N698" s="68"/>
      <c r="O698" s="62"/>
      <c r="P698" s="62"/>
      <c r="Q698" s="68"/>
      <c r="R698" s="62"/>
      <c r="S698" s="68"/>
      <c r="T698" s="68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8"/>
      <c r="AU698" s="62"/>
      <c r="AV698" s="165"/>
      <c r="AW698" s="62"/>
    </row>
    <row r="699" spans="1:49" s="55" customFormat="1" ht="18.75" x14ac:dyDescent="0.3">
      <c r="A699" s="59"/>
      <c r="B699" s="179"/>
      <c r="C699" s="62"/>
      <c r="D699" s="62"/>
      <c r="E699" s="62"/>
      <c r="F699" s="62"/>
      <c r="G699" s="164"/>
      <c r="H699" s="62"/>
      <c r="I699" s="62"/>
      <c r="J699" s="62"/>
      <c r="K699" s="62"/>
      <c r="L699" s="68"/>
      <c r="M699" s="68"/>
      <c r="N699" s="68"/>
      <c r="O699" s="62"/>
      <c r="P699" s="62"/>
      <c r="Q699" s="68"/>
      <c r="R699" s="62"/>
      <c r="S699" s="68"/>
      <c r="T699" s="62"/>
      <c r="U699" s="62"/>
      <c r="V699" s="62"/>
      <c r="W699" s="62"/>
      <c r="X699" s="62"/>
      <c r="Y699" s="62"/>
      <c r="Z699" s="62"/>
      <c r="AA699" s="62"/>
      <c r="AB699" s="62"/>
      <c r="AC699" s="68"/>
      <c r="AD699" s="62"/>
      <c r="AE699" s="185"/>
      <c r="AF699" s="185"/>
      <c r="AG699" s="68"/>
      <c r="AH699" s="68"/>
      <c r="AI699" s="68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8"/>
      <c r="AU699" s="62"/>
      <c r="AV699" s="165"/>
      <c r="AW699" s="62"/>
    </row>
    <row r="700" spans="1:49" s="55" customFormat="1" ht="18.75" x14ac:dyDescent="0.3">
      <c r="A700" s="59"/>
      <c r="B700" s="179"/>
      <c r="C700" s="62"/>
      <c r="D700" s="62"/>
      <c r="E700" s="62"/>
      <c r="F700" s="62"/>
      <c r="G700" s="164"/>
      <c r="H700" s="62"/>
      <c r="I700" s="62"/>
      <c r="J700" s="62"/>
      <c r="K700" s="62"/>
      <c r="L700" s="68"/>
      <c r="M700" s="68"/>
      <c r="N700" s="68"/>
      <c r="O700" s="62"/>
      <c r="P700" s="62"/>
      <c r="Q700" s="68"/>
      <c r="R700" s="62"/>
      <c r="S700" s="68"/>
      <c r="T700" s="62"/>
      <c r="U700" s="62"/>
      <c r="V700" s="62"/>
      <c r="W700" s="62"/>
      <c r="X700" s="62"/>
      <c r="Y700" s="62"/>
      <c r="Z700" s="62"/>
      <c r="AA700" s="62"/>
      <c r="AB700" s="62"/>
      <c r="AC700" s="68"/>
      <c r="AD700" s="62"/>
      <c r="AE700" s="185"/>
      <c r="AF700" s="185"/>
      <c r="AG700" s="68"/>
      <c r="AH700" s="68"/>
      <c r="AI700" s="68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8"/>
      <c r="AU700" s="62"/>
      <c r="AV700" s="165"/>
      <c r="AW700" s="62"/>
    </row>
    <row r="701" spans="1:49" s="55" customFormat="1" ht="18.75" x14ac:dyDescent="0.3">
      <c r="A701" s="59"/>
      <c r="B701" s="73"/>
      <c r="C701" s="62"/>
      <c r="D701" s="62"/>
      <c r="E701" s="62"/>
      <c r="F701" s="62"/>
      <c r="G701" s="164"/>
      <c r="H701" s="62"/>
      <c r="I701" s="62"/>
      <c r="J701" s="62"/>
      <c r="K701" s="62"/>
      <c r="L701" s="68"/>
      <c r="M701" s="68"/>
      <c r="N701" s="68"/>
      <c r="O701" s="62"/>
      <c r="P701" s="68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8"/>
      <c r="AD701" s="62"/>
      <c r="AE701" s="185"/>
      <c r="AF701" s="185"/>
      <c r="AG701" s="68"/>
      <c r="AH701" s="68"/>
      <c r="AI701" s="68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8"/>
      <c r="AU701" s="62"/>
      <c r="AV701" s="165"/>
      <c r="AW701" s="62"/>
    </row>
    <row r="702" spans="1:49" s="55" customFormat="1" ht="18.75" x14ac:dyDescent="0.3">
      <c r="A702" s="59"/>
      <c r="B702" s="73"/>
      <c r="C702" s="62"/>
      <c r="D702" s="62"/>
      <c r="E702" s="62"/>
      <c r="F702" s="62"/>
      <c r="G702" s="164"/>
      <c r="H702" s="62"/>
      <c r="I702" s="62"/>
      <c r="J702" s="62"/>
      <c r="K702" s="62"/>
      <c r="L702" s="68"/>
      <c r="M702" s="68"/>
      <c r="N702" s="68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8"/>
      <c r="AD702" s="62"/>
      <c r="AE702" s="185"/>
      <c r="AF702" s="185"/>
      <c r="AG702" s="68"/>
      <c r="AH702" s="68"/>
      <c r="AI702" s="68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8"/>
      <c r="AU702" s="62"/>
      <c r="AV702" s="165"/>
      <c r="AW702" s="62"/>
    </row>
    <row r="703" spans="1:49" s="55" customFormat="1" ht="18.75" x14ac:dyDescent="0.3">
      <c r="A703" s="59"/>
      <c r="B703" s="73"/>
      <c r="C703" s="62"/>
      <c r="D703" s="62"/>
      <c r="E703" s="62"/>
      <c r="F703" s="62"/>
      <c r="G703" s="164"/>
      <c r="H703" s="62"/>
      <c r="I703" s="62"/>
      <c r="J703" s="62"/>
      <c r="K703" s="62"/>
      <c r="L703" s="68"/>
      <c r="M703" s="68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8"/>
      <c r="AD703" s="62"/>
      <c r="AE703" s="185"/>
      <c r="AF703" s="185"/>
      <c r="AG703" s="68"/>
      <c r="AH703" s="68"/>
      <c r="AI703" s="68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8"/>
      <c r="AU703" s="62"/>
      <c r="AV703" s="165"/>
      <c r="AW703" s="62"/>
    </row>
    <row r="704" spans="1:49" s="55" customFormat="1" ht="18.75" x14ac:dyDescent="0.3">
      <c r="A704" s="59"/>
      <c r="B704" s="73"/>
      <c r="C704" s="62"/>
      <c r="D704" s="62"/>
      <c r="E704" s="62"/>
      <c r="F704" s="62"/>
      <c r="G704" s="164"/>
      <c r="H704" s="62"/>
      <c r="I704" s="62"/>
      <c r="J704" s="62"/>
      <c r="K704" s="62"/>
      <c r="L704" s="68"/>
      <c r="M704" s="68"/>
      <c r="N704" s="68"/>
      <c r="O704" s="62"/>
      <c r="P704" s="68"/>
      <c r="Q704" s="68"/>
      <c r="R704" s="62"/>
      <c r="S704" s="68"/>
      <c r="T704" s="62"/>
      <c r="U704" s="62"/>
      <c r="V704" s="62"/>
      <c r="W704" s="62"/>
      <c r="X704" s="62"/>
      <c r="Y704" s="62"/>
      <c r="Z704" s="62"/>
      <c r="AA704" s="62"/>
      <c r="AB704" s="62"/>
      <c r="AC704" s="68"/>
      <c r="AD704" s="62"/>
      <c r="AE704" s="185"/>
      <c r="AF704" s="185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8"/>
      <c r="AU704" s="62"/>
      <c r="AV704" s="165"/>
      <c r="AW704" s="62"/>
    </row>
    <row r="705" spans="1:49" s="55" customFormat="1" ht="18.75" x14ac:dyDescent="0.3">
      <c r="A705" s="59"/>
      <c r="B705" s="73"/>
      <c r="C705" s="62"/>
      <c r="D705" s="62"/>
      <c r="E705" s="62"/>
      <c r="F705" s="62"/>
      <c r="G705" s="164"/>
      <c r="H705" s="62"/>
      <c r="I705" s="62"/>
      <c r="J705" s="62"/>
      <c r="K705" s="62"/>
      <c r="L705" s="68"/>
      <c r="M705" s="68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8"/>
      <c r="AD705" s="62"/>
      <c r="AE705" s="185"/>
      <c r="AF705" s="185"/>
      <c r="AG705" s="68"/>
      <c r="AH705" s="68"/>
      <c r="AI705" s="68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8"/>
      <c r="AU705" s="62"/>
      <c r="AV705" s="165"/>
      <c r="AW705" s="62"/>
    </row>
    <row r="706" spans="1:49" s="55" customFormat="1" ht="18.75" x14ac:dyDescent="0.3">
      <c r="A706" s="59"/>
      <c r="B706" s="73"/>
      <c r="C706" s="62"/>
      <c r="D706" s="62"/>
      <c r="E706" s="62"/>
      <c r="F706" s="62"/>
      <c r="G706" s="164"/>
      <c r="H706" s="62"/>
      <c r="I706" s="62"/>
      <c r="J706" s="62"/>
      <c r="K706" s="62"/>
      <c r="L706" s="68"/>
      <c r="M706" s="68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8"/>
      <c r="AD706" s="62"/>
      <c r="AE706" s="185"/>
      <c r="AF706" s="185"/>
      <c r="AG706" s="68"/>
      <c r="AH706" s="68"/>
      <c r="AI706" s="68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8"/>
      <c r="AU706" s="62"/>
      <c r="AV706" s="165"/>
      <c r="AW706" s="62"/>
    </row>
    <row r="707" spans="1:49" s="55" customFormat="1" ht="18.75" x14ac:dyDescent="0.3">
      <c r="A707" s="59"/>
      <c r="B707" s="73"/>
      <c r="C707" s="62"/>
      <c r="D707" s="62"/>
      <c r="E707" s="62"/>
      <c r="F707" s="62"/>
      <c r="G707" s="164"/>
      <c r="H707" s="62"/>
      <c r="I707" s="62"/>
      <c r="J707" s="62"/>
      <c r="K707" s="62"/>
      <c r="L707" s="68"/>
      <c r="M707" s="68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8"/>
      <c r="AD707" s="62"/>
      <c r="AE707" s="185"/>
      <c r="AF707" s="185"/>
      <c r="AG707" s="68"/>
      <c r="AH707" s="68"/>
      <c r="AI707" s="68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8"/>
      <c r="AU707" s="62"/>
      <c r="AV707" s="165"/>
      <c r="AW707" s="62"/>
    </row>
    <row r="708" spans="1:49" s="55" customFormat="1" ht="18.75" x14ac:dyDescent="0.3">
      <c r="A708" s="59"/>
      <c r="B708" s="73"/>
      <c r="C708" s="62"/>
      <c r="D708" s="62"/>
      <c r="E708" s="62"/>
      <c r="F708" s="62"/>
      <c r="G708" s="164"/>
      <c r="H708" s="62"/>
      <c r="I708" s="62"/>
      <c r="J708" s="62"/>
      <c r="K708" s="62"/>
      <c r="L708" s="68"/>
      <c r="M708" s="68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8"/>
      <c r="AD708" s="62"/>
      <c r="AE708" s="185"/>
      <c r="AF708" s="185"/>
      <c r="AG708" s="68"/>
      <c r="AH708" s="68"/>
      <c r="AI708" s="68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8"/>
      <c r="AU708" s="62"/>
      <c r="AV708" s="165"/>
      <c r="AW708" s="62"/>
    </row>
    <row r="709" spans="1:49" s="55" customFormat="1" ht="18.75" x14ac:dyDescent="0.3">
      <c r="A709" s="59"/>
      <c r="B709" s="73"/>
      <c r="C709" s="62"/>
      <c r="D709" s="62"/>
      <c r="E709" s="62"/>
      <c r="F709" s="62"/>
      <c r="G709" s="164"/>
      <c r="H709" s="62"/>
      <c r="I709" s="62"/>
      <c r="J709" s="62"/>
      <c r="K709" s="62"/>
      <c r="L709" s="68"/>
      <c r="M709" s="68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8"/>
      <c r="AD709" s="62"/>
      <c r="AE709" s="185"/>
      <c r="AF709" s="185"/>
      <c r="AG709" s="68"/>
      <c r="AH709" s="68"/>
      <c r="AI709" s="68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8"/>
      <c r="AU709" s="62"/>
      <c r="AV709" s="165"/>
      <c r="AW709" s="62"/>
    </row>
    <row r="710" spans="1:49" s="55" customFormat="1" ht="18.75" x14ac:dyDescent="0.3">
      <c r="A710" s="59"/>
      <c r="B710" s="73"/>
      <c r="C710" s="62"/>
      <c r="D710" s="62"/>
      <c r="E710" s="62"/>
      <c r="F710" s="62"/>
      <c r="G710" s="164"/>
      <c r="H710" s="62"/>
      <c r="I710" s="62"/>
      <c r="J710" s="62"/>
      <c r="K710" s="62"/>
      <c r="L710" s="68"/>
      <c r="M710" s="68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8"/>
      <c r="AD710" s="62"/>
      <c r="AE710" s="185"/>
      <c r="AF710" s="185"/>
      <c r="AG710" s="68"/>
      <c r="AH710" s="68"/>
      <c r="AI710" s="68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8"/>
      <c r="AU710" s="62"/>
      <c r="AV710" s="165"/>
      <c r="AW710" s="62"/>
    </row>
    <row r="711" spans="1:49" s="55" customFormat="1" ht="18.75" x14ac:dyDescent="0.3">
      <c r="A711" s="59"/>
      <c r="B711" s="73"/>
      <c r="C711" s="62"/>
      <c r="D711" s="62"/>
      <c r="E711" s="62"/>
      <c r="F711" s="62"/>
      <c r="G711" s="164"/>
      <c r="H711" s="62"/>
      <c r="I711" s="62"/>
      <c r="J711" s="62"/>
      <c r="K711" s="62"/>
      <c r="L711" s="68"/>
      <c r="M711" s="68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8"/>
      <c r="AD711" s="62"/>
      <c r="AE711" s="185"/>
      <c r="AF711" s="185"/>
      <c r="AG711" s="68"/>
      <c r="AH711" s="68"/>
      <c r="AI711" s="68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8"/>
      <c r="AU711" s="62"/>
      <c r="AV711" s="165"/>
      <c r="AW711" s="62"/>
    </row>
    <row r="712" spans="1:49" s="55" customFormat="1" ht="18.75" x14ac:dyDescent="0.3">
      <c r="A712" s="59"/>
      <c r="B712" s="73"/>
      <c r="C712" s="62"/>
      <c r="D712" s="62"/>
      <c r="E712" s="62"/>
      <c r="F712" s="62"/>
      <c r="G712" s="164"/>
      <c r="H712" s="62"/>
      <c r="I712" s="62"/>
      <c r="J712" s="62"/>
      <c r="K712" s="96"/>
      <c r="L712" s="68"/>
      <c r="M712" s="68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8"/>
      <c r="AD712" s="62"/>
      <c r="AE712" s="185"/>
      <c r="AF712" s="185"/>
      <c r="AG712" s="62"/>
      <c r="AH712" s="62"/>
      <c r="AI712" s="62"/>
      <c r="AJ712" s="62"/>
      <c r="AK712" s="62"/>
      <c r="AL712" s="62"/>
      <c r="AM712" s="62"/>
      <c r="AN712" s="96"/>
      <c r="AO712" s="62"/>
      <c r="AP712" s="62"/>
      <c r="AQ712" s="62"/>
      <c r="AR712" s="62"/>
      <c r="AS712" s="62"/>
      <c r="AT712" s="68"/>
      <c r="AU712" s="62"/>
      <c r="AV712" s="165"/>
      <c r="AW712" s="62"/>
    </row>
    <row r="713" spans="1:49" s="55" customFormat="1" ht="18.75" x14ac:dyDescent="0.3">
      <c r="A713" s="59"/>
      <c r="B713" s="73"/>
      <c r="C713" s="62"/>
      <c r="D713" s="62"/>
      <c r="E713" s="62"/>
      <c r="F713" s="62"/>
      <c r="G713" s="164"/>
      <c r="H713" s="62"/>
      <c r="I713" s="62"/>
      <c r="J713" s="62"/>
      <c r="K713" s="62"/>
      <c r="L713" s="68"/>
      <c r="M713" s="68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8"/>
      <c r="AD713" s="62"/>
      <c r="AE713" s="185"/>
      <c r="AF713" s="185"/>
      <c r="AG713" s="68"/>
      <c r="AH713" s="68"/>
      <c r="AI713" s="68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8"/>
      <c r="AU713" s="62"/>
      <c r="AV713" s="165"/>
      <c r="AW713" s="62"/>
    </row>
    <row r="714" spans="1:49" s="55" customFormat="1" ht="18.75" x14ac:dyDescent="0.3">
      <c r="A714" s="59"/>
      <c r="B714" s="73"/>
      <c r="C714" s="62"/>
      <c r="D714" s="62"/>
      <c r="E714" s="62"/>
      <c r="F714" s="62"/>
      <c r="G714" s="164"/>
      <c r="H714" s="62"/>
      <c r="I714" s="62"/>
      <c r="J714" s="62"/>
      <c r="K714" s="62"/>
      <c r="L714" s="68"/>
      <c r="M714" s="68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8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8"/>
      <c r="AU714" s="62"/>
      <c r="AV714" s="165"/>
      <c r="AW714" s="62"/>
    </row>
    <row r="715" spans="1:49" s="55" customFormat="1" ht="18.75" x14ac:dyDescent="0.3">
      <c r="A715" s="59"/>
      <c r="B715" s="73"/>
      <c r="C715" s="62"/>
      <c r="D715" s="62"/>
      <c r="E715" s="62"/>
      <c r="F715" s="62"/>
      <c r="G715" s="164"/>
      <c r="H715" s="62"/>
      <c r="I715" s="62"/>
      <c r="J715" s="62"/>
      <c r="K715" s="62"/>
      <c r="L715" s="68"/>
      <c r="M715" s="68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8"/>
      <c r="AD715" s="62"/>
      <c r="AE715" s="185"/>
      <c r="AF715" s="185"/>
      <c r="AG715" s="68"/>
      <c r="AH715" s="68"/>
      <c r="AI715" s="68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8"/>
      <c r="AU715" s="62"/>
      <c r="AV715" s="165"/>
      <c r="AW715" s="62"/>
    </row>
    <row r="716" spans="1:49" s="55" customFormat="1" ht="18.75" x14ac:dyDescent="0.3">
      <c r="A716" s="59"/>
      <c r="B716" s="73"/>
      <c r="C716" s="62"/>
      <c r="D716" s="62"/>
      <c r="E716" s="62"/>
      <c r="F716" s="62"/>
      <c r="G716" s="164"/>
      <c r="H716" s="62"/>
      <c r="I716" s="62"/>
      <c r="J716" s="62"/>
      <c r="K716" s="62"/>
      <c r="L716" s="68"/>
      <c r="M716" s="68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8"/>
      <c r="AD716" s="62"/>
      <c r="AE716" s="185"/>
      <c r="AF716" s="185"/>
      <c r="AG716" s="68"/>
      <c r="AH716" s="68"/>
      <c r="AI716" s="68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8"/>
      <c r="AU716" s="62"/>
      <c r="AV716" s="165"/>
      <c r="AW716" s="62"/>
    </row>
    <row r="717" spans="1:49" s="55" customFormat="1" ht="18.75" x14ac:dyDescent="0.3">
      <c r="A717" s="59"/>
      <c r="B717" s="73"/>
      <c r="C717" s="62"/>
      <c r="D717" s="62"/>
      <c r="E717" s="62"/>
      <c r="F717" s="62"/>
      <c r="G717" s="164"/>
      <c r="H717" s="62"/>
      <c r="I717" s="62"/>
      <c r="J717" s="62"/>
      <c r="K717" s="62"/>
      <c r="L717" s="68"/>
      <c r="M717" s="68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8"/>
      <c r="AD717" s="62"/>
      <c r="AE717" s="185"/>
      <c r="AF717" s="185"/>
      <c r="AG717" s="68"/>
      <c r="AH717" s="68"/>
      <c r="AI717" s="68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8"/>
      <c r="AU717" s="62"/>
      <c r="AV717" s="165"/>
      <c r="AW717" s="62"/>
    </row>
    <row r="718" spans="1:49" s="55" customFormat="1" ht="18.75" x14ac:dyDescent="0.3">
      <c r="A718" s="59"/>
      <c r="B718" s="73"/>
      <c r="C718" s="62"/>
      <c r="D718" s="62"/>
      <c r="E718" s="62"/>
      <c r="F718" s="62"/>
      <c r="G718" s="164"/>
      <c r="H718" s="62"/>
      <c r="I718" s="62"/>
      <c r="J718" s="62"/>
      <c r="K718" s="62"/>
      <c r="L718" s="68"/>
      <c r="M718" s="68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8"/>
      <c r="AD718" s="62"/>
      <c r="AE718" s="185"/>
      <c r="AF718" s="185"/>
      <c r="AG718" s="68"/>
      <c r="AH718" s="68"/>
      <c r="AI718" s="68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8"/>
      <c r="AU718" s="62"/>
      <c r="AV718" s="165"/>
      <c r="AW718" s="62"/>
    </row>
    <row r="719" spans="1:49" s="55" customFormat="1" ht="18.75" x14ac:dyDescent="0.3">
      <c r="A719" s="59"/>
      <c r="B719" s="73"/>
      <c r="C719" s="62"/>
      <c r="D719" s="62"/>
      <c r="E719" s="62"/>
      <c r="F719" s="62"/>
      <c r="G719" s="164"/>
      <c r="H719" s="62"/>
      <c r="I719" s="62"/>
      <c r="J719" s="62"/>
      <c r="K719" s="62"/>
      <c r="L719" s="68"/>
      <c r="M719" s="68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8"/>
      <c r="AD719" s="62"/>
      <c r="AE719" s="185"/>
      <c r="AF719" s="185"/>
      <c r="AG719" s="68"/>
      <c r="AH719" s="68"/>
      <c r="AI719" s="68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8"/>
      <c r="AU719" s="62"/>
      <c r="AV719" s="165"/>
      <c r="AW719" s="62"/>
    </row>
    <row r="720" spans="1:49" s="55" customFormat="1" ht="18.75" x14ac:dyDescent="0.3">
      <c r="A720" s="59"/>
      <c r="B720" s="179"/>
      <c r="C720" s="62"/>
      <c r="D720" s="62"/>
      <c r="E720" s="62"/>
      <c r="F720" s="62"/>
      <c r="G720" s="164"/>
      <c r="H720" s="62"/>
      <c r="I720" s="62"/>
      <c r="J720" s="62"/>
      <c r="K720" s="62"/>
      <c r="L720" s="68"/>
      <c r="M720" s="68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8"/>
      <c r="AD720" s="62"/>
      <c r="AE720" s="185"/>
      <c r="AF720" s="185"/>
      <c r="AG720" s="68"/>
      <c r="AH720" s="68"/>
      <c r="AI720" s="68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8"/>
      <c r="AU720" s="62"/>
      <c r="AV720" s="165"/>
      <c r="AW720" s="62"/>
    </row>
    <row r="721" spans="1:49" s="55" customFormat="1" ht="18.75" x14ac:dyDescent="0.3">
      <c r="A721" s="59"/>
      <c r="B721" s="73"/>
      <c r="C721" s="62"/>
      <c r="D721" s="62"/>
      <c r="E721" s="62"/>
      <c r="F721" s="62"/>
      <c r="G721" s="164"/>
      <c r="H721" s="62"/>
      <c r="I721" s="62"/>
      <c r="J721" s="62"/>
      <c r="K721" s="62"/>
      <c r="L721" s="68"/>
      <c r="M721" s="68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8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8"/>
      <c r="AU721" s="62"/>
      <c r="AV721" s="165"/>
      <c r="AW721" s="62"/>
    </row>
    <row r="722" spans="1:49" s="55" customFormat="1" ht="18.75" x14ac:dyDescent="0.3">
      <c r="A722" s="59"/>
      <c r="B722" s="73"/>
      <c r="C722" s="62"/>
      <c r="D722" s="62"/>
      <c r="E722" s="62"/>
      <c r="F722" s="62"/>
      <c r="G722" s="164"/>
      <c r="H722" s="62"/>
      <c r="I722" s="62"/>
      <c r="J722" s="62"/>
      <c r="K722" s="62"/>
      <c r="L722" s="68"/>
      <c r="M722" s="68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8"/>
      <c r="AD722" s="62"/>
      <c r="AE722" s="185"/>
      <c r="AF722" s="185"/>
      <c r="AG722" s="68"/>
      <c r="AH722" s="68"/>
      <c r="AI722" s="68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8"/>
      <c r="AU722" s="62"/>
      <c r="AV722" s="165"/>
      <c r="AW722" s="62"/>
    </row>
    <row r="723" spans="1:49" s="55" customFormat="1" ht="18.75" x14ac:dyDescent="0.3">
      <c r="A723" s="59"/>
      <c r="B723" s="73"/>
      <c r="C723" s="62"/>
      <c r="D723" s="62"/>
      <c r="E723" s="62"/>
      <c r="F723" s="62"/>
      <c r="G723" s="164"/>
      <c r="H723" s="62"/>
      <c r="I723" s="62"/>
      <c r="J723" s="62"/>
      <c r="K723" s="62"/>
      <c r="L723" s="68"/>
      <c r="M723" s="68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8"/>
      <c r="AD723" s="62"/>
      <c r="AE723" s="185"/>
      <c r="AF723" s="185"/>
      <c r="AG723" s="68"/>
      <c r="AH723" s="68"/>
      <c r="AI723" s="68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8"/>
      <c r="AU723" s="62"/>
      <c r="AV723" s="165"/>
      <c r="AW723" s="62"/>
    </row>
    <row r="724" spans="1:49" s="55" customFormat="1" ht="18.75" x14ac:dyDescent="0.3">
      <c r="A724" s="59"/>
      <c r="B724" s="73"/>
      <c r="C724" s="62"/>
      <c r="D724" s="62"/>
      <c r="E724" s="62"/>
      <c r="F724" s="62"/>
      <c r="G724" s="164"/>
      <c r="H724" s="62"/>
      <c r="I724" s="62"/>
      <c r="J724" s="62"/>
      <c r="K724" s="62"/>
      <c r="L724" s="68"/>
      <c r="M724" s="68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8"/>
      <c r="AD724" s="62"/>
      <c r="AE724" s="185"/>
      <c r="AF724" s="185"/>
      <c r="AG724" s="68"/>
      <c r="AH724" s="68"/>
      <c r="AI724" s="68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8"/>
      <c r="AU724" s="62"/>
      <c r="AV724" s="165"/>
      <c r="AW724" s="62"/>
    </row>
    <row r="725" spans="1:49" s="55" customFormat="1" ht="18.75" x14ac:dyDescent="0.3">
      <c r="A725" s="59"/>
      <c r="B725" s="73"/>
      <c r="C725" s="62"/>
      <c r="D725" s="62"/>
      <c r="E725" s="62"/>
      <c r="F725" s="62"/>
      <c r="G725" s="164"/>
      <c r="H725" s="62"/>
      <c r="I725" s="62"/>
      <c r="J725" s="62"/>
      <c r="K725" s="62"/>
      <c r="L725" s="68"/>
      <c r="M725" s="68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8"/>
      <c r="AD725" s="62"/>
      <c r="AE725" s="185"/>
      <c r="AF725" s="185"/>
      <c r="AG725" s="68"/>
      <c r="AH725" s="68"/>
      <c r="AI725" s="68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8"/>
      <c r="AU725" s="62"/>
      <c r="AV725" s="165"/>
      <c r="AW725" s="62"/>
    </row>
    <row r="726" spans="1:49" s="55" customFormat="1" ht="18.75" x14ac:dyDescent="0.3">
      <c r="A726" s="59"/>
      <c r="B726" s="73"/>
      <c r="C726" s="62"/>
      <c r="D726" s="62"/>
      <c r="E726" s="62"/>
      <c r="F726" s="62"/>
      <c r="G726" s="164"/>
      <c r="H726" s="62"/>
      <c r="I726" s="62"/>
      <c r="J726" s="62"/>
      <c r="K726" s="62"/>
      <c r="L726" s="68"/>
      <c r="M726" s="68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8"/>
      <c r="AD726" s="62"/>
      <c r="AE726" s="185"/>
      <c r="AF726" s="185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8"/>
      <c r="AU726" s="62"/>
      <c r="AV726" s="165"/>
      <c r="AW726" s="62"/>
    </row>
    <row r="727" spans="1:49" s="55" customFormat="1" ht="18.75" x14ac:dyDescent="0.3">
      <c r="A727" s="59"/>
      <c r="B727" s="73"/>
      <c r="C727" s="62"/>
      <c r="D727" s="62"/>
      <c r="E727" s="62"/>
      <c r="F727" s="62"/>
      <c r="G727" s="164"/>
      <c r="H727" s="62"/>
      <c r="I727" s="62"/>
      <c r="J727" s="62"/>
      <c r="K727" s="62"/>
      <c r="L727" s="68"/>
      <c r="M727" s="68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8"/>
      <c r="AD727" s="62"/>
      <c r="AE727" s="185"/>
      <c r="AF727" s="185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8"/>
      <c r="AU727" s="62"/>
      <c r="AV727" s="165"/>
      <c r="AW727" s="62"/>
    </row>
    <row r="728" spans="1:49" s="55" customFormat="1" ht="18.75" x14ac:dyDescent="0.3">
      <c r="A728" s="59"/>
      <c r="B728" s="73"/>
      <c r="C728" s="62"/>
      <c r="D728" s="62"/>
      <c r="E728" s="62"/>
      <c r="F728" s="62"/>
      <c r="G728" s="164"/>
      <c r="H728" s="62"/>
      <c r="I728" s="62"/>
      <c r="J728" s="62"/>
      <c r="K728" s="62"/>
      <c r="L728" s="68"/>
      <c r="M728" s="68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8"/>
      <c r="AD728" s="62"/>
      <c r="AE728" s="185"/>
      <c r="AF728" s="185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8"/>
      <c r="AU728" s="62"/>
      <c r="AV728" s="165"/>
      <c r="AW728" s="62"/>
    </row>
    <row r="729" spans="1:49" s="55" customFormat="1" ht="18.75" x14ac:dyDescent="0.3">
      <c r="A729" s="59"/>
      <c r="B729" s="73"/>
      <c r="C729" s="62"/>
      <c r="D729" s="62"/>
      <c r="E729" s="62"/>
      <c r="F729" s="62"/>
      <c r="G729" s="164"/>
      <c r="H729" s="62"/>
      <c r="I729" s="62"/>
      <c r="J729" s="62"/>
      <c r="K729" s="96"/>
      <c r="L729" s="68"/>
      <c r="M729" s="68"/>
      <c r="N729" s="68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8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96"/>
      <c r="AO729" s="62"/>
      <c r="AP729" s="62"/>
      <c r="AQ729" s="62"/>
      <c r="AR729" s="62"/>
      <c r="AS729" s="62"/>
      <c r="AT729" s="68"/>
      <c r="AU729" s="62"/>
      <c r="AV729" s="165"/>
      <c r="AW729" s="62"/>
    </row>
    <row r="730" spans="1:49" s="55" customFormat="1" ht="18.75" x14ac:dyDescent="0.3">
      <c r="A730" s="59"/>
      <c r="B730" s="73"/>
      <c r="C730" s="62"/>
      <c r="D730" s="62"/>
      <c r="E730" s="62"/>
      <c r="F730" s="62"/>
      <c r="G730" s="164"/>
      <c r="H730" s="62"/>
      <c r="I730" s="62"/>
      <c r="J730" s="62"/>
      <c r="K730" s="62"/>
      <c r="L730" s="68"/>
      <c r="M730" s="68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8"/>
      <c r="AD730" s="62"/>
      <c r="AE730" s="185"/>
      <c r="AF730" s="185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8"/>
      <c r="AU730" s="62"/>
      <c r="AV730" s="165"/>
      <c r="AW730" s="62"/>
    </row>
    <row r="731" spans="1:49" s="55" customFormat="1" ht="18.75" x14ac:dyDescent="0.3">
      <c r="A731" s="59"/>
      <c r="B731" s="73"/>
      <c r="C731" s="62"/>
      <c r="D731" s="62"/>
      <c r="E731" s="62"/>
      <c r="F731" s="62"/>
      <c r="G731" s="164"/>
      <c r="H731" s="62"/>
      <c r="I731" s="62"/>
      <c r="J731" s="62"/>
      <c r="K731" s="62"/>
      <c r="L731" s="68"/>
      <c r="M731" s="68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8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8"/>
      <c r="AU731" s="62"/>
      <c r="AV731" s="165"/>
      <c r="AW731" s="62"/>
    </row>
    <row r="732" spans="1:49" s="55" customFormat="1" ht="18.75" x14ac:dyDescent="0.3">
      <c r="A732" s="59"/>
      <c r="B732" s="73"/>
      <c r="C732" s="62"/>
      <c r="D732" s="62"/>
      <c r="E732" s="62"/>
      <c r="F732" s="62"/>
      <c r="G732" s="164"/>
      <c r="H732" s="62"/>
      <c r="I732" s="62"/>
      <c r="J732" s="62"/>
      <c r="K732" s="62"/>
      <c r="L732" s="68"/>
      <c r="M732" s="68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8"/>
      <c r="AD732" s="62"/>
      <c r="AE732" s="185"/>
      <c r="AF732" s="185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8"/>
      <c r="AU732" s="62"/>
      <c r="AV732" s="165"/>
      <c r="AW732" s="62"/>
    </row>
    <row r="733" spans="1:49" s="55" customFormat="1" ht="18.75" x14ac:dyDescent="0.3">
      <c r="A733" s="59"/>
      <c r="B733" s="73"/>
      <c r="C733" s="62"/>
      <c r="D733" s="62"/>
      <c r="E733" s="62"/>
      <c r="F733" s="62"/>
      <c r="G733" s="164"/>
      <c r="H733" s="62"/>
      <c r="I733" s="62"/>
      <c r="J733" s="62"/>
      <c r="K733" s="62"/>
      <c r="L733" s="68"/>
      <c r="M733" s="68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8"/>
      <c r="AD733" s="62"/>
      <c r="AE733" s="185"/>
      <c r="AF733" s="185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8"/>
      <c r="AU733" s="62"/>
      <c r="AV733" s="165"/>
      <c r="AW733" s="62"/>
    </row>
    <row r="734" spans="1:49" s="55" customFormat="1" ht="18.75" x14ac:dyDescent="0.3">
      <c r="A734" s="59"/>
      <c r="B734" s="73"/>
      <c r="C734" s="62"/>
      <c r="D734" s="62"/>
      <c r="E734" s="62"/>
      <c r="F734" s="62"/>
      <c r="G734" s="164"/>
      <c r="H734" s="62"/>
      <c r="I734" s="62"/>
      <c r="J734" s="62"/>
      <c r="K734" s="62"/>
      <c r="L734" s="68"/>
      <c r="M734" s="68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8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8"/>
      <c r="AU734" s="62"/>
      <c r="AV734" s="165"/>
      <c r="AW734" s="62"/>
    </row>
    <row r="735" spans="1:49" s="55" customFormat="1" ht="18.75" x14ac:dyDescent="0.3">
      <c r="A735" s="59"/>
      <c r="B735" s="73"/>
      <c r="C735" s="62"/>
      <c r="D735" s="62"/>
      <c r="E735" s="62"/>
      <c r="F735" s="62"/>
      <c r="G735" s="164"/>
      <c r="H735" s="62"/>
      <c r="I735" s="62"/>
      <c r="J735" s="62"/>
      <c r="K735" s="62"/>
      <c r="L735" s="68"/>
      <c r="M735" s="68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8"/>
      <c r="AD735" s="62"/>
      <c r="AE735" s="185"/>
      <c r="AF735" s="185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8"/>
      <c r="AU735" s="62"/>
      <c r="AV735" s="165"/>
      <c r="AW735" s="62"/>
    </row>
    <row r="736" spans="1:49" s="55" customFormat="1" ht="18.75" x14ac:dyDescent="0.3">
      <c r="A736" s="59"/>
      <c r="B736" s="73"/>
      <c r="C736" s="62"/>
      <c r="D736" s="62"/>
      <c r="E736" s="62"/>
      <c r="F736" s="62"/>
      <c r="G736" s="164"/>
      <c r="H736" s="62"/>
      <c r="I736" s="62"/>
      <c r="J736" s="62"/>
      <c r="K736" s="62"/>
      <c r="L736" s="68"/>
      <c r="M736" s="68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8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8"/>
      <c r="AU736" s="62"/>
      <c r="AV736" s="165"/>
      <c r="AW736" s="62"/>
    </row>
    <row r="737" spans="1:49" s="55" customFormat="1" ht="18.75" x14ac:dyDescent="0.3">
      <c r="A737" s="59"/>
      <c r="B737" s="73"/>
      <c r="C737" s="62"/>
      <c r="D737" s="62"/>
      <c r="E737" s="62"/>
      <c r="F737" s="62"/>
      <c r="G737" s="164"/>
      <c r="H737" s="62"/>
      <c r="I737" s="62"/>
      <c r="J737" s="62"/>
      <c r="K737" s="62"/>
      <c r="L737" s="68"/>
      <c r="M737" s="68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8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8"/>
      <c r="AU737" s="62"/>
      <c r="AV737" s="165"/>
      <c r="AW737" s="62"/>
    </row>
    <row r="738" spans="1:49" s="55" customFormat="1" ht="18.75" x14ac:dyDescent="0.3">
      <c r="A738" s="59"/>
      <c r="B738" s="73"/>
      <c r="C738" s="62"/>
      <c r="D738" s="62"/>
      <c r="E738" s="62"/>
      <c r="F738" s="62"/>
      <c r="G738" s="164"/>
      <c r="H738" s="62"/>
      <c r="I738" s="62"/>
      <c r="J738" s="62"/>
      <c r="K738" s="62"/>
      <c r="L738" s="68"/>
      <c r="M738" s="68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8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8"/>
      <c r="AU738" s="62"/>
      <c r="AV738" s="165"/>
      <c r="AW738" s="62"/>
    </row>
    <row r="739" spans="1:49" s="55" customFormat="1" ht="18.75" x14ac:dyDescent="0.3">
      <c r="A739" s="59"/>
      <c r="B739" s="73"/>
      <c r="C739" s="62"/>
      <c r="D739" s="62"/>
      <c r="E739" s="62"/>
      <c r="F739" s="62"/>
      <c r="G739" s="164"/>
      <c r="H739" s="62"/>
      <c r="I739" s="62"/>
      <c r="J739" s="62"/>
      <c r="K739" s="96"/>
      <c r="L739" s="68"/>
      <c r="M739" s="68"/>
      <c r="N739" s="68"/>
      <c r="O739" s="62"/>
      <c r="P739" s="68"/>
      <c r="Q739" s="68"/>
      <c r="R739" s="62"/>
      <c r="S739" s="68"/>
      <c r="T739" s="62"/>
      <c r="U739" s="62"/>
      <c r="V739" s="62"/>
      <c r="W739" s="62"/>
      <c r="X739" s="62"/>
      <c r="Y739" s="62"/>
      <c r="Z739" s="62"/>
      <c r="AA739" s="62"/>
      <c r="AB739" s="62"/>
      <c r="AC739" s="68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96"/>
      <c r="AO739" s="62"/>
      <c r="AP739" s="62"/>
      <c r="AQ739" s="62"/>
      <c r="AR739" s="62"/>
      <c r="AS739" s="62"/>
      <c r="AT739" s="68"/>
      <c r="AU739" s="62"/>
      <c r="AV739" s="165"/>
      <c r="AW739" s="62"/>
    </row>
    <row r="740" spans="1:49" s="55" customFormat="1" ht="18.75" x14ac:dyDescent="0.3">
      <c r="A740" s="59"/>
      <c r="B740" s="73"/>
      <c r="C740" s="62"/>
      <c r="D740" s="62"/>
      <c r="E740" s="62"/>
      <c r="F740" s="62"/>
      <c r="G740" s="164"/>
      <c r="H740" s="62"/>
      <c r="I740" s="62"/>
      <c r="J740" s="62"/>
      <c r="K740" s="62"/>
      <c r="L740" s="68"/>
      <c r="M740" s="68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8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8"/>
      <c r="AU740" s="62"/>
      <c r="AV740" s="165"/>
      <c r="AW740" s="62"/>
    </row>
    <row r="741" spans="1:49" s="55" customFormat="1" ht="18.75" x14ac:dyDescent="0.3">
      <c r="A741" s="59"/>
      <c r="B741" s="73"/>
      <c r="C741" s="62"/>
      <c r="D741" s="62"/>
      <c r="E741" s="62"/>
      <c r="F741" s="62"/>
      <c r="G741" s="164"/>
      <c r="H741" s="62"/>
      <c r="I741" s="62"/>
      <c r="J741" s="62"/>
      <c r="K741" s="62"/>
      <c r="L741" s="68"/>
      <c r="M741" s="68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8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8"/>
      <c r="AU741" s="62"/>
      <c r="AV741" s="165"/>
      <c r="AW741" s="62"/>
    </row>
    <row r="742" spans="1:49" s="55" customFormat="1" ht="18.75" x14ac:dyDescent="0.3">
      <c r="A742" s="59"/>
      <c r="B742" s="73"/>
      <c r="C742" s="62"/>
      <c r="D742" s="62"/>
      <c r="E742" s="62"/>
      <c r="F742" s="62"/>
      <c r="G742" s="164"/>
      <c r="H742" s="62"/>
      <c r="I742" s="62"/>
      <c r="J742" s="62"/>
      <c r="K742" s="62"/>
      <c r="L742" s="68"/>
      <c r="M742" s="68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8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8"/>
      <c r="AU742" s="62"/>
      <c r="AV742" s="165"/>
      <c r="AW742" s="62"/>
    </row>
    <row r="743" spans="1:49" s="55" customFormat="1" ht="18.75" x14ac:dyDescent="0.3">
      <c r="A743" s="59"/>
      <c r="B743" s="73"/>
      <c r="C743" s="62"/>
      <c r="D743" s="62"/>
      <c r="E743" s="62"/>
      <c r="F743" s="62"/>
      <c r="G743" s="164"/>
      <c r="H743" s="62"/>
      <c r="I743" s="62"/>
      <c r="J743" s="62"/>
      <c r="K743" s="62"/>
      <c r="L743" s="68"/>
      <c r="M743" s="68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8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8"/>
      <c r="AU743" s="62"/>
      <c r="AV743" s="165"/>
      <c r="AW743" s="62"/>
    </row>
    <row r="744" spans="1:49" s="55" customFormat="1" ht="18.75" x14ac:dyDescent="0.3">
      <c r="A744" s="59"/>
      <c r="B744" s="73"/>
      <c r="C744" s="62"/>
      <c r="D744" s="62"/>
      <c r="E744" s="62"/>
      <c r="F744" s="62"/>
      <c r="G744" s="164"/>
      <c r="H744" s="62"/>
      <c r="I744" s="62"/>
      <c r="J744" s="62"/>
      <c r="K744" s="96"/>
      <c r="L744" s="68"/>
      <c r="M744" s="68"/>
      <c r="N744" s="68"/>
      <c r="O744" s="62"/>
      <c r="P744" s="68"/>
      <c r="Q744" s="68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8"/>
      <c r="AD744" s="68"/>
      <c r="AE744" s="62"/>
      <c r="AF744" s="62"/>
      <c r="AG744" s="62"/>
      <c r="AH744" s="62"/>
      <c r="AI744" s="62"/>
      <c r="AJ744" s="62"/>
      <c r="AK744" s="62"/>
      <c r="AL744" s="62"/>
      <c r="AM744" s="62"/>
      <c r="AN744" s="96"/>
      <c r="AO744" s="62"/>
      <c r="AP744" s="62"/>
      <c r="AQ744" s="62"/>
      <c r="AR744" s="62"/>
      <c r="AS744" s="62"/>
      <c r="AT744" s="68"/>
      <c r="AU744" s="62"/>
      <c r="AV744" s="165"/>
      <c r="AW744" s="62"/>
    </row>
    <row r="745" spans="1:49" s="55" customFormat="1" ht="18.75" x14ac:dyDescent="0.3">
      <c r="A745" s="59"/>
      <c r="B745" s="73"/>
      <c r="C745" s="62"/>
      <c r="D745" s="62"/>
      <c r="E745" s="62"/>
      <c r="F745" s="62"/>
      <c r="G745" s="164"/>
      <c r="H745" s="62"/>
      <c r="I745" s="62"/>
      <c r="J745" s="62"/>
      <c r="K745" s="62"/>
      <c r="L745" s="68"/>
      <c r="M745" s="68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8"/>
      <c r="AD745" s="62"/>
      <c r="AE745" s="185"/>
      <c r="AF745" s="185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8"/>
      <c r="AU745" s="62"/>
      <c r="AV745" s="165"/>
      <c r="AW745" s="62"/>
    </row>
    <row r="746" spans="1:49" s="55" customFormat="1" ht="18.75" x14ac:dyDescent="0.3">
      <c r="A746" s="59"/>
      <c r="B746" s="73"/>
      <c r="C746" s="62"/>
      <c r="D746" s="62"/>
      <c r="E746" s="62"/>
      <c r="F746" s="62"/>
      <c r="G746" s="164"/>
      <c r="H746" s="62"/>
      <c r="I746" s="62"/>
      <c r="J746" s="62"/>
      <c r="K746" s="62"/>
      <c r="L746" s="68"/>
      <c r="M746" s="68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8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8"/>
      <c r="AU746" s="62"/>
      <c r="AV746" s="165"/>
      <c r="AW746" s="62"/>
    </row>
    <row r="747" spans="1:49" s="55" customFormat="1" ht="18.75" x14ac:dyDescent="0.3">
      <c r="A747" s="59"/>
      <c r="B747" s="73"/>
      <c r="C747" s="62"/>
      <c r="D747" s="62"/>
      <c r="E747" s="62"/>
      <c r="F747" s="62"/>
      <c r="G747" s="164"/>
      <c r="H747" s="62"/>
      <c r="I747" s="62"/>
      <c r="J747" s="62"/>
      <c r="K747" s="62"/>
      <c r="L747" s="68"/>
      <c r="M747" s="68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8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8"/>
      <c r="AU747" s="62"/>
      <c r="AV747" s="165"/>
      <c r="AW747" s="62"/>
    </row>
    <row r="748" spans="1:49" s="55" customFormat="1" ht="18.75" x14ac:dyDescent="0.3">
      <c r="A748" s="59"/>
      <c r="B748" s="73"/>
      <c r="C748" s="62"/>
      <c r="D748" s="62"/>
      <c r="E748" s="62"/>
      <c r="F748" s="62"/>
      <c r="G748" s="164"/>
      <c r="H748" s="62"/>
      <c r="I748" s="62"/>
      <c r="J748" s="62"/>
      <c r="K748" s="62"/>
      <c r="L748" s="68"/>
      <c r="M748" s="68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8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8"/>
      <c r="AU748" s="62"/>
      <c r="AV748" s="165"/>
      <c r="AW748" s="62"/>
    </row>
    <row r="749" spans="1:49" s="55" customFormat="1" ht="18.75" x14ac:dyDescent="0.3">
      <c r="A749" s="59"/>
      <c r="B749" s="15"/>
      <c r="C749" s="62"/>
      <c r="D749" s="62"/>
      <c r="E749" s="62"/>
      <c r="F749" s="62"/>
      <c r="G749" s="164"/>
      <c r="H749" s="62"/>
      <c r="I749" s="62"/>
      <c r="J749" s="62"/>
      <c r="K749" s="62"/>
      <c r="L749" s="68"/>
      <c r="M749" s="68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8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8"/>
      <c r="AU749" s="62"/>
      <c r="AV749" s="165"/>
      <c r="AW749" s="62"/>
    </row>
    <row r="750" spans="1:49" s="55" customFormat="1" ht="18.75" x14ac:dyDescent="0.3">
      <c r="A750" s="59"/>
      <c r="B750" s="15"/>
      <c r="C750" s="62"/>
      <c r="D750" s="62"/>
      <c r="E750" s="62"/>
      <c r="F750" s="62"/>
      <c r="G750" s="164"/>
      <c r="H750" s="62"/>
      <c r="I750" s="62"/>
      <c r="J750" s="62"/>
      <c r="K750" s="62"/>
      <c r="L750" s="68"/>
      <c r="M750" s="68"/>
      <c r="N750" s="68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8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8"/>
      <c r="AU750" s="62"/>
      <c r="AV750" s="165"/>
      <c r="AW750" s="62"/>
    </row>
    <row r="751" spans="1:49" s="55" customFormat="1" ht="18.75" x14ac:dyDescent="0.3">
      <c r="A751" s="59"/>
      <c r="B751" s="15"/>
      <c r="C751" s="62"/>
      <c r="D751" s="62"/>
      <c r="E751" s="62"/>
      <c r="F751" s="62"/>
      <c r="G751" s="164"/>
      <c r="H751" s="62"/>
      <c r="I751" s="62"/>
      <c r="J751" s="62"/>
      <c r="K751" s="62"/>
      <c r="L751" s="68"/>
      <c r="M751" s="68"/>
      <c r="N751" s="68"/>
      <c r="O751" s="62"/>
      <c r="P751" s="68"/>
      <c r="Q751" s="68"/>
      <c r="R751" s="62"/>
      <c r="S751" s="68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8"/>
      <c r="AU751" s="62"/>
      <c r="AV751" s="165"/>
      <c r="AW751" s="62"/>
    </row>
    <row r="752" spans="1:49" s="55" customFormat="1" ht="18.75" x14ac:dyDescent="0.3">
      <c r="A752" s="59"/>
      <c r="B752" s="15"/>
      <c r="C752" s="62"/>
      <c r="D752" s="62"/>
      <c r="E752" s="62"/>
      <c r="F752" s="62"/>
      <c r="G752" s="164"/>
      <c r="H752" s="62"/>
      <c r="I752" s="62"/>
      <c r="J752" s="62"/>
      <c r="K752" s="62"/>
      <c r="L752" s="68"/>
      <c r="M752" s="68"/>
      <c r="N752" s="68"/>
      <c r="O752" s="62"/>
      <c r="P752" s="68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8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96"/>
      <c r="AO752" s="62"/>
      <c r="AP752" s="62"/>
      <c r="AQ752" s="62"/>
      <c r="AR752" s="62"/>
      <c r="AS752" s="62"/>
      <c r="AT752" s="68"/>
      <c r="AU752" s="62"/>
      <c r="AV752" s="165"/>
      <c r="AW752" s="62"/>
    </row>
    <row r="753" spans="1:49" s="55" customFormat="1" ht="18.75" x14ac:dyDescent="0.3">
      <c r="A753" s="59"/>
      <c r="B753" s="15"/>
      <c r="C753" s="96"/>
      <c r="D753" s="62"/>
      <c r="E753" s="62"/>
      <c r="F753" s="62"/>
      <c r="G753" s="164"/>
      <c r="H753" s="96"/>
      <c r="I753" s="96"/>
      <c r="J753" s="96"/>
      <c r="K753" s="96"/>
      <c r="L753" s="68"/>
      <c r="M753" s="68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8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96"/>
      <c r="AO753" s="62"/>
      <c r="AP753" s="62"/>
      <c r="AQ753" s="62"/>
      <c r="AR753" s="62"/>
      <c r="AS753" s="62"/>
      <c r="AT753" s="68"/>
      <c r="AU753" s="62"/>
      <c r="AV753" s="165"/>
      <c r="AW753" s="62"/>
    </row>
    <row r="754" spans="1:49" s="55" customFormat="1" ht="18.75" x14ac:dyDescent="0.3">
      <c r="A754" s="59"/>
      <c r="B754" s="15"/>
      <c r="C754" s="96"/>
      <c r="D754" s="62"/>
      <c r="E754" s="62"/>
      <c r="F754" s="62"/>
      <c r="G754" s="164"/>
      <c r="H754" s="96"/>
      <c r="I754" s="96"/>
      <c r="J754" s="96"/>
      <c r="K754" s="96"/>
      <c r="L754" s="68"/>
      <c r="M754" s="68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8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96"/>
      <c r="AO754" s="62"/>
      <c r="AP754" s="62"/>
      <c r="AQ754" s="62"/>
      <c r="AR754" s="62"/>
      <c r="AS754" s="62"/>
      <c r="AT754" s="68"/>
      <c r="AU754" s="62"/>
      <c r="AV754" s="165"/>
      <c r="AW754" s="62"/>
    </row>
    <row r="755" spans="1:49" s="55" customFormat="1" ht="18.75" x14ac:dyDescent="0.3">
      <c r="A755" s="59"/>
      <c r="B755" s="15"/>
      <c r="C755" s="96"/>
      <c r="D755" s="62"/>
      <c r="E755" s="62"/>
      <c r="F755" s="62"/>
      <c r="G755" s="164"/>
      <c r="H755" s="96"/>
      <c r="I755" s="96"/>
      <c r="J755" s="96"/>
      <c r="K755" s="96"/>
      <c r="L755" s="68"/>
      <c r="M755" s="68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8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96"/>
      <c r="AO755" s="62"/>
      <c r="AP755" s="62"/>
      <c r="AQ755" s="62"/>
      <c r="AR755" s="62"/>
      <c r="AS755" s="62"/>
      <c r="AT755" s="68"/>
      <c r="AU755" s="62"/>
      <c r="AV755" s="165"/>
      <c r="AW755" s="62"/>
    </row>
    <row r="756" spans="1:49" s="55" customFormat="1" ht="18.75" x14ac:dyDescent="0.3">
      <c r="A756" s="59"/>
      <c r="B756" s="15"/>
      <c r="C756" s="96"/>
      <c r="D756" s="62"/>
      <c r="E756" s="62"/>
      <c r="F756" s="62"/>
      <c r="G756" s="164"/>
      <c r="H756" s="96"/>
      <c r="I756" s="96"/>
      <c r="J756" s="96"/>
      <c r="K756" s="96"/>
      <c r="L756" s="68"/>
      <c r="M756" s="68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8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96"/>
      <c r="AO756" s="62"/>
      <c r="AP756" s="62"/>
      <c r="AQ756" s="62"/>
      <c r="AR756" s="62"/>
      <c r="AS756" s="62"/>
      <c r="AT756" s="68"/>
      <c r="AU756" s="62"/>
      <c r="AV756" s="165"/>
      <c r="AW756" s="62"/>
    </row>
    <row r="757" spans="1:49" s="55" customFormat="1" ht="18.75" x14ac:dyDescent="0.3">
      <c r="A757" s="59"/>
      <c r="B757" s="15"/>
      <c r="C757" s="96"/>
      <c r="D757" s="62"/>
      <c r="E757" s="62"/>
      <c r="F757" s="62"/>
      <c r="G757" s="164"/>
      <c r="H757" s="96"/>
      <c r="I757" s="96"/>
      <c r="J757" s="96"/>
      <c r="K757" s="96"/>
      <c r="L757" s="68"/>
      <c r="M757" s="68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8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96"/>
      <c r="AO757" s="62"/>
      <c r="AP757" s="62"/>
      <c r="AQ757" s="62"/>
      <c r="AR757" s="62"/>
      <c r="AS757" s="62"/>
      <c r="AT757" s="68"/>
      <c r="AU757" s="62"/>
      <c r="AV757" s="165"/>
      <c r="AW757" s="62"/>
    </row>
    <row r="758" spans="1:49" s="55" customFormat="1" ht="18.75" x14ac:dyDescent="0.3">
      <c r="A758" s="59"/>
      <c r="B758" s="15"/>
      <c r="C758" s="96"/>
      <c r="D758" s="62"/>
      <c r="E758" s="62"/>
      <c r="F758" s="62"/>
      <c r="G758" s="164"/>
      <c r="H758" s="96"/>
      <c r="I758" s="96"/>
      <c r="J758" s="96"/>
      <c r="K758" s="96"/>
      <c r="L758" s="68"/>
      <c r="M758" s="68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8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96"/>
      <c r="AO758" s="62"/>
      <c r="AP758" s="62"/>
      <c r="AQ758" s="62"/>
      <c r="AR758" s="62"/>
      <c r="AS758" s="62"/>
      <c r="AT758" s="68"/>
      <c r="AU758" s="62"/>
      <c r="AV758" s="165"/>
      <c r="AW758" s="62"/>
    </row>
    <row r="759" spans="1:49" s="55" customFormat="1" ht="18.75" x14ac:dyDescent="0.3">
      <c r="A759" s="59"/>
      <c r="B759" s="15"/>
      <c r="C759" s="96"/>
      <c r="D759" s="62"/>
      <c r="E759" s="62"/>
      <c r="F759" s="62"/>
      <c r="G759" s="164"/>
      <c r="H759" s="96"/>
      <c r="I759" s="96"/>
      <c r="J759" s="96"/>
      <c r="K759" s="96"/>
      <c r="L759" s="68"/>
      <c r="M759" s="188"/>
      <c r="N759" s="68"/>
      <c r="O759" s="62"/>
      <c r="P759" s="68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8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96"/>
      <c r="AO759" s="62"/>
      <c r="AP759" s="62"/>
      <c r="AQ759" s="62"/>
      <c r="AR759" s="62"/>
      <c r="AS759" s="62"/>
      <c r="AT759" s="68"/>
      <c r="AU759" s="62"/>
      <c r="AV759" s="165"/>
      <c r="AW759" s="62"/>
    </row>
    <row r="760" spans="1:49" s="55" customFormat="1" ht="18.75" x14ac:dyDescent="0.3">
      <c r="A760" s="59"/>
      <c r="B760" s="15"/>
      <c r="C760" s="96"/>
      <c r="D760" s="62"/>
      <c r="E760" s="62"/>
      <c r="F760" s="62"/>
      <c r="G760" s="164"/>
      <c r="H760" s="96"/>
      <c r="I760" s="96"/>
      <c r="J760" s="96"/>
      <c r="K760" s="96"/>
      <c r="L760" s="68"/>
      <c r="M760" s="68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8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96"/>
      <c r="AO760" s="62"/>
      <c r="AP760" s="62"/>
      <c r="AQ760" s="62"/>
      <c r="AR760" s="62"/>
      <c r="AS760" s="62"/>
      <c r="AT760" s="68"/>
      <c r="AU760" s="62"/>
      <c r="AV760" s="165"/>
      <c r="AW760" s="62"/>
    </row>
    <row r="761" spans="1:49" s="55" customFormat="1" ht="18.75" x14ac:dyDescent="0.3">
      <c r="A761" s="59"/>
      <c r="B761" s="15"/>
      <c r="C761" s="96"/>
      <c r="D761" s="62"/>
      <c r="E761" s="62"/>
      <c r="F761" s="62"/>
      <c r="G761" s="164"/>
      <c r="H761" s="96"/>
      <c r="I761" s="96"/>
      <c r="J761" s="96"/>
      <c r="K761" s="96"/>
      <c r="L761" s="68"/>
      <c r="M761" s="68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8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96"/>
      <c r="AO761" s="62"/>
      <c r="AP761" s="62"/>
      <c r="AQ761" s="62"/>
      <c r="AR761" s="62"/>
      <c r="AS761" s="62"/>
      <c r="AT761" s="68"/>
      <c r="AU761" s="62"/>
      <c r="AV761" s="165"/>
      <c r="AW761" s="62"/>
    </row>
    <row r="762" spans="1:49" s="55" customFormat="1" ht="18.75" x14ac:dyDescent="0.3">
      <c r="A762" s="59"/>
      <c r="B762" s="15"/>
      <c r="C762" s="62"/>
      <c r="D762" s="62"/>
      <c r="E762" s="62"/>
      <c r="F762" s="62"/>
      <c r="G762" s="164"/>
      <c r="H762" s="96"/>
      <c r="I762" s="96"/>
      <c r="J762" s="96"/>
      <c r="K762" s="96"/>
      <c r="L762" s="68"/>
      <c r="M762" s="68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8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96"/>
      <c r="AO762" s="62"/>
      <c r="AP762" s="62"/>
      <c r="AQ762" s="62"/>
      <c r="AR762" s="62"/>
      <c r="AS762" s="62"/>
      <c r="AT762" s="68"/>
      <c r="AU762" s="62"/>
      <c r="AV762" s="165"/>
      <c r="AW762" s="62"/>
    </row>
    <row r="763" spans="1:49" s="55" customFormat="1" ht="18.75" x14ac:dyDescent="0.3">
      <c r="A763" s="59"/>
      <c r="B763" s="15"/>
      <c r="C763" s="96"/>
      <c r="D763" s="62"/>
      <c r="E763" s="62"/>
      <c r="F763" s="62"/>
      <c r="G763" s="164"/>
      <c r="H763" s="96"/>
      <c r="I763" s="96"/>
      <c r="J763" s="96"/>
      <c r="K763" s="96"/>
      <c r="L763" s="68"/>
      <c r="M763" s="68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8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96"/>
      <c r="AO763" s="62"/>
      <c r="AP763" s="62"/>
      <c r="AQ763" s="62"/>
      <c r="AR763" s="62"/>
      <c r="AS763" s="62"/>
      <c r="AT763" s="68"/>
      <c r="AU763" s="62"/>
      <c r="AV763" s="165"/>
      <c r="AW763" s="62"/>
    </row>
    <row r="764" spans="1:49" s="55" customFormat="1" ht="18.75" x14ac:dyDescent="0.3">
      <c r="A764" s="59"/>
      <c r="B764" s="15"/>
      <c r="C764" s="96"/>
      <c r="D764" s="62"/>
      <c r="E764" s="62"/>
      <c r="F764" s="62"/>
      <c r="G764" s="164"/>
      <c r="H764" s="96"/>
      <c r="I764" s="96"/>
      <c r="J764" s="96"/>
      <c r="K764" s="96"/>
      <c r="L764" s="68"/>
      <c r="M764" s="68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8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96"/>
      <c r="AO764" s="62"/>
      <c r="AP764" s="62"/>
      <c r="AQ764" s="62"/>
      <c r="AR764" s="62"/>
      <c r="AS764" s="62"/>
      <c r="AT764" s="68"/>
      <c r="AU764" s="62"/>
      <c r="AV764" s="165"/>
      <c r="AW764" s="62"/>
    </row>
    <row r="765" spans="1:49" s="55" customFormat="1" ht="18.75" x14ac:dyDescent="0.3">
      <c r="A765" s="59"/>
      <c r="B765" s="15"/>
      <c r="C765" s="96"/>
      <c r="D765" s="62"/>
      <c r="E765" s="62"/>
      <c r="F765" s="62"/>
      <c r="G765" s="164"/>
      <c r="H765" s="96"/>
      <c r="I765" s="96"/>
      <c r="J765" s="96"/>
      <c r="K765" s="96"/>
      <c r="L765" s="68"/>
      <c r="M765" s="68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8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96"/>
      <c r="AO765" s="62"/>
      <c r="AP765" s="62"/>
      <c r="AQ765" s="62"/>
      <c r="AR765" s="62"/>
      <c r="AS765" s="62"/>
      <c r="AT765" s="68"/>
      <c r="AU765" s="62"/>
      <c r="AV765" s="165"/>
      <c r="AW765" s="62"/>
    </row>
    <row r="766" spans="1:49" s="55" customFormat="1" ht="18.75" x14ac:dyDescent="0.3">
      <c r="A766" s="59"/>
      <c r="B766" s="15"/>
      <c r="C766" s="96"/>
      <c r="D766" s="62"/>
      <c r="E766" s="62"/>
      <c r="F766" s="62"/>
      <c r="G766" s="164"/>
      <c r="H766" s="96"/>
      <c r="I766" s="96"/>
      <c r="J766" s="96"/>
      <c r="K766" s="96"/>
      <c r="L766" s="68"/>
      <c r="M766" s="68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8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96"/>
      <c r="AO766" s="62"/>
      <c r="AP766" s="62"/>
      <c r="AQ766" s="62"/>
      <c r="AR766" s="62"/>
      <c r="AS766" s="62"/>
      <c r="AT766" s="68"/>
      <c r="AU766" s="62"/>
      <c r="AV766" s="165"/>
      <c r="AW766" s="62"/>
    </row>
    <row r="767" spans="1:49" s="55" customFormat="1" ht="18.75" x14ac:dyDescent="0.3">
      <c r="A767" s="59"/>
      <c r="B767" s="15"/>
      <c r="C767" s="96"/>
      <c r="D767" s="62"/>
      <c r="E767" s="62"/>
      <c r="F767" s="62"/>
      <c r="G767" s="164"/>
      <c r="H767" s="96"/>
      <c r="I767" s="96"/>
      <c r="J767" s="96"/>
      <c r="K767" s="96"/>
      <c r="L767" s="68"/>
      <c r="M767" s="68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8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96"/>
      <c r="AO767" s="62"/>
      <c r="AP767" s="62"/>
      <c r="AQ767" s="62"/>
      <c r="AR767" s="62"/>
      <c r="AS767" s="62"/>
      <c r="AT767" s="68"/>
      <c r="AU767" s="62"/>
      <c r="AV767" s="165"/>
      <c r="AW767" s="62"/>
    </row>
    <row r="768" spans="1:49" s="55" customFormat="1" ht="18.75" x14ac:dyDescent="0.3">
      <c r="A768" s="59"/>
      <c r="B768" s="15"/>
      <c r="C768" s="96"/>
      <c r="D768" s="62"/>
      <c r="E768" s="62"/>
      <c r="F768" s="62"/>
      <c r="G768" s="164"/>
      <c r="H768" s="96"/>
      <c r="I768" s="96"/>
      <c r="J768" s="96"/>
      <c r="K768" s="96"/>
      <c r="L768" s="68"/>
      <c r="M768" s="68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8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96"/>
      <c r="AO768" s="62"/>
      <c r="AP768" s="62"/>
      <c r="AQ768" s="62"/>
      <c r="AR768" s="62"/>
      <c r="AS768" s="62"/>
      <c r="AT768" s="68"/>
      <c r="AU768" s="62"/>
      <c r="AV768" s="165"/>
      <c r="AW768" s="62"/>
    </row>
    <row r="769" spans="1:49" s="55" customFormat="1" ht="18.75" x14ac:dyDescent="0.3">
      <c r="A769" s="59"/>
      <c r="B769" s="15"/>
      <c r="C769" s="96"/>
      <c r="D769" s="62"/>
      <c r="E769" s="62"/>
      <c r="F769" s="62"/>
      <c r="G769" s="164"/>
      <c r="H769" s="96"/>
      <c r="I769" s="96"/>
      <c r="J769" s="96"/>
      <c r="K769" s="96"/>
      <c r="L769" s="68"/>
      <c r="M769" s="68"/>
      <c r="N769" s="68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8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96"/>
      <c r="AO769" s="62"/>
      <c r="AP769" s="62"/>
      <c r="AQ769" s="62"/>
      <c r="AR769" s="62"/>
      <c r="AS769" s="62"/>
      <c r="AT769" s="68"/>
      <c r="AU769" s="62"/>
      <c r="AV769" s="165"/>
      <c r="AW769" s="62"/>
    </row>
    <row r="770" spans="1:49" s="55" customFormat="1" ht="18.75" x14ac:dyDescent="0.3">
      <c r="A770" s="59"/>
      <c r="B770" s="15"/>
      <c r="C770" s="96"/>
      <c r="D770" s="62"/>
      <c r="E770" s="62"/>
      <c r="F770" s="62"/>
      <c r="G770" s="164"/>
      <c r="H770" s="96"/>
      <c r="I770" s="96"/>
      <c r="J770" s="96"/>
      <c r="K770" s="96"/>
      <c r="L770" s="68"/>
      <c r="M770" s="68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8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96"/>
      <c r="AO770" s="62"/>
      <c r="AP770" s="62"/>
      <c r="AQ770" s="62"/>
      <c r="AR770" s="62"/>
      <c r="AS770" s="62"/>
      <c r="AT770" s="68"/>
      <c r="AU770" s="62"/>
      <c r="AV770" s="165"/>
      <c r="AW770" s="62"/>
    </row>
    <row r="771" spans="1:49" s="55" customFormat="1" ht="18.75" x14ac:dyDescent="0.3">
      <c r="A771" s="59"/>
      <c r="B771" s="15"/>
      <c r="C771" s="96"/>
      <c r="D771" s="62"/>
      <c r="E771" s="62"/>
      <c r="F771" s="62"/>
      <c r="G771" s="164"/>
      <c r="H771" s="96"/>
      <c r="I771" s="96"/>
      <c r="J771" s="96"/>
      <c r="K771" s="96"/>
      <c r="L771" s="68"/>
      <c r="M771" s="68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8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96"/>
      <c r="AO771" s="62"/>
      <c r="AP771" s="62"/>
      <c r="AQ771" s="62"/>
      <c r="AR771" s="62"/>
      <c r="AS771" s="62"/>
      <c r="AT771" s="68"/>
      <c r="AU771" s="62"/>
      <c r="AV771" s="165"/>
      <c r="AW771" s="62"/>
    </row>
    <row r="772" spans="1:49" s="55" customFormat="1" ht="18.75" x14ac:dyDescent="0.3">
      <c r="A772" s="59"/>
      <c r="B772" s="15"/>
      <c r="C772" s="96"/>
      <c r="D772" s="62"/>
      <c r="E772" s="62"/>
      <c r="F772" s="62"/>
      <c r="G772" s="164"/>
      <c r="H772" s="96"/>
      <c r="I772" s="96"/>
      <c r="J772" s="96"/>
      <c r="K772" s="96"/>
      <c r="L772" s="68"/>
      <c r="M772" s="68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8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96"/>
      <c r="AO772" s="62"/>
      <c r="AP772" s="62"/>
      <c r="AQ772" s="62"/>
      <c r="AR772" s="62"/>
      <c r="AS772" s="62"/>
      <c r="AT772" s="68"/>
      <c r="AU772" s="62"/>
      <c r="AV772" s="165"/>
      <c r="AW772" s="62"/>
    </row>
    <row r="773" spans="1:49" s="55" customFormat="1" ht="18.75" x14ac:dyDescent="0.3">
      <c r="A773" s="59"/>
      <c r="B773" s="15"/>
      <c r="C773" s="96"/>
      <c r="D773" s="62"/>
      <c r="E773" s="62"/>
      <c r="F773" s="62"/>
      <c r="G773" s="164"/>
      <c r="H773" s="96"/>
      <c r="I773" s="96"/>
      <c r="J773" s="96"/>
      <c r="K773" s="96"/>
      <c r="L773" s="68"/>
      <c r="M773" s="68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8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96"/>
      <c r="AO773" s="62"/>
      <c r="AP773" s="62"/>
      <c r="AQ773" s="62"/>
      <c r="AR773" s="62"/>
      <c r="AS773" s="62"/>
      <c r="AT773" s="68"/>
      <c r="AU773" s="62"/>
      <c r="AV773" s="165"/>
      <c r="AW773" s="62"/>
    </row>
    <row r="774" spans="1:49" s="55" customFormat="1" ht="18.75" x14ac:dyDescent="0.3">
      <c r="A774" s="59"/>
      <c r="B774" s="15"/>
      <c r="C774" s="96"/>
      <c r="D774" s="62"/>
      <c r="E774" s="62"/>
      <c r="F774" s="62"/>
      <c r="G774" s="164"/>
      <c r="H774" s="96"/>
      <c r="I774" s="96"/>
      <c r="J774" s="96"/>
      <c r="K774" s="96"/>
      <c r="L774" s="68"/>
      <c r="M774" s="68"/>
      <c r="N774" s="68"/>
      <c r="O774" s="62"/>
      <c r="P774" s="68"/>
      <c r="Q774" s="68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8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96"/>
      <c r="AO774" s="62"/>
      <c r="AP774" s="62"/>
      <c r="AQ774" s="62"/>
      <c r="AR774" s="62"/>
      <c r="AS774" s="62"/>
      <c r="AT774" s="68"/>
      <c r="AU774" s="62"/>
      <c r="AV774" s="165"/>
      <c r="AW774" s="62"/>
    </row>
    <row r="775" spans="1:49" s="55" customFormat="1" ht="18.75" x14ac:dyDescent="0.3">
      <c r="A775" s="59"/>
      <c r="B775" s="15"/>
      <c r="C775" s="96"/>
      <c r="D775" s="62"/>
      <c r="E775" s="62"/>
      <c r="F775" s="62"/>
      <c r="G775" s="164"/>
      <c r="H775" s="96"/>
      <c r="I775" s="96"/>
      <c r="J775" s="96"/>
      <c r="K775" s="96"/>
      <c r="L775" s="68"/>
      <c r="M775" s="68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8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96"/>
      <c r="AO775" s="62"/>
      <c r="AP775" s="62"/>
      <c r="AQ775" s="62"/>
      <c r="AR775" s="62"/>
      <c r="AS775" s="62"/>
      <c r="AT775" s="68"/>
      <c r="AU775" s="62"/>
      <c r="AV775" s="165"/>
      <c r="AW775" s="62"/>
    </row>
    <row r="776" spans="1:49" s="55" customFormat="1" ht="18.75" x14ac:dyDescent="0.3">
      <c r="A776" s="59"/>
      <c r="B776" s="15"/>
      <c r="C776" s="96"/>
      <c r="D776" s="62"/>
      <c r="E776" s="62"/>
      <c r="F776" s="62"/>
      <c r="G776" s="164"/>
      <c r="H776" s="96"/>
      <c r="I776" s="96"/>
      <c r="J776" s="96"/>
      <c r="K776" s="96"/>
      <c r="L776" s="68"/>
      <c r="M776" s="68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8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96"/>
      <c r="AO776" s="62"/>
      <c r="AP776" s="62"/>
      <c r="AQ776" s="62"/>
      <c r="AR776" s="62"/>
      <c r="AS776" s="62"/>
      <c r="AT776" s="68"/>
      <c r="AU776" s="62"/>
      <c r="AV776" s="165"/>
      <c r="AW776" s="62"/>
    </row>
    <row r="777" spans="1:49" s="55" customFormat="1" ht="18.75" x14ac:dyDescent="0.3">
      <c r="A777" s="59"/>
      <c r="B777" s="15"/>
      <c r="C777" s="96"/>
      <c r="D777" s="62"/>
      <c r="E777" s="62"/>
      <c r="F777" s="62"/>
      <c r="G777" s="164"/>
      <c r="H777" s="96"/>
      <c r="I777" s="96"/>
      <c r="J777" s="96"/>
      <c r="K777" s="96"/>
      <c r="L777" s="68"/>
      <c r="M777" s="68"/>
      <c r="N777" s="68"/>
      <c r="O777" s="62"/>
      <c r="P777" s="68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8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96"/>
      <c r="AO777" s="62"/>
      <c r="AP777" s="62"/>
      <c r="AQ777" s="62"/>
      <c r="AR777" s="62"/>
      <c r="AS777" s="62"/>
      <c r="AT777" s="68"/>
      <c r="AU777" s="62"/>
      <c r="AV777" s="165"/>
      <c r="AW777" s="62"/>
    </row>
    <row r="778" spans="1:49" s="55" customFormat="1" ht="18.75" x14ac:dyDescent="0.3">
      <c r="A778" s="59"/>
      <c r="B778" s="15"/>
      <c r="C778" s="96"/>
      <c r="D778" s="62"/>
      <c r="E778" s="62"/>
      <c r="F778" s="62"/>
      <c r="G778" s="164"/>
      <c r="H778" s="96"/>
      <c r="I778" s="96"/>
      <c r="J778" s="96"/>
      <c r="K778" s="96"/>
      <c r="L778" s="68"/>
      <c r="M778" s="68"/>
      <c r="N778" s="68"/>
      <c r="O778" s="62"/>
      <c r="P778" s="188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8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96"/>
      <c r="AO778" s="62"/>
      <c r="AP778" s="62"/>
      <c r="AQ778" s="62"/>
      <c r="AR778" s="62"/>
      <c r="AS778" s="62"/>
      <c r="AT778" s="68"/>
      <c r="AU778" s="62"/>
      <c r="AV778" s="165"/>
      <c r="AW778" s="62"/>
    </row>
    <row r="779" spans="1:49" s="55" customFormat="1" ht="18.75" x14ac:dyDescent="0.3">
      <c r="A779" s="59"/>
      <c r="B779" s="15"/>
      <c r="C779" s="96"/>
      <c r="D779" s="62"/>
      <c r="E779" s="62"/>
      <c r="F779" s="62"/>
      <c r="G779" s="164"/>
      <c r="H779" s="96"/>
      <c r="I779" s="96"/>
      <c r="J779" s="96"/>
      <c r="K779" s="96"/>
      <c r="L779" s="68"/>
      <c r="M779" s="68"/>
      <c r="N779" s="68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8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96"/>
      <c r="AO779" s="62"/>
      <c r="AP779" s="62"/>
      <c r="AQ779" s="62"/>
      <c r="AR779" s="62"/>
      <c r="AS779" s="62"/>
      <c r="AT779" s="68"/>
      <c r="AU779" s="62"/>
      <c r="AV779" s="165"/>
      <c r="AW779" s="62"/>
    </row>
    <row r="780" spans="1:49" s="55" customFormat="1" ht="18.75" x14ac:dyDescent="0.3">
      <c r="A780" s="59"/>
      <c r="B780" s="15"/>
      <c r="C780" s="96"/>
      <c r="D780" s="62"/>
      <c r="E780" s="62"/>
      <c r="F780" s="62"/>
      <c r="G780" s="164"/>
      <c r="H780" s="96"/>
      <c r="I780" s="96"/>
      <c r="J780" s="96"/>
      <c r="K780" s="96"/>
      <c r="L780" s="68"/>
      <c r="M780" s="68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8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96"/>
      <c r="AO780" s="62"/>
      <c r="AP780" s="62"/>
      <c r="AQ780" s="62"/>
      <c r="AR780" s="62"/>
      <c r="AS780" s="62"/>
      <c r="AT780" s="68"/>
      <c r="AU780" s="62"/>
      <c r="AV780" s="165"/>
      <c r="AW780" s="62"/>
    </row>
    <row r="781" spans="1:49" s="55" customFormat="1" ht="18.75" x14ac:dyDescent="0.3">
      <c r="A781" s="59"/>
      <c r="B781" s="15"/>
      <c r="C781" s="188"/>
      <c r="D781" s="62"/>
      <c r="E781" s="62"/>
      <c r="F781" s="62"/>
      <c r="G781" s="164"/>
      <c r="H781" s="96"/>
      <c r="I781" s="96"/>
      <c r="J781" s="96"/>
      <c r="K781" s="96"/>
      <c r="L781" s="68"/>
      <c r="M781" s="68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8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96"/>
      <c r="AO781" s="62"/>
      <c r="AP781" s="62"/>
      <c r="AQ781" s="62"/>
      <c r="AR781" s="62"/>
      <c r="AS781" s="62"/>
      <c r="AT781" s="68"/>
      <c r="AU781" s="62"/>
      <c r="AV781" s="165"/>
      <c r="AW781" s="62"/>
    </row>
    <row r="782" spans="1:49" s="55" customFormat="1" ht="18.75" x14ac:dyDescent="0.3">
      <c r="A782" s="59"/>
      <c r="B782" s="15"/>
      <c r="C782" s="96"/>
      <c r="D782" s="62"/>
      <c r="E782" s="62"/>
      <c r="F782" s="62"/>
      <c r="G782" s="164"/>
      <c r="H782" s="96"/>
      <c r="I782" s="96"/>
      <c r="J782" s="96"/>
      <c r="K782" s="96"/>
      <c r="L782" s="68"/>
      <c r="M782" s="68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8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96"/>
      <c r="AO782" s="62"/>
      <c r="AP782" s="62"/>
      <c r="AQ782" s="62"/>
      <c r="AR782" s="62"/>
      <c r="AS782" s="62"/>
      <c r="AT782" s="68"/>
      <c r="AU782" s="62"/>
      <c r="AV782" s="165"/>
      <c r="AW782" s="62"/>
    </row>
    <row r="783" spans="1:49" s="55" customFormat="1" ht="18.75" x14ac:dyDescent="0.3">
      <c r="A783" s="59"/>
      <c r="B783" s="15"/>
      <c r="C783" s="96"/>
      <c r="D783" s="62"/>
      <c r="E783" s="62"/>
      <c r="F783" s="62"/>
      <c r="G783" s="164"/>
      <c r="H783" s="96"/>
      <c r="I783" s="96"/>
      <c r="J783" s="96"/>
      <c r="K783" s="96"/>
      <c r="L783" s="68"/>
      <c r="M783" s="68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8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96"/>
      <c r="AO783" s="62"/>
      <c r="AP783" s="62"/>
      <c r="AQ783" s="62"/>
      <c r="AR783" s="62"/>
      <c r="AS783" s="62"/>
      <c r="AT783" s="68"/>
      <c r="AU783" s="62"/>
      <c r="AV783" s="165"/>
      <c r="AW783" s="62"/>
    </row>
    <row r="784" spans="1:49" s="55" customFormat="1" ht="18.75" x14ac:dyDescent="0.3">
      <c r="A784" s="59"/>
      <c r="B784" s="15"/>
      <c r="C784" s="96"/>
      <c r="D784" s="62"/>
      <c r="E784" s="62"/>
      <c r="F784" s="62"/>
      <c r="G784" s="164"/>
      <c r="H784" s="96"/>
      <c r="I784" s="96"/>
      <c r="J784" s="96"/>
      <c r="K784" s="96"/>
      <c r="L784" s="68"/>
      <c r="M784" s="68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8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96"/>
      <c r="AO784" s="62"/>
      <c r="AP784" s="62"/>
      <c r="AQ784" s="62"/>
      <c r="AR784" s="62"/>
      <c r="AS784" s="62"/>
      <c r="AT784" s="68"/>
      <c r="AU784" s="62"/>
      <c r="AV784" s="165"/>
      <c r="AW784" s="62"/>
    </row>
    <row r="785" spans="1:49" s="55" customFormat="1" ht="18.75" x14ac:dyDescent="0.3">
      <c r="A785" s="59"/>
      <c r="B785" s="15"/>
      <c r="C785" s="96"/>
      <c r="D785" s="62"/>
      <c r="E785" s="62"/>
      <c r="F785" s="62"/>
      <c r="G785" s="164"/>
      <c r="H785" s="96"/>
      <c r="I785" s="96"/>
      <c r="J785" s="96"/>
      <c r="K785" s="96"/>
      <c r="L785" s="68"/>
      <c r="M785" s="68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8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96"/>
      <c r="AO785" s="62"/>
      <c r="AP785" s="62"/>
      <c r="AQ785" s="62"/>
      <c r="AR785" s="62"/>
      <c r="AS785" s="62"/>
      <c r="AT785" s="68"/>
      <c r="AU785" s="62"/>
      <c r="AV785" s="165"/>
      <c r="AW785" s="62"/>
    </row>
    <row r="786" spans="1:49" s="55" customFormat="1" ht="18.75" x14ac:dyDescent="0.3">
      <c r="A786" s="59"/>
      <c r="B786" s="15"/>
      <c r="C786" s="96"/>
      <c r="D786" s="62"/>
      <c r="E786" s="62"/>
      <c r="F786" s="62"/>
      <c r="G786" s="164"/>
      <c r="H786" s="96"/>
      <c r="I786" s="96"/>
      <c r="J786" s="96"/>
      <c r="K786" s="96"/>
      <c r="L786" s="68"/>
      <c r="M786" s="68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8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96"/>
      <c r="AO786" s="62"/>
      <c r="AP786" s="62"/>
      <c r="AQ786" s="62"/>
      <c r="AR786" s="62"/>
      <c r="AS786" s="62"/>
      <c r="AT786" s="68"/>
      <c r="AU786" s="62"/>
      <c r="AV786" s="165"/>
      <c r="AW786" s="62"/>
    </row>
    <row r="787" spans="1:49" s="55" customFormat="1" ht="18.75" x14ac:dyDescent="0.3">
      <c r="A787" s="59"/>
      <c r="B787" s="15"/>
      <c r="C787" s="96"/>
      <c r="D787" s="62"/>
      <c r="E787" s="62"/>
      <c r="F787" s="62"/>
      <c r="G787" s="164"/>
      <c r="H787" s="96"/>
      <c r="I787" s="96"/>
      <c r="J787" s="96"/>
      <c r="K787" s="96"/>
      <c r="L787" s="68"/>
      <c r="M787" s="68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8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96"/>
      <c r="AO787" s="62"/>
      <c r="AP787" s="62"/>
      <c r="AQ787" s="62"/>
      <c r="AR787" s="62"/>
      <c r="AS787" s="62"/>
      <c r="AT787" s="68"/>
      <c r="AU787" s="62"/>
      <c r="AV787" s="165"/>
      <c r="AW787" s="62"/>
    </row>
    <row r="788" spans="1:49" s="55" customFormat="1" ht="18.75" x14ac:dyDescent="0.3">
      <c r="A788" s="59"/>
      <c r="B788" s="15"/>
      <c r="C788" s="96"/>
      <c r="D788" s="62"/>
      <c r="E788" s="62"/>
      <c r="F788" s="62"/>
      <c r="G788" s="164"/>
      <c r="H788" s="96"/>
      <c r="I788" s="96"/>
      <c r="J788" s="96"/>
      <c r="K788" s="96"/>
      <c r="L788" s="68"/>
      <c r="M788" s="68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8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96"/>
      <c r="AO788" s="62"/>
      <c r="AP788" s="62"/>
      <c r="AQ788" s="62"/>
      <c r="AR788" s="62"/>
      <c r="AS788" s="62"/>
      <c r="AT788" s="68"/>
      <c r="AU788" s="62"/>
      <c r="AV788" s="165"/>
      <c r="AW788" s="62"/>
    </row>
    <row r="789" spans="1:49" s="55" customFormat="1" ht="18.75" x14ac:dyDescent="0.3">
      <c r="A789" s="59"/>
      <c r="B789" s="15"/>
      <c r="C789" s="96"/>
      <c r="D789" s="62"/>
      <c r="E789" s="62"/>
      <c r="F789" s="62"/>
      <c r="G789" s="164"/>
      <c r="H789" s="96"/>
      <c r="I789" s="96"/>
      <c r="J789" s="96"/>
      <c r="K789" s="96"/>
      <c r="L789" s="68"/>
      <c r="M789" s="68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8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96"/>
      <c r="AO789" s="62"/>
      <c r="AP789" s="62"/>
      <c r="AQ789" s="62"/>
      <c r="AR789" s="62"/>
      <c r="AS789" s="62"/>
      <c r="AT789" s="68"/>
      <c r="AU789" s="62"/>
      <c r="AV789" s="165"/>
      <c r="AW789" s="62"/>
    </row>
    <row r="790" spans="1:49" s="55" customFormat="1" ht="18.75" x14ac:dyDescent="0.3">
      <c r="A790" s="59"/>
      <c r="B790" s="15"/>
      <c r="C790" s="96"/>
      <c r="D790" s="62"/>
      <c r="E790" s="62"/>
      <c r="F790" s="62"/>
      <c r="G790" s="164"/>
      <c r="H790" s="96"/>
      <c r="I790" s="96"/>
      <c r="J790" s="96"/>
      <c r="K790" s="96"/>
      <c r="L790" s="68"/>
      <c r="M790" s="68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8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96"/>
      <c r="AO790" s="62"/>
      <c r="AP790" s="62"/>
      <c r="AQ790" s="62"/>
      <c r="AR790" s="62"/>
      <c r="AS790" s="62"/>
      <c r="AT790" s="68"/>
      <c r="AU790" s="62"/>
      <c r="AV790" s="165"/>
      <c r="AW790" s="62"/>
    </row>
    <row r="791" spans="1:49" s="55" customFormat="1" ht="18.75" x14ac:dyDescent="0.3">
      <c r="A791" s="59"/>
      <c r="B791" s="15"/>
      <c r="C791" s="96"/>
      <c r="D791" s="62"/>
      <c r="E791" s="62"/>
      <c r="F791" s="62"/>
      <c r="G791" s="164"/>
      <c r="H791" s="96"/>
      <c r="I791" s="96"/>
      <c r="J791" s="96"/>
      <c r="K791" s="96"/>
      <c r="L791" s="188"/>
      <c r="M791" s="68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8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96"/>
      <c r="AO791" s="62"/>
      <c r="AP791" s="62"/>
      <c r="AQ791" s="62"/>
      <c r="AR791" s="62"/>
      <c r="AS791" s="62"/>
      <c r="AT791" s="68"/>
      <c r="AU791" s="62"/>
      <c r="AV791" s="165"/>
      <c r="AW791" s="62"/>
    </row>
    <row r="792" spans="1:49" s="55" customFormat="1" ht="18.75" x14ac:dyDescent="0.3">
      <c r="A792" s="59"/>
      <c r="B792" s="15"/>
      <c r="C792" s="96"/>
      <c r="D792" s="62"/>
      <c r="E792" s="62"/>
      <c r="F792" s="62"/>
      <c r="G792" s="164"/>
      <c r="H792" s="96"/>
      <c r="I792" s="96"/>
      <c r="J792" s="96"/>
      <c r="K792" s="96"/>
      <c r="L792" s="188"/>
      <c r="M792" s="68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8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96"/>
      <c r="AO792" s="62"/>
      <c r="AP792" s="62"/>
      <c r="AQ792" s="62"/>
      <c r="AR792" s="62"/>
      <c r="AS792" s="62"/>
      <c r="AT792" s="68"/>
      <c r="AU792" s="62"/>
      <c r="AV792" s="165"/>
      <c r="AW792" s="62"/>
    </row>
    <row r="793" spans="1:49" s="55" customFormat="1" ht="18.75" x14ac:dyDescent="0.3">
      <c r="A793" s="59"/>
      <c r="B793" s="15"/>
      <c r="C793" s="96"/>
      <c r="D793" s="62"/>
      <c r="E793" s="62"/>
      <c r="F793" s="62"/>
      <c r="G793" s="164"/>
      <c r="H793" s="96"/>
      <c r="I793" s="96"/>
      <c r="J793" s="96"/>
      <c r="K793" s="96"/>
      <c r="L793" s="188"/>
      <c r="M793" s="68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8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96"/>
      <c r="AO793" s="62"/>
      <c r="AP793" s="62"/>
      <c r="AQ793" s="62"/>
      <c r="AR793" s="62"/>
      <c r="AS793" s="62"/>
      <c r="AT793" s="68"/>
      <c r="AU793" s="62"/>
      <c r="AV793" s="165"/>
      <c r="AW793" s="62"/>
    </row>
    <row r="794" spans="1:49" s="55" customFormat="1" ht="19.5" customHeight="1" x14ac:dyDescent="0.3">
      <c r="A794" s="59"/>
      <c r="B794" s="15"/>
      <c r="C794" s="96"/>
      <c r="D794" s="62"/>
      <c r="E794" s="62"/>
      <c r="F794" s="62"/>
      <c r="G794" s="164"/>
      <c r="H794" s="96"/>
      <c r="I794" s="96"/>
      <c r="J794" s="96"/>
      <c r="K794" s="96"/>
      <c r="L794" s="68"/>
      <c r="M794" s="68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8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96"/>
      <c r="AO794" s="62"/>
      <c r="AP794" s="62"/>
      <c r="AQ794" s="62"/>
      <c r="AR794" s="62"/>
      <c r="AS794" s="62"/>
      <c r="AT794" s="68"/>
      <c r="AU794" s="62"/>
      <c r="AV794" s="165"/>
      <c r="AW794" s="62"/>
    </row>
    <row r="795" spans="1:49" s="55" customFormat="1" ht="18.75" customHeight="1" x14ac:dyDescent="0.3">
      <c r="A795" s="59"/>
      <c r="B795" s="15"/>
      <c r="C795" s="96"/>
      <c r="D795" s="62"/>
      <c r="E795" s="62"/>
      <c r="F795" s="62"/>
      <c r="G795" s="164"/>
      <c r="H795" s="96"/>
      <c r="I795" s="96"/>
      <c r="J795" s="96"/>
      <c r="K795" s="96"/>
      <c r="L795" s="68"/>
      <c r="M795" s="68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8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96"/>
      <c r="AO795" s="62"/>
      <c r="AP795" s="62"/>
      <c r="AQ795" s="62"/>
      <c r="AR795" s="62"/>
      <c r="AS795" s="62"/>
      <c r="AT795" s="68"/>
      <c r="AU795" s="62"/>
      <c r="AV795" s="165"/>
      <c r="AW795" s="62"/>
    </row>
    <row r="796" spans="1:49" s="55" customFormat="1" ht="19.5" customHeight="1" x14ac:dyDescent="0.3">
      <c r="A796" s="59"/>
      <c r="B796" s="15"/>
      <c r="C796" s="96"/>
      <c r="D796" s="62"/>
      <c r="E796" s="62"/>
      <c r="F796" s="62"/>
      <c r="G796" s="164"/>
      <c r="H796" s="96"/>
      <c r="I796" s="96"/>
      <c r="J796" s="96"/>
      <c r="K796" s="96"/>
      <c r="L796" s="68"/>
      <c r="M796" s="68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8"/>
      <c r="AD796" s="96"/>
      <c r="AE796" s="62"/>
      <c r="AF796" s="62"/>
      <c r="AG796" s="62"/>
      <c r="AH796" s="62"/>
      <c r="AI796" s="62"/>
      <c r="AJ796" s="62"/>
      <c r="AK796" s="62"/>
      <c r="AL796" s="62"/>
      <c r="AM796" s="62"/>
      <c r="AN796" s="96"/>
      <c r="AO796" s="62"/>
      <c r="AP796" s="62"/>
      <c r="AQ796" s="62"/>
      <c r="AR796" s="62"/>
      <c r="AS796" s="62"/>
      <c r="AT796" s="68"/>
      <c r="AU796" s="62"/>
      <c r="AV796" s="165"/>
      <c r="AW796" s="62"/>
    </row>
    <row r="797" spans="1:49" s="55" customFormat="1" ht="18.75" x14ac:dyDescent="0.3">
      <c r="A797" s="59"/>
      <c r="B797" s="15"/>
      <c r="C797" s="96"/>
      <c r="D797" s="62"/>
      <c r="E797" s="62"/>
      <c r="F797" s="62"/>
      <c r="G797" s="164"/>
      <c r="H797" s="96"/>
      <c r="I797" s="96"/>
      <c r="J797" s="96"/>
      <c r="K797" s="96"/>
      <c r="L797" s="68"/>
      <c r="M797" s="68"/>
      <c r="N797" s="68"/>
      <c r="O797" s="62"/>
      <c r="P797" s="68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8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96"/>
      <c r="AO797" s="62"/>
      <c r="AP797" s="62"/>
      <c r="AQ797" s="62"/>
      <c r="AR797" s="62"/>
      <c r="AS797" s="62"/>
      <c r="AT797" s="68"/>
      <c r="AU797" s="62"/>
      <c r="AV797" s="165"/>
      <c r="AW797" s="62"/>
    </row>
    <row r="798" spans="1:49" s="55" customFormat="1" ht="18.75" x14ac:dyDescent="0.3">
      <c r="A798" s="59"/>
      <c r="B798" s="15"/>
      <c r="C798" s="96"/>
      <c r="D798" s="62"/>
      <c r="E798" s="62"/>
      <c r="F798" s="62"/>
      <c r="G798" s="164"/>
      <c r="H798" s="96"/>
      <c r="I798" s="96"/>
      <c r="J798" s="96"/>
      <c r="K798" s="96"/>
      <c r="L798" s="68"/>
      <c r="M798" s="68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8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96"/>
      <c r="AO798" s="62"/>
      <c r="AP798" s="62"/>
      <c r="AQ798" s="62"/>
      <c r="AR798" s="62"/>
      <c r="AS798" s="62"/>
      <c r="AT798" s="68"/>
      <c r="AU798" s="62"/>
      <c r="AV798" s="165"/>
      <c r="AW798" s="62"/>
    </row>
    <row r="799" spans="1:49" s="55" customFormat="1" ht="18.75" x14ac:dyDescent="0.3">
      <c r="A799" s="59"/>
      <c r="B799" s="15"/>
      <c r="C799" s="96"/>
      <c r="D799" s="62"/>
      <c r="E799" s="62"/>
      <c r="F799" s="62"/>
      <c r="G799" s="164"/>
      <c r="H799" s="96"/>
      <c r="I799" s="96"/>
      <c r="J799" s="96"/>
      <c r="K799" s="96"/>
      <c r="L799" s="68"/>
      <c r="M799" s="188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8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96"/>
      <c r="AO799" s="62"/>
      <c r="AP799" s="62"/>
      <c r="AQ799" s="62"/>
      <c r="AR799" s="62"/>
      <c r="AS799" s="62"/>
      <c r="AT799" s="68"/>
      <c r="AU799" s="62"/>
      <c r="AV799" s="165"/>
      <c r="AW799" s="62"/>
    </row>
    <row r="800" spans="1:49" s="55" customFormat="1" ht="18.75" x14ac:dyDescent="0.3">
      <c r="A800" s="59"/>
      <c r="B800" s="15"/>
      <c r="C800" s="96"/>
      <c r="D800" s="62"/>
      <c r="E800" s="62"/>
      <c r="F800" s="62"/>
      <c r="G800" s="164"/>
      <c r="H800" s="96"/>
      <c r="I800" s="96"/>
      <c r="J800" s="96"/>
      <c r="K800" s="96"/>
      <c r="L800" s="68"/>
      <c r="M800" s="68"/>
      <c r="N800" s="68"/>
      <c r="O800" s="62"/>
      <c r="P800" s="68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8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96"/>
      <c r="AO800" s="62"/>
      <c r="AP800" s="62"/>
      <c r="AQ800" s="62"/>
      <c r="AR800" s="62"/>
      <c r="AS800" s="62"/>
      <c r="AT800" s="68"/>
      <c r="AU800" s="62"/>
      <c r="AV800" s="165"/>
      <c r="AW800" s="62"/>
    </row>
    <row r="801" spans="1:49" s="55" customFormat="1" ht="18.75" x14ac:dyDescent="0.3">
      <c r="A801" s="59"/>
      <c r="B801" s="15"/>
      <c r="C801" s="96"/>
      <c r="D801" s="62"/>
      <c r="E801" s="62"/>
      <c r="F801" s="62"/>
      <c r="G801" s="164"/>
      <c r="H801" s="96"/>
      <c r="I801" s="96"/>
      <c r="J801" s="96"/>
      <c r="K801" s="96"/>
      <c r="L801" s="68"/>
      <c r="M801" s="68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8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96"/>
      <c r="AO801" s="62"/>
      <c r="AP801" s="62"/>
      <c r="AQ801" s="62"/>
      <c r="AR801" s="62"/>
      <c r="AS801" s="62"/>
      <c r="AT801" s="68"/>
      <c r="AU801" s="62"/>
      <c r="AV801" s="165"/>
      <c r="AW801" s="62"/>
    </row>
    <row r="802" spans="1:49" s="55" customFormat="1" ht="18.75" x14ac:dyDescent="0.3">
      <c r="A802" s="59"/>
      <c r="B802" s="15"/>
      <c r="C802" s="96"/>
      <c r="D802" s="62"/>
      <c r="E802" s="62"/>
      <c r="F802" s="62"/>
      <c r="G802" s="164"/>
      <c r="H802" s="96"/>
      <c r="I802" s="96"/>
      <c r="J802" s="96"/>
      <c r="K802" s="96"/>
      <c r="L802" s="68"/>
      <c r="M802" s="68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8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96"/>
      <c r="AO802" s="62"/>
      <c r="AP802" s="62"/>
      <c r="AQ802" s="62"/>
      <c r="AR802" s="62"/>
      <c r="AS802" s="62"/>
      <c r="AT802" s="68"/>
      <c r="AU802" s="62"/>
      <c r="AV802" s="165"/>
      <c r="AW802" s="62"/>
    </row>
    <row r="803" spans="1:49" s="55" customFormat="1" ht="18.75" x14ac:dyDescent="0.3">
      <c r="A803" s="59"/>
      <c r="B803" s="15"/>
      <c r="C803" s="96"/>
      <c r="D803" s="62"/>
      <c r="E803" s="62"/>
      <c r="F803" s="62"/>
      <c r="G803" s="164"/>
      <c r="H803" s="96"/>
      <c r="I803" s="96"/>
      <c r="J803" s="96"/>
      <c r="K803" s="96"/>
      <c r="L803" s="68"/>
      <c r="M803" s="68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8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96"/>
      <c r="AO803" s="62"/>
      <c r="AP803" s="62"/>
      <c r="AQ803" s="62"/>
      <c r="AR803" s="62"/>
      <c r="AS803" s="62"/>
      <c r="AT803" s="68"/>
      <c r="AU803" s="62"/>
      <c r="AV803" s="165"/>
      <c r="AW803" s="62"/>
    </row>
    <row r="804" spans="1:49" s="55" customFormat="1" ht="18.75" x14ac:dyDescent="0.3">
      <c r="A804" s="59"/>
      <c r="B804" s="15"/>
      <c r="C804" s="96"/>
      <c r="D804" s="62"/>
      <c r="E804" s="62"/>
      <c r="F804" s="62"/>
      <c r="G804" s="164"/>
      <c r="H804" s="96"/>
      <c r="I804" s="96"/>
      <c r="J804" s="96"/>
      <c r="K804" s="96"/>
      <c r="L804" s="68"/>
      <c r="M804" s="68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8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96"/>
      <c r="AO804" s="62"/>
      <c r="AP804" s="62"/>
      <c r="AQ804" s="62"/>
      <c r="AR804" s="62"/>
      <c r="AS804" s="62"/>
      <c r="AT804" s="68"/>
      <c r="AU804" s="62"/>
      <c r="AV804" s="165"/>
      <c r="AW804" s="62"/>
    </row>
    <row r="805" spans="1:49" s="55" customFormat="1" ht="18.75" x14ac:dyDescent="0.3">
      <c r="A805" s="59"/>
      <c r="B805" s="15"/>
      <c r="C805" s="96"/>
      <c r="D805" s="62"/>
      <c r="E805" s="62"/>
      <c r="F805" s="62"/>
      <c r="G805" s="164"/>
      <c r="H805" s="96"/>
      <c r="I805" s="96"/>
      <c r="J805" s="96"/>
      <c r="K805" s="96"/>
      <c r="L805" s="68"/>
      <c r="M805" s="68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8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96"/>
      <c r="AO805" s="62"/>
      <c r="AP805" s="62"/>
      <c r="AQ805" s="62"/>
      <c r="AR805" s="62"/>
      <c r="AS805" s="62"/>
      <c r="AT805" s="68"/>
      <c r="AU805" s="62"/>
      <c r="AV805" s="165"/>
      <c r="AW805" s="62"/>
    </row>
    <row r="806" spans="1:49" s="55" customFormat="1" ht="18.75" x14ac:dyDescent="0.3">
      <c r="A806" s="59"/>
      <c r="B806" s="15"/>
      <c r="C806" s="62"/>
      <c r="D806" s="62"/>
      <c r="E806" s="62"/>
      <c r="F806" s="62"/>
      <c r="G806" s="164"/>
      <c r="H806" s="96"/>
      <c r="I806" s="96"/>
      <c r="J806" s="96"/>
      <c r="K806" s="96"/>
      <c r="L806" s="68"/>
      <c r="M806" s="68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8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96"/>
      <c r="AO806" s="62"/>
      <c r="AP806" s="62"/>
      <c r="AQ806" s="62"/>
      <c r="AR806" s="62"/>
      <c r="AS806" s="62"/>
      <c r="AT806" s="68"/>
      <c r="AU806" s="62"/>
      <c r="AV806" s="165"/>
      <c r="AW806" s="62"/>
    </row>
    <row r="807" spans="1:49" s="55" customFormat="1" ht="18.75" x14ac:dyDescent="0.3">
      <c r="A807" s="59"/>
      <c r="B807" s="15"/>
      <c r="C807" s="96"/>
      <c r="D807" s="62"/>
      <c r="E807" s="62"/>
      <c r="F807" s="62"/>
      <c r="G807" s="164"/>
      <c r="H807" s="96"/>
      <c r="I807" s="96"/>
      <c r="J807" s="96"/>
      <c r="K807" s="96"/>
      <c r="L807" s="68"/>
      <c r="M807" s="68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8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96"/>
      <c r="AO807" s="62"/>
      <c r="AP807" s="62"/>
      <c r="AQ807" s="62"/>
      <c r="AR807" s="62"/>
      <c r="AS807" s="62"/>
      <c r="AT807" s="68"/>
      <c r="AU807" s="62"/>
      <c r="AV807" s="165"/>
      <c r="AW807" s="62"/>
    </row>
    <row r="808" spans="1:49" s="55" customFormat="1" ht="18.75" x14ac:dyDescent="0.3">
      <c r="A808" s="59"/>
      <c r="B808" s="15"/>
      <c r="C808" s="96"/>
      <c r="D808" s="62"/>
      <c r="E808" s="62"/>
      <c r="F808" s="62"/>
      <c r="G808" s="164"/>
      <c r="H808" s="96"/>
      <c r="I808" s="96"/>
      <c r="J808" s="96"/>
      <c r="K808" s="96"/>
      <c r="L808" s="68"/>
      <c r="M808" s="68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8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96"/>
      <c r="AO808" s="62"/>
      <c r="AP808" s="62"/>
      <c r="AQ808" s="62"/>
      <c r="AR808" s="62"/>
      <c r="AS808" s="62"/>
      <c r="AT808" s="68"/>
      <c r="AU808" s="62"/>
      <c r="AV808" s="165"/>
      <c r="AW808" s="62"/>
    </row>
    <row r="809" spans="1:49" s="55" customFormat="1" ht="18.75" x14ac:dyDescent="0.3">
      <c r="A809" s="59"/>
      <c r="B809" s="15"/>
      <c r="C809" s="96"/>
      <c r="D809" s="62"/>
      <c r="E809" s="62"/>
      <c r="F809" s="62"/>
      <c r="G809" s="164"/>
      <c r="H809" s="96"/>
      <c r="I809" s="96"/>
      <c r="J809" s="96"/>
      <c r="K809" s="96"/>
      <c r="L809" s="68"/>
      <c r="M809" s="68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8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96"/>
      <c r="AO809" s="62"/>
      <c r="AP809" s="62"/>
      <c r="AQ809" s="62"/>
      <c r="AR809" s="62"/>
      <c r="AS809" s="62"/>
      <c r="AT809" s="68"/>
      <c r="AU809" s="62"/>
      <c r="AV809" s="165"/>
      <c r="AW809" s="62"/>
    </row>
    <row r="810" spans="1:49" s="55" customFormat="1" ht="18.75" x14ac:dyDescent="0.3">
      <c r="A810" s="59"/>
      <c r="B810" s="15"/>
      <c r="C810" s="96"/>
      <c r="D810" s="62"/>
      <c r="E810" s="62"/>
      <c r="F810" s="62"/>
      <c r="G810" s="164"/>
      <c r="H810" s="96"/>
      <c r="I810" s="96"/>
      <c r="J810" s="96"/>
      <c r="K810" s="96"/>
      <c r="L810" s="68"/>
      <c r="M810" s="68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8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96"/>
      <c r="AO810" s="62"/>
      <c r="AP810" s="62"/>
      <c r="AQ810" s="62"/>
      <c r="AR810" s="62"/>
      <c r="AS810" s="62"/>
      <c r="AT810" s="68"/>
      <c r="AU810" s="62"/>
      <c r="AV810" s="165"/>
      <c r="AW810" s="62"/>
    </row>
    <row r="811" spans="1:49" s="55" customFormat="1" ht="18.75" x14ac:dyDescent="0.3">
      <c r="A811" s="59"/>
      <c r="B811" s="15"/>
      <c r="C811" s="96"/>
      <c r="D811" s="62"/>
      <c r="E811" s="62"/>
      <c r="F811" s="62"/>
      <c r="G811" s="164"/>
      <c r="H811" s="96"/>
      <c r="I811" s="96"/>
      <c r="J811" s="96"/>
      <c r="K811" s="96"/>
      <c r="L811" s="68"/>
      <c r="M811" s="68"/>
      <c r="N811" s="68"/>
      <c r="O811" s="62"/>
      <c r="P811" s="68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8"/>
      <c r="AD811" s="96"/>
      <c r="AE811" s="62"/>
      <c r="AF811" s="62"/>
      <c r="AG811" s="62"/>
      <c r="AH811" s="62"/>
      <c r="AI811" s="62"/>
      <c r="AJ811" s="62"/>
      <c r="AK811" s="62"/>
      <c r="AL811" s="62"/>
      <c r="AM811" s="62"/>
      <c r="AN811" s="96"/>
      <c r="AO811" s="62"/>
      <c r="AP811" s="62"/>
      <c r="AQ811" s="62"/>
      <c r="AR811" s="62"/>
      <c r="AS811" s="62"/>
      <c r="AT811" s="68"/>
      <c r="AU811" s="62"/>
      <c r="AV811" s="165"/>
      <c r="AW811" s="62"/>
    </row>
    <row r="812" spans="1:49" s="55" customFormat="1" ht="18.75" x14ac:dyDescent="0.3">
      <c r="A812" s="59"/>
      <c r="B812" s="15"/>
      <c r="C812" s="96"/>
      <c r="D812" s="62"/>
      <c r="E812" s="62"/>
      <c r="F812" s="62"/>
      <c r="G812" s="164"/>
      <c r="H812" s="96"/>
      <c r="I812" s="96"/>
      <c r="J812" s="96"/>
      <c r="K812" s="96"/>
      <c r="L812" s="68"/>
      <c r="M812" s="68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8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96"/>
      <c r="AO812" s="62"/>
      <c r="AP812" s="62"/>
      <c r="AQ812" s="62"/>
      <c r="AR812" s="62"/>
      <c r="AS812" s="62"/>
      <c r="AT812" s="68"/>
      <c r="AU812" s="62"/>
      <c r="AV812" s="165"/>
      <c r="AW812" s="62"/>
    </row>
    <row r="813" spans="1:49" s="55" customFormat="1" ht="18.75" x14ac:dyDescent="0.3">
      <c r="A813" s="59"/>
      <c r="B813" s="15"/>
      <c r="C813" s="96"/>
      <c r="D813" s="62"/>
      <c r="E813" s="62"/>
      <c r="F813" s="62"/>
      <c r="G813" s="164"/>
      <c r="H813" s="96"/>
      <c r="I813" s="96"/>
      <c r="J813" s="96"/>
      <c r="K813" s="96"/>
      <c r="L813" s="68"/>
      <c r="M813" s="68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188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96"/>
      <c r="AO813" s="62"/>
      <c r="AP813" s="62"/>
      <c r="AQ813" s="62"/>
      <c r="AR813" s="62"/>
      <c r="AS813" s="62"/>
      <c r="AT813" s="68"/>
      <c r="AU813" s="62"/>
      <c r="AV813" s="165"/>
      <c r="AW813" s="62"/>
    </row>
    <row r="814" spans="1:49" s="55" customFormat="1" ht="18.75" x14ac:dyDescent="0.3">
      <c r="A814" s="59"/>
      <c r="B814" s="15"/>
      <c r="C814" s="96"/>
      <c r="D814" s="62"/>
      <c r="E814" s="62"/>
      <c r="F814" s="62"/>
      <c r="G814" s="164"/>
      <c r="H814" s="96"/>
      <c r="I814" s="96"/>
      <c r="J814" s="96"/>
      <c r="K814" s="96"/>
      <c r="L814" s="68"/>
      <c r="M814" s="68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8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96"/>
      <c r="AO814" s="62"/>
      <c r="AP814" s="62"/>
      <c r="AQ814" s="62"/>
      <c r="AR814" s="62"/>
      <c r="AS814" s="62"/>
      <c r="AT814" s="68"/>
      <c r="AU814" s="62"/>
      <c r="AV814" s="165"/>
      <c r="AW814" s="62"/>
    </row>
    <row r="815" spans="1:49" s="55" customFormat="1" ht="18.75" x14ac:dyDescent="0.3">
      <c r="A815" s="59"/>
      <c r="B815" s="15"/>
      <c r="C815" s="96"/>
      <c r="D815" s="62"/>
      <c r="E815" s="62"/>
      <c r="F815" s="62"/>
      <c r="G815" s="164"/>
      <c r="H815" s="96"/>
      <c r="I815" s="96"/>
      <c r="J815" s="96"/>
      <c r="K815" s="96"/>
      <c r="L815" s="68"/>
      <c r="M815" s="68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8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96"/>
      <c r="AO815" s="62"/>
      <c r="AP815" s="62"/>
      <c r="AQ815" s="62"/>
      <c r="AR815" s="62"/>
      <c r="AS815" s="62"/>
      <c r="AT815" s="68"/>
      <c r="AU815" s="62"/>
      <c r="AV815" s="165"/>
      <c r="AW815" s="62"/>
    </row>
    <row r="816" spans="1:49" s="55" customFormat="1" ht="18.75" x14ac:dyDescent="0.3">
      <c r="A816" s="59"/>
      <c r="B816" s="15"/>
      <c r="C816" s="96"/>
      <c r="D816" s="62"/>
      <c r="E816" s="62"/>
      <c r="F816" s="62"/>
      <c r="G816" s="164"/>
      <c r="H816" s="96"/>
      <c r="I816" s="96"/>
      <c r="J816" s="96"/>
      <c r="K816" s="96"/>
      <c r="L816" s="68"/>
      <c r="M816" s="68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8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96"/>
      <c r="AO816" s="62"/>
      <c r="AP816" s="62"/>
      <c r="AQ816" s="62"/>
      <c r="AR816" s="62"/>
      <c r="AS816" s="62"/>
      <c r="AT816" s="68"/>
      <c r="AU816" s="62"/>
      <c r="AV816" s="165"/>
      <c r="AW816" s="62"/>
    </row>
    <row r="817" spans="1:49" s="55" customFormat="1" ht="18.75" x14ac:dyDescent="0.3">
      <c r="A817" s="59"/>
      <c r="B817" s="15"/>
      <c r="C817" s="96"/>
      <c r="D817" s="62"/>
      <c r="E817" s="62"/>
      <c r="F817" s="62"/>
      <c r="G817" s="164"/>
      <c r="H817" s="96"/>
      <c r="I817" s="96"/>
      <c r="J817" s="96"/>
      <c r="K817" s="96"/>
      <c r="L817" s="68"/>
      <c r="M817" s="68"/>
      <c r="N817" s="62"/>
      <c r="O817" s="62"/>
      <c r="P817" s="68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8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96"/>
      <c r="AO817" s="62"/>
      <c r="AP817" s="62"/>
      <c r="AQ817" s="62"/>
      <c r="AR817" s="62"/>
      <c r="AS817" s="62"/>
      <c r="AT817" s="68"/>
      <c r="AU817" s="62"/>
      <c r="AV817" s="165"/>
      <c r="AW817" s="62"/>
    </row>
    <row r="818" spans="1:49" s="55" customFormat="1" ht="18.75" x14ac:dyDescent="0.3">
      <c r="A818" s="59"/>
      <c r="B818" s="189"/>
      <c r="C818" s="96"/>
      <c r="D818" s="62"/>
      <c r="E818" s="62"/>
      <c r="F818" s="62"/>
      <c r="G818" s="164"/>
      <c r="H818" s="96"/>
      <c r="I818" s="96"/>
      <c r="J818" s="96"/>
      <c r="K818" s="96"/>
      <c r="L818" s="68"/>
      <c r="M818" s="68"/>
      <c r="N818" s="68"/>
      <c r="O818" s="62"/>
      <c r="P818" s="68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8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96"/>
      <c r="AO818" s="62"/>
      <c r="AP818" s="62"/>
      <c r="AQ818" s="62"/>
      <c r="AR818" s="62"/>
      <c r="AS818" s="62"/>
      <c r="AT818" s="68"/>
      <c r="AU818" s="62"/>
      <c r="AV818" s="165"/>
      <c r="AW818" s="62"/>
    </row>
    <row r="819" spans="1:49" s="55" customFormat="1" ht="18.75" x14ac:dyDescent="0.3">
      <c r="A819" s="59"/>
      <c r="B819" s="15"/>
      <c r="C819" s="96"/>
      <c r="D819" s="62"/>
      <c r="E819" s="62"/>
      <c r="F819" s="62"/>
      <c r="G819" s="164"/>
      <c r="H819" s="96"/>
      <c r="I819" s="96"/>
      <c r="J819" s="96"/>
      <c r="K819" s="96"/>
      <c r="L819" s="68"/>
      <c r="M819" s="68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8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96"/>
      <c r="AO819" s="62"/>
      <c r="AP819" s="62"/>
      <c r="AQ819" s="62"/>
      <c r="AR819" s="62"/>
      <c r="AS819" s="62"/>
      <c r="AT819" s="68"/>
      <c r="AU819" s="62"/>
      <c r="AV819" s="165"/>
      <c r="AW819" s="62"/>
    </row>
    <row r="820" spans="1:49" s="55" customFormat="1" ht="18.75" x14ac:dyDescent="0.3">
      <c r="A820" s="59"/>
      <c r="B820" s="15"/>
      <c r="C820" s="96"/>
      <c r="D820" s="62"/>
      <c r="E820" s="62"/>
      <c r="F820" s="62"/>
      <c r="G820" s="164"/>
      <c r="H820" s="96"/>
      <c r="I820" s="96"/>
      <c r="J820" s="96"/>
      <c r="K820" s="96"/>
      <c r="L820" s="68"/>
      <c r="M820" s="68"/>
      <c r="N820" s="68"/>
      <c r="O820" s="62"/>
      <c r="P820" s="68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8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96"/>
      <c r="AO820" s="62"/>
      <c r="AP820" s="62"/>
      <c r="AQ820" s="62"/>
      <c r="AR820" s="62"/>
      <c r="AS820" s="62"/>
      <c r="AT820" s="68"/>
      <c r="AU820" s="62"/>
      <c r="AV820" s="165"/>
      <c r="AW820" s="62"/>
    </row>
    <row r="821" spans="1:49" s="55" customFormat="1" ht="18.75" x14ac:dyDescent="0.3">
      <c r="A821" s="59"/>
      <c r="B821" s="15"/>
      <c r="C821" s="96"/>
      <c r="D821" s="62"/>
      <c r="E821" s="62"/>
      <c r="F821" s="62"/>
      <c r="G821" s="164"/>
      <c r="H821" s="96"/>
      <c r="I821" s="96"/>
      <c r="J821" s="96"/>
      <c r="K821" s="96"/>
      <c r="L821" s="68"/>
      <c r="M821" s="68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8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96"/>
      <c r="AO821" s="62"/>
      <c r="AP821" s="62"/>
      <c r="AQ821" s="62"/>
      <c r="AR821" s="62"/>
      <c r="AS821" s="62"/>
      <c r="AT821" s="68"/>
      <c r="AU821" s="62"/>
      <c r="AV821" s="165"/>
      <c r="AW821" s="62"/>
    </row>
    <row r="822" spans="1:49" s="55" customFormat="1" ht="18.75" x14ac:dyDescent="0.3">
      <c r="A822" s="59"/>
      <c r="B822" s="15"/>
      <c r="C822" s="96"/>
      <c r="D822" s="62"/>
      <c r="E822" s="62"/>
      <c r="F822" s="62"/>
      <c r="G822" s="164"/>
      <c r="H822" s="96"/>
      <c r="I822" s="96"/>
      <c r="J822" s="96"/>
      <c r="K822" s="96"/>
      <c r="L822" s="68"/>
      <c r="M822" s="68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8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96"/>
      <c r="AO822" s="62"/>
      <c r="AP822" s="62"/>
      <c r="AQ822" s="62"/>
      <c r="AR822" s="62"/>
      <c r="AS822" s="62"/>
      <c r="AT822" s="68"/>
      <c r="AU822" s="62"/>
      <c r="AV822" s="165"/>
      <c r="AW822" s="62"/>
    </row>
    <row r="823" spans="1:49" s="55" customFormat="1" ht="18.75" x14ac:dyDescent="0.3">
      <c r="A823" s="59"/>
      <c r="B823" s="15"/>
      <c r="C823" s="96"/>
      <c r="D823" s="62"/>
      <c r="E823" s="62"/>
      <c r="F823" s="62"/>
      <c r="G823" s="164"/>
      <c r="H823" s="96"/>
      <c r="I823" s="96"/>
      <c r="J823" s="96"/>
      <c r="K823" s="96"/>
      <c r="L823" s="68"/>
      <c r="M823" s="68"/>
      <c r="N823" s="68"/>
      <c r="O823" s="62"/>
      <c r="P823" s="68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8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96"/>
      <c r="AO823" s="62"/>
      <c r="AP823" s="62"/>
      <c r="AQ823" s="62"/>
      <c r="AR823" s="62"/>
      <c r="AS823" s="62"/>
      <c r="AT823" s="68"/>
      <c r="AU823" s="62"/>
      <c r="AV823" s="165"/>
      <c r="AW823" s="62"/>
    </row>
    <row r="824" spans="1:49" s="55" customFormat="1" ht="18.75" x14ac:dyDescent="0.3">
      <c r="A824" s="59"/>
      <c r="B824" s="15"/>
      <c r="C824" s="96"/>
      <c r="D824" s="62"/>
      <c r="E824" s="62"/>
      <c r="F824" s="62"/>
      <c r="G824" s="164"/>
      <c r="H824" s="96"/>
      <c r="I824" s="96"/>
      <c r="J824" s="96"/>
      <c r="K824" s="96"/>
      <c r="L824" s="68"/>
      <c r="M824" s="68"/>
      <c r="N824" s="68"/>
      <c r="O824" s="62"/>
      <c r="P824" s="68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8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96"/>
      <c r="AO824" s="62"/>
      <c r="AP824" s="62"/>
      <c r="AQ824" s="62"/>
      <c r="AR824" s="62"/>
      <c r="AS824" s="62"/>
      <c r="AT824" s="68"/>
      <c r="AU824" s="62"/>
      <c r="AV824" s="165"/>
      <c r="AW824" s="62"/>
    </row>
    <row r="825" spans="1:49" s="55" customFormat="1" ht="18.75" x14ac:dyDescent="0.3">
      <c r="A825" s="59"/>
      <c r="B825" s="15"/>
      <c r="C825" s="96"/>
      <c r="D825" s="62"/>
      <c r="E825" s="62"/>
      <c r="F825" s="62"/>
      <c r="G825" s="164"/>
      <c r="H825" s="96"/>
      <c r="I825" s="96"/>
      <c r="J825" s="96"/>
      <c r="K825" s="96"/>
      <c r="L825" s="68"/>
      <c r="M825" s="68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8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96"/>
      <c r="AO825" s="62"/>
      <c r="AP825" s="62"/>
      <c r="AQ825" s="62"/>
      <c r="AR825" s="62"/>
      <c r="AS825" s="62"/>
      <c r="AT825" s="68"/>
      <c r="AU825" s="62"/>
      <c r="AV825" s="165"/>
      <c r="AW825" s="62"/>
    </row>
    <row r="826" spans="1:49" s="55" customFormat="1" ht="18.75" x14ac:dyDescent="0.3">
      <c r="A826" s="59"/>
      <c r="B826" s="15"/>
      <c r="C826" s="96"/>
      <c r="D826" s="62"/>
      <c r="E826" s="62"/>
      <c r="F826" s="62"/>
      <c r="G826" s="164"/>
      <c r="H826" s="96"/>
      <c r="I826" s="96"/>
      <c r="J826" s="96"/>
      <c r="K826" s="96"/>
      <c r="L826" s="68"/>
      <c r="M826" s="68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8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96"/>
      <c r="AO826" s="62"/>
      <c r="AP826" s="62"/>
      <c r="AQ826" s="62"/>
      <c r="AR826" s="62"/>
      <c r="AS826" s="62"/>
      <c r="AT826" s="68"/>
      <c r="AU826" s="62"/>
      <c r="AV826" s="165"/>
      <c r="AW826" s="62"/>
    </row>
    <row r="827" spans="1:49" s="55" customFormat="1" ht="18.75" x14ac:dyDescent="0.3">
      <c r="A827" s="59"/>
      <c r="B827" s="15"/>
      <c r="C827" s="96"/>
      <c r="D827" s="62"/>
      <c r="E827" s="62"/>
      <c r="F827" s="62"/>
      <c r="G827" s="164"/>
      <c r="H827" s="96"/>
      <c r="I827" s="96"/>
      <c r="J827" s="96"/>
      <c r="K827" s="96"/>
      <c r="L827" s="68"/>
      <c r="M827" s="68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8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96"/>
      <c r="AO827" s="62"/>
      <c r="AP827" s="62"/>
      <c r="AQ827" s="62"/>
      <c r="AR827" s="62"/>
      <c r="AS827" s="62"/>
      <c r="AT827" s="68"/>
      <c r="AU827" s="62"/>
      <c r="AV827" s="165"/>
      <c r="AW827" s="62"/>
    </row>
    <row r="828" spans="1:49" s="55" customFormat="1" ht="18.75" x14ac:dyDescent="0.3">
      <c r="A828" s="59"/>
      <c r="B828" s="15"/>
      <c r="C828" s="96"/>
      <c r="D828" s="62"/>
      <c r="E828" s="62"/>
      <c r="F828" s="62"/>
      <c r="G828" s="164"/>
      <c r="H828" s="96"/>
      <c r="I828" s="96"/>
      <c r="J828" s="96"/>
      <c r="K828" s="96"/>
      <c r="L828" s="68"/>
      <c r="M828" s="68"/>
      <c r="N828" s="62"/>
      <c r="O828" s="62"/>
      <c r="P828" s="68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8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96"/>
      <c r="AO828" s="62"/>
      <c r="AP828" s="62"/>
      <c r="AQ828" s="62"/>
      <c r="AR828" s="62"/>
      <c r="AS828" s="62"/>
      <c r="AT828" s="68"/>
      <c r="AU828" s="62"/>
      <c r="AV828" s="165"/>
      <c r="AW828" s="62"/>
    </row>
    <row r="829" spans="1:49" s="55" customFormat="1" ht="18.75" x14ac:dyDescent="0.3">
      <c r="A829" s="59"/>
      <c r="B829" s="15"/>
      <c r="C829" s="96"/>
      <c r="D829" s="62"/>
      <c r="E829" s="62"/>
      <c r="F829" s="62"/>
      <c r="G829" s="164"/>
      <c r="H829" s="96"/>
      <c r="I829" s="96"/>
      <c r="J829" s="96"/>
      <c r="K829" s="96"/>
      <c r="L829" s="68"/>
      <c r="M829" s="68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8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96"/>
      <c r="AO829" s="62"/>
      <c r="AP829" s="62"/>
      <c r="AQ829" s="62"/>
      <c r="AR829" s="62"/>
      <c r="AS829" s="62"/>
      <c r="AT829" s="68"/>
      <c r="AU829" s="62"/>
      <c r="AV829" s="165"/>
      <c r="AW829" s="62"/>
    </row>
    <row r="830" spans="1:49" s="55" customFormat="1" ht="18.75" x14ac:dyDescent="0.3">
      <c r="A830" s="59"/>
      <c r="B830" s="15"/>
      <c r="C830" s="96"/>
      <c r="D830" s="62"/>
      <c r="E830" s="62"/>
      <c r="F830" s="62"/>
      <c r="G830" s="164"/>
      <c r="H830" s="96"/>
      <c r="I830" s="96"/>
      <c r="J830" s="96"/>
      <c r="K830" s="96"/>
      <c r="L830" s="68"/>
      <c r="M830" s="68"/>
      <c r="N830" s="62"/>
      <c r="O830" s="62"/>
      <c r="P830" s="62"/>
      <c r="Q830" s="62"/>
      <c r="R830" s="62"/>
      <c r="S830" s="96"/>
      <c r="T830" s="62"/>
      <c r="U830" s="62"/>
      <c r="V830" s="62"/>
      <c r="W830" s="62"/>
      <c r="X830" s="62"/>
      <c r="Y830" s="62"/>
      <c r="Z830" s="62"/>
      <c r="AA830" s="62"/>
      <c r="AB830" s="62"/>
      <c r="AC830" s="68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96"/>
      <c r="AO830" s="62"/>
      <c r="AP830" s="62"/>
      <c r="AQ830" s="62"/>
      <c r="AR830" s="62"/>
      <c r="AS830" s="62"/>
      <c r="AT830" s="68"/>
      <c r="AU830" s="62"/>
      <c r="AV830" s="165"/>
      <c r="AW830" s="62"/>
    </row>
    <row r="831" spans="1:49" s="55" customFormat="1" ht="18.75" x14ac:dyDescent="0.3">
      <c r="A831" s="59"/>
      <c r="B831" s="15"/>
      <c r="C831" s="96"/>
      <c r="D831" s="62"/>
      <c r="E831" s="62"/>
      <c r="F831" s="62"/>
      <c r="G831" s="164"/>
      <c r="H831" s="96"/>
      <c r="I831" s="96"/>
      <c r="J831" s="96"/>
      <c r="K831" s="96"/>
      <c r="L831" s="68"/>
      <c r="M831" s="68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8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96"/>
      <c r="AO831" s="62"/>
      <c r="AP831" s="62"/>
      <c r="AQ831" s="62"/>
      <c r="AR831" s="62"/>
      <c r="AS831" s="62"/>
      <c r="AT831" s="68"/>
      <c r="AU831" s="62"/>
      <c r="AV831" s="165"/>
      <c r="AW831" s="62"/>
    </row>
    <row r="832" spans="1:49" s="55" customFormat="1" ht="18.75" x14ac:dyDescent="0.3">
      <c r="A832" s="59"/>
      <c r="B832" s="15"/>
      <c r="C832" s="96"/>
      <c r="D832" s="62"/>
      <c r="E832" s="62"/>
      <c r="F832" s="62"/>
      <c r="G832" s="164"/>
      <c r="H832" s="96"/>
      <c r="I832" s="96"/>
      <c r="J832" s="96"/>
      <c r="K832" s="96"/>
      <c r="L832" s="68"/>
      <c r="M832" s="68"/>
      <c r="N832" s="68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8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96"/>
      <c r="AO832" s="62"/>
      <c r="AP832" s="62"/>
      <c r="AQ832" s="62"/>
      <c r="AR832" s="62"/>
      <c r="AS832" s="62"/>
      <c r="AT832" s="68"/>
      <c r="AU832" s="62"/>
      <c r="AV832" s="165"/>
      <c r="AW832" s="62"/>
    </row>
    <row r="833" spans="1:49" s="55" customFormat="1" ht="18.75" x14ac:dyDescent="0.3">
      <c r="A833" s="59"/>
      <c r="B833" s="15"/>
      <c r="C833" s="96"/>
      <c r="D833" s="62"/>
      <c r="E833" s="62"/>
      <c r="F833" s="62"/>
      <c r="G833" s="164"/>
      <c r="H833" s="96"/>
      <c r="I833" s="96"/>
      <c r="J833" s="96"/>
      <c r="K833" s="96"/>
      <c r="L833" s="68"/>
      <c r="M833" s="68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8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96"/>
      <c r="AO833" s="62"/>
      <c r="AP833" s="62"/>
      <c r="AQ833" s="62"/>
      <c r="AR833" s="62"/>
      <c r="AS833" s="62"/>
      <c r="AT833" s="68"/>
      <c r="AU833" s="62"/>
      <c r="AV833" s="165"/>
      <c r="AW833" s="62"/>
    </row>
    <row r="834" spans="1:49" s="55" customFormat="1" ht="18.75" x14ac:dyDescent="0.3">
      <c r="A834" s="59"/>
      <c r="B834" s="15"/>
      <c r="C834" s="62"/>
      <c r="D834" s="62"/>
      <c r="E834" s="62"/>
      <c r="F834" s="62"/>
      <c r="G834" s="164"/>
      <c r="H834" s="96"/>
      <c r="I834" s="96"/>
      <c r="J834" s="96"/>
      <c r="K834" s="96"/>
      <c r="L834" s="68"/>
      <c r="M834" s="68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8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96"/>
      <c r="AO834" s="62"/>
      <c r="AP834" s="62"/>
      <c r="AQ834" s="62"/>
      <c r="AR834" s="62"/>
      <c r="AS834" s="62"/>
      <c r="AT834" s="68"/>
      <c r="AU834" s="62"/>
      <c r="AV834" s="165"/>
      <c r="AW834" s="62"/>
    </row>
    <row r="835" spans="1:49" s="55" customFormat="1" ht="18.75" x14ac:dyDescent="0.3">
      <c r="A835" s="59"/>
      <c r="B835" s="15"/>
      <c r="C835" s="96"/>
      <c r="D835" s="62"/>
      <c r="E835" s="62"/>
      <c r="F835" s="62"/>
      <c r="G835" s="164"/>
      <c r="H835" s="96"/>
      <c r="I835" s="96"/>
      <c r="J835" s="96"/>
      <c r="K835" s="96"/>
      <c r="L835" s="68"/>
      <c r="M835" s="68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8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96"/>
      <c r="AO835" s="62"/>
      <c r="AP835" s="62"/>
      <c r="AQ835" s="62"/>
      <c r="AR835" s="62"/>
      <c r="AS835" s="62"/>
      <c r="AT835" s="68"/>
      <c r="AU835" s="62"/>
      <c r="AV835" s="165"/>
      <c r="AW835" s="62"/>
    </row>
    <row r="836" spans="1:49" s="55" customFormat="1" ht="18.75" x14ac:dyDescent="0.3">
      <c r="A836" s="59"/>
      <c r="B836" s="15"/>
      <c r="C836" s="96"/>
      <c r="D836" s="62"/>
      <c r="E836" s="62"/>
      <c r="F836" s="62"/>
      <c r="G836" s="164"/>
      <c r="H836" s="96"/>
      <c r="I836" s="96"/>
      <c r="J836" s="96"/>
      <c r="K836" s="96"/>
      <c r="L836" s="68"/>
      <c r="M836" s="68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8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96"/>
      <c r="AO836" s="62"/>
      <c r="AP836" s="62"/>
      <c r="AQ836" s="62"/>
      <c r="AR836" s="62"/>
      <c r="AS836" s="62"/>
      <c r="AT836" s="68"/>
      <c r="AU836" s="62"/>
      <c r="AV836" s="165"/>
      <c r="AW836" s="62"/>
    </row>
    <row r="837" spans="1:49" s="55" customFormat="1" ht="18.75" x14ac:dyDescent="0.3">
      <c r="A837" s="59"/>
      <c r="B837" s="15"/>
      <c r="C837" s="96"/>
      <c r="D837" s="62"/>
      <c r="E837" s="62"/>
      <c r="F837" s="62"/>
      <c r="G837" s="164"/>
      <c r="H837" s="96"/>
      <c r="I837" s="96"/>
      <c r="J837" s="96"/>
      <c r="K837" s="96"/>
      <c r="L837" s="68"/>
      <c r="M837" s="188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8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96"/>
      <c r="AO837" s="62"/>
      <c r="AP837" s="62"/>
      <c r="AQ837" s="62"/>
      <c r="AR837" s="62"/>
      <c r="AS837" s="62"/>
      <c r="AT837" s="68"/>
      <c r="AU837" s="62"/>
      <c r="AV837" s="165"/>
      <c r="AW837" s="62"/>
    </row>
    <row r="838" spans="1:49" s="55" customFormat="1" ht="18.75" x14ac:dyDescent="0.3">
      <c r="A838" s="59"/>
      <c r="B838" s="15"/>
      <c r="C838" s="96"/>
      <c r="D838" s="62"/>
      <c r="E838" s="62"/>
      <c r="F838" s="62"/>
      <c r="G838" s="164"/>
      <c r="H838" s="96"/>
      <c r="I838" s="96"/>
      <c r="J838" s="96"/>
      <c r="K838" s="96"/>
      <c r="L838" s="68"/>
      <c r="M838" s="68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8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96"/>
      <c r="AO838" s="62"/>
      <c r="AP838" s="62"/>
      <c r="AQ838" s="62"/>
      <c r="AR838" s="62"/>
      <c r="AS838" s="62"/>
      <c r="AT838" s="68"/>
      <c r="AU838" s="62"/>
      <c r="AV838" s="165"/>
      <c r="AW838" s="62"/>
    </row>
    <row r="839" spans="1:49" s="55" customFormat="1" ht="18.75" x14ac:dyDescent="0.3">
      <c r="A839" s="59"/>
      <c r="B839" s="15"/>
      <c r="C839" s="96"/>
      <c r="D839" s="62"/>
      <c r="E839" s="62"/>
      <c r="F839" s="62"/>
      <c r="G839" s="164"/>
      <c r="H839" s="96"/>
      <c r="I839" s="96"/>
      <c r="J839" s="96"/>
      <c r="K839" s="96"/>
      <c r="L839" s="68"/>
      <c r="M839" s="68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8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96"/>
      <c r="AO839" s="62"/>
      <c r="AP839" s="62"/>
      <c r="AQ839" s="62"/>
      <c r="AR839" s="62"/>
      <c r="AS839" s="62"/>
      <c r="AT839" s="68"/>
      <c r="AU839" s="62"/>
      <c r="AV839" s="165"/>
      <c r="AW839" s="62"/>
    </row>
    <row r="840" spans="1:49" s="55" customFormat="1" ht="18.75" x14ac:dyDescent="0.3">
      <c r="A840" s="59"/>
      <c r="B840" s="15"/>
      <c r="C840" s="96"/>
      <c r="D840" s="62"/>
      <c r="E840" s="62"/>
      <c r="F840" s="62"/>
      <c r="G840" s="164"/>
      <c r="H840" s="96"/>
      <c r="I840" s="96"/>
      <c r="J840" s="96"/>
      <c r="K840" s="96"/>
      <c r="L840" s="68"/>
      <c r="M840" s="68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8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96"/>
      <c r="AO840" s="62"/>
      <c r="AP840" s="62"/>
      <c r="AQ840" s="62"/>
      <c r="AR840" s="62"/>
      <c r="AS840" s="62"/>
      <c r="AT840" s="68"/>
      <c r="AU840" s="62"/>
      <c r="AV840" s="165"/>
      <c r="AW840" s="62"/>
    </row>
    <row r="841" spans="1:49" s="55" customFormat="1" ht="18.75" x14ac:dyDescent="0.3">
      <c r="A841" s="59"/>
      <c r="B841" s="15"/>
      <c r="C841" s="96"/>
      <c r="D841" s="62"/>
      <c r="E841" s="62"/>
      <c r="F841" s="62"/>
      <c r="G841" s="164"/>
      <c r="H841" s="96"/>
      <c r="I841" s="96"/>
      <c r="J841" s="96"/>
      <c r="K841" s="96"/>
      <c r="L841" s="68"/>
      <c r="M841" s="188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8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96"/>
      <c r="AO841" s="62"/>
      <c r="AP841" s="62"/>
      <c r="AQ841" s="62"/>
      <c r="AR841" s="62"/>
      <c r="AS841" s="62"/>
      <c r="AT841" s="68"/>
      <c r="AU841" s="62"/>
      <c r="AV841" s="165"/>
      <c r="AW841" s="62"/>
    </row>
    <row r="842" spans="1:49" s="55" customFormat="1" ht="18.75" x14ac:dyDescent="0.3">
      <c r="A842" s="59"/>
      <c r="B842" s="15"/>
      <c r="C842" s="96"/>
      <c r="D842" s="62"/>
      <c r="E842" s="62"/>
      <c r="F842" s="62"/>
      <c r="G842" s="164"/>
      <c r="H842" s="96"/>
      <c r="I842" s="96"/>
      <c r="J842" s="96"/>
      <c r="K842" s="96"/>
      <c r="L842" s="68"/>
      <c r="M842" s="188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8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96"/>
      <c r="AO842" s="62"/>
      <c r="AP842" s="62"/>
      <c r="AQ842" s="62"/>
      <c r="AR842" s="62"/>
      <c r="AS842" s="62"/>
      <c r="AT842" s="68"/>
      <c r="AU842" s="62"/>
      <c r="AV842" s="165"/>
      <c r="AW842" s="62"/>
    </row>
    <row r="843" spans="1:49" s="55" customFormat="1" ht="18.75" x14ac:dyDescent="0.3">
      <c r="A843" s="59"/>
      <c r="B843" s="15"/>
      <c r="C843" s="96"/>
      <c r="D843" s="62"/>
      <c r="E843" s="62"/>
      <c r="F843" s="62"/>
      <c r="G843" s="164"/>
      <c r="H843" s="96"/>
      <c r="I843" s="96"/>
      <c r="J843" s="96"/>
      <c r="K843" s="96"/>
      <c r="L843" s="68"/>
      <c r="M843" s="188"/>
      <c r="N843" s="68"/>
      <c r="O843" s="62"/>
      <c r="P843" s="68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8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96"/>
      <c r="AO843" s="62"/>
      <c r="AP843" s="62"/>
      <c r="AQ843" s="62"/>
      <c r="AR843" s="62"/>
      <c r="AS843" s="62"/>
      <c r="AT843" s="68"/>
      <c r="AU843" s="62"/>
      <c r="AV843" s="165"/>
      <c r="AW843" s="62"/>
    </row>
    <row r="844" spans="1:49" s="55" customFormat="1" ht="18.75" x14ac:dyDescent="0.3">
      <c r="A844" s="59"/>
      <c r="B844" s="15"/>
      <c r="C844" s="96"/>
      <c r="D844" s="62"/>
      <c r="E844" s="62"/>
      <c r="F844" s="62"/>
      <c r="G844" s="164"/>
      <c r="H844" s="96"/>
      <c r="I844" s="96"/>
      <c r="J844" s="96"/>
      <c r="K844" s="96"/>
      <c r="L844" s="68"/>
      <c r="M844" s="68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8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96"/>
      <c r="AO844" s="62"/>
      <c r="AP844" s="62"/>
      <c r="AQ844" s="62"/>
      <c r="AR844" s="62"/>
      <c r="AS844" s="62"/>
      <c r="AT844" s="68"/>
      <c r="AU844" s="62"/>
      <c r="AV844" s="165"/>
      <c r="AW844" s="62"/>
    </row>
    <row r="845" spans="1:49" s="55" customFormat="1" ht="18.75" x14ac:dyDescent="0.3">
      <c r="A845" s="59"/>
      <c r="B845" s="15"/>
      <c r="C845" s="96"/>
      <c r="D845" s="62"/>
      <c r="E845" s="62"/>
      <c r="F845" s="62"/>
      <c r="G845" s="164"/>
      <c r="H845" s="96"/>
      <c r="I845" s="96"/>
      <c r="J845" s="96"/>
      <c r="K845" s="96"/>
      <c r="L845" s="68"/>
      <c r="M845" s="68"/>
      <c r="N845" s="68"/>
      <c r="O845" s="62"/>
      <c r="P845" s="68"/>
      <c r="Q845" s="68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8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96"/>
      <c r="AO845" s="62"/>
      <c r="AP845" s="62"/>
      <c r="AQ845" s="62"/>
      <c r="AR845" s="62"/>
      <c r="AS845" s="62"/>
      <c r="AT845" s="68"/>
      <c r="AU845" s="62"/>
      <c r="AV845" s="165"/>
      <c r="AW845" s="62"/>
    </row>
    <row r="846" spans="1:49" s="55" customFormat="1" ht="18.75" x14ac:dyDescent="0.3">
      <c r="A846" s="59"/>
      <c r="B846" s="15"/>
      <c r="C846" s="96"/>
      <c r="D846" s="62"/>
      <c r="E846" s="62"/>
      <c r="F846" s="62"/>
      <c r="G846" s="164"/>
      <c r="H846" s="96"/>
      <c r="I846" s="96"/>
      <c r="J846" s="96"/>
      <c r="K846" s="96"/>
      <c r="L846" s="68"/>
      <c r="M846" s="68"/>
      <c r="N846" s="68"/>
      <c r="O846" s="62"/>
      <c r="P846" s="68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8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96"/>
      <c r="AO846" s="62"/>
      <c r="AP846" s="62"/>
      <c r="AQ846" s="62"/>
      <c r="AR846" s="62"/>
      <c r="AS846" s="62"/>
      <c r="AT846" s="68"/>
      <c r="AU846" s="62"/>
      <c r="AV846" s="165"/>
      <c r="AW846" s="62"/>
    </row>
    <row r="847" spans="1:49" s="55" customFormat="1" ht="18.75" x14ac:dyDescent="0.3">
      <c r="A847" s="59"/>
      <c r="B847" s="15"/>
      <c r="C847" s="96"/>
      <c r="D847" s="62"/>
      <c r="E847" s="62"/>
      <c r="F847" s="62"/>
      <c r="G847" s="164"/>
      <c r="H847" s="96"/>
      <c r="I847" s="96"/>
      <c r="J847" s="96"/>
      <c r="K847" s="96"/>
      <c r="L847" s="68"/>
      <c r="M847" s="68"/>
      <c r="N847" s="68"/>
      <c r="O847" s="62"/>
      <c r="P847" s="68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8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96"/>
      <c r="AO847" s="62"/>
      <c r="AP847" s="62"/>
      <c r="AQ847" s="62"/>
      <c r="AR847" s="62"/>
      <c r="AS847" s="62"/>
      <c r="AT847" s="68"/>
      <c r="AU847" s="62"/>
      <c r="AV847" s="165"/>
      <c r="AW847" s="62"/>
    </row>
    <row r="848" spans="1:49" s="55" customFormat="1" ht="18.75" x14ac:dyDescent="0.3">
      <c r="A848" s="59"/>
      <c r="B848" s="15"/>
      <c r="C848" s="96"/>
      <c r="D848" s="62"/>
      <c r="E848" s="62"/>
      <c r="F848" s="62"/>
      <c r="G848" s="164"/>
      <c r="H848" s="96"/>
      <c r="I848" s="96"/>
      <c r="J848" s="96"/>
      <c r="K848" s="96"/>
      <c r="L848" s="68"/>
      <c r="M848" s="68"/>
      <c r="N848" s="68"/>
      <c r="O848" s="62"/>
      <c r="P848" s="68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8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96"/>
      <c r="AO848" s="62"/>
      <c r="AP848" s="62"/>
      <c r="AQ848" s="62"/>
      <c r="AR848" s="62"/>
      <c r="AS848" s="62"/>
      <c r="AT848" s="68"/>
      <c r="AU848" s="62"/>
      <c r="AV848" s="165"/>
      <c r="AW848" s="62"/>
    </row>
    <row r="849" spans="1:49" s="55" customFormat="1" ht="18.75" x14ac:dyDescent="0.3">
      <c r="A849" s="59"/>
      <c r="B849" s="15"/>
      <c r="C849" s="96"/>
      <c r="D849" s="62"/>
      <c r="E849" s="62"/>
      <c r="F849" s="62"/>
      <c r="G849" s="164"/>
      <c r="H849" s="96"/>
      <c r="I849" s="96"/>
      <c r="J849" s="96"/>
      <c r="K849" s="96"/>
      <c r="L849" s="68"/>
      <c r="M849" s="68"/>
      <c r="N849" s="68"/>
      <c r="O849" s="62"/>
      <c r="P849" s="68"/>
      <c r="Q849" s="68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8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96"/>
      <c r="AO849" s="62"/>
      <c r="AP849" s="62"/>
      <c r="AQ849" s="62"/>
      <c r="AR849" s="62"/>
      <c r="AS849" s="62"/>
      <c r="AT849" s="68"/>
      <c r="AU849" s="62"/>
      <c r="AV849" s="165"/>
      <c r="AW849" s="62"/>
    </row>
    <row r="850" spans="1:49" s="55" customFormat="1" ht="18.75" x14ac:dyDescent="0.3">
      <c r="A850" s="59"/>
      <c r="B850" s="15"/>
      <c r="C850" s="96"/>
      <c r="D850" s="62"/>
      <c r="E850" s="62"/>
      <c r="F850" s="62"/>
      <c r="G850" s="164"/>
      <c r="H850" s="96"/>
      <c r="I850" s="96"/>
      <c r="J850" s="96"/>
      <c r="K850" s="96"/>
      <c r="L850" s="68"/>
      <c r="M850" s="68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8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96"/>
      <c r="AO850" s="62"/>
      <c r="AP850" s="62"/>
      <c r="AQ850" s="62"/>
      <c r="AR850" s="62"/>
      <c r="AS850" s="62"/>
      <c r="AT850" s="68"/>
      <c r="AU850" s="62"/>
      <c r="AV850" s="165"/>
      <c r="AW850" s="62"/>
    </row>
    <row r="851" spans="1:49" s="55" customFormat="1" ht="18.75" x14ac:dyDescent="0.3">
      <c r="A851" s="59"/>
      <c r="B851" s="15"/>
      <c r="C851" s="62"/>
      <c r="D851" s="62"/>
      <c r="E851" s="62"/>
      <c r="F851" s="62"/>
      <c r="G851" s="164"/>
      <c r="H851" s="96"/>
      <c r="I851" s="96"/>
      <c r="J851" s="96"/>
      <c r="K851" s="96"/>
      <c r="L851" s="68"/>
      <c r="M851" s="68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8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96"/>
      <c r="AO851" s="62"/>
      <c r="AP851" s="62"/>
      <c r="AQ851" s="62"/>
      <c r="AR851" s="62"/>
      <c r="AS851" s="62"/>
      <c r="AT851" s="68"/>
      <c r="AU851" s="62"/>
      <c r="AV851" s="165"/>
      <c r="AW851" s="62"/>
    </row>
    <row r="852" spans="1:49" s="55" customFormat="1" ht="18.75" x14ac:dyDescent="0.3">
      <c r="A852" s="59"/>
      <c r="B852" s="15"/>
      <c r="C852" s="96"/>
      <c r="D852" s="62"/>
      <c r="E852" s="62"/>
      <c r="F852" s="62"/>
      <c r="G852" s="164"/>
      <c r="H852" s="96"/>
      <c r="I852" s="96"/>
      <c r="J852" s="96"/>
      <c r="K852" s="96"/>
      <c r="L852" s="68"/>
      <c r="M852" s="68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8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96"/>
      <c r="AO852" s="62"/>
      <c r="AP852" s="62"/>
      <c r="AQ852" s="62"/>
      <c r="AR852" s="62"/>
      <c r="AS852" s="62"/>
      <c r="AT852" s="68"/>
      <c r="AU852" s="62"/>
      <c r="AV852" s="165"/>
      <c r="AW852" s="62"/>
    </row>
    <row r="853" spans="1:49" s="55" customFormat="1" ht="18.75" x14ac:dyDescent="0.3">
      <c r="A853" s="59"/>
      <c r="B853" s="15"/>
      <c r="C853" s="96"/>
      <c r="D853" s="62"/>
      <c r="E853" s="62"/>
      <c r="F853" s="62"/>
      <c r="G853" s="164"/>
      <c r="H853" s="96"/>
      <c r="I853" s="96"/>
      <c r="J853" s="96"/>
      <c r="K853" s="96"/>
      <c r="L853" s="68"/>
      <c r="M853" s="68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8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96"/>
      <c r="AO853" s="62"/>
      <c r="AP853" s="62"/>
      <c r="AQ853" s="62"/>
      <c r="AR853" s="62"/>
      <c r="AS853" s="62"/>
      <c r="AT853" s="68"/>
      <c r="AU853" s="62"/>
      <c r="AV853" s="165"/>
      <c r="AW853" s="62"/>
    </row>
    <row r="854" spans="1:49" s="55" customFormat="1" ht="18.75" x14ac:dyDescent="0.3">
      <c r="A854" s="59"/>
      <c r="B854" s="15"/>
      <c r="C854" s="188"/>
      <c r="D854" s="62"/>
      <c r="E854" s="62"/>
      <c r="F854" s="62"/>
      <c r="G854" s="164"/>
      <c r="H854" s="96"/>
      <c r="I854" s="96"/>
      <c r="J854" s="96"/>
      <c r="K854" s="96"/>
      <c r="L854" s="68"/>
      <c r="M854" s="68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8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96"/>
      <c r="AO854" s="62"/>
      <c r="AP854" s="62"/>
      <c r="AQ854" s="62"/>
      <c r="AR854" s="62"/>
      <c r="AS854" s="62"/>
      <c r="AT854" s="68"/>
      <c r="AU854" s="62"/>
      <c r="AV854" s="165"/>
      <c r="AW854" s="62"/>
    </row>
    <row r="855" spans="1:49" s="55" customFormat="1" ht="18.75" x14ac:dyDescent="0.3">
      <c r="A855" s="59"/>
      <c r="B855" s="15"/>
      <c r="C855" s="96"/>
      <c r="D855" s="62"/>
      <c r="E855" s="62"/>
      <c r="F855" s="62"/>
      <c r="G855" s="164"/>
      <c r="H855" s="96"/>
      <c r="I855" s="96"/>
      <c r="J855" s="96"/>
      <c r="K855" s="96"/>
      <c r="L855" s="68"/>
      <c r="M855" s="68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8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96"/>
      <c r="AO855" s="62"/>
      <c r="AP855" s="62"/>
      <c r="AQ855" s="62"/>
      <c r="AR855" s="62"/>
      <c r="AS855" s="62"/>
      <c r="AT855" s="68"/>
      <c r="AU855" s="62"/>
      <c r="AV855" s="165"/>
      <c r="AW855" s="62"/>
    </row>
    <row r="856" spans="1:49" s="55" customFormat="1" ht="18.75" x14ac:dyDescent="0.3">
      <c r="A856" s="59"/>
      <c r="B856" s="15"/>
      <c r="C856" s="96"/>
      <c r="D856" s="62"/>
      <c r="E856" s="62"/>
      <c r="F856" s="62"/>
      <c r="G856" s="164"/>
      <c r="H856" s="96"/>
      <c r="I856" s="96"/>
      <c r="J856" s="96"/>
      <c r="K856" s="96"/>
      <c r="L856" s="68"/>
      <c r="M856" s="68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8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96"/>
      <c r="AO856" s="62"/>
      <c r="AP856" s="62"/>
      <c r="AQ856" s="62"/>
      <c r="AR856" s="62"/>
      <c r="AS856" s="62"/>
      <c r="AT856" s="68"/>
      <c r="AU856" s="62"/>
      <c r="AV856" s="165"/>
      <c r="AW856" s="62"/>
    </row>
    <row r="857" spans="1:49" s="55" customFormat="1" ht="18.75" x14ac:dyDescent="0.3">
      <c r="A857" s="59"/>
      <c r="B857" s="15"/>
      <c r="C857" s="96"/>
      <c r="D857" s="62"/>
      <c r="E857" s="62"/>
      <c r="F857" s="62"/>
      <c r="G857" s="164"/>
      <c r="H857" s="96"/>
      <c r="I857" s="96"/>
      <c r="J857" s="96"/>
      <c r="K857" s="96"/>
      <c r="L857" s="68"/>
      <c r="M857" s="68"/>
      <c r="N857" s="68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8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96"/>
      <c r="AO857" s="62"/>
      <c r="AP857" s="62"/>
      <c r="AQ857" s="62"/>
      <c r="AR857" s="62"/>
      <c r="AS857" s="62"/>
      <c r="AT857" s="68"/>
      <c r="AU857" s="62"/>
      <c r="AV857" s="165"/>
      <c r="AW857" s="62"/>
    </row>
    <row r="858" spans="1:49" s="55" customFormat="1" ht="18.75" x14ac:dyDescent="0.3">
      <c r="A858" s="59"/>
      <c r="B858" s="15"/>
      <c r="C858" s="96"/>
      <c r="D858" s="62"/>
      <c r="E858" s="62"/>
      <c r="F858" s="62"/>
      <c r="G858" s="164"/>
      <c r="H858" s="96"/>
      <c r="I858" s="96"/>
      <c r="J858" s="96"/>
      <c r="K858" s="96"/>
      <c r="L858" s="68"/>
      <c r="M858" s="68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8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96"/>
      <c r="AO858" s="62"/>
      <c r="AP858" s="62"/>
      <c r="AQ858" s="62"/>
      <c r="AR858" s="62"/>
      <c r="AS858" s="62"/>
      <c r="AT858" s="68"/>
      <c r="AU858" s="62"/>
      <c r="AV858" s="165"/>
      <c r="AW858" s="62"/>
    </row>
    <row r="859" spans="1:49" s="55" customFormat="1" ht="18.75" x14ac:dyDescent="0.3">
      <c r="A859" s="59"/>
      <c r="B859" s="15"/>
      <c r="C859" s="96"/>
      <c r="D859" s="62"/>
      <c r="E859" s="62"/>
      <c r="F859" s="62"/>
      <c r="G859" s="164"/>
      <c r="H859" s="96"/>
      <c r="I859" s="96"/>
      <c r="J859" s="96"/>
      <c r="K859" s="96"/>
      <c r="L859" s="68"/>
      <c r="M859" s="68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8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96"/>
      <c r="AO859" s="62"/>
      <c r="AP859" s="62"/>
      <c r="AQ859" s="62"/>
      <c r="AR859" s="62"/>
      <c r="AS859" s="62"/>
      <c r="AT859" s="68"/>
      <c r="AU859" s="62"/>
      <c r="AV859" s="165"/>
      <c r="AW859" s="62"/>
    </row>
    <row r="860" spans="1:49" s="55" customFormat="1" ht="18.75" x14ac:dyDescent="0.3">
      <c r="A860" s="59"/>
      <c r="B860" s="15"/>
      <c r="C860" s="96"/>
      <c r="D860" s="62"/>
      <c r="E860" s="62"/>
      <c r="F860" s="62"/>
      <c r="G860" s="164"/>
      <c r="H860" s="96"/>
      <c r="I860" s="96"/>
      <c r="J860" s="96"/>
      <c r="K860" s="96"/>
      <c r="L860" s="68"/>
      <c r="M860" s="68"/>
      <c r="N860" s="68"/>
      <c r="O860" s="62"/>
      <c r="P860" s="68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8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96"/>
      <c r="AO860" s="62"/>
      <c r="AP860" s="62"/>
      <c r="AQ860" s="62"/>
      <c r="AR860" s="62"/>
      <c r="AS860" s="62"/>
      <c r="AT860" s="68"/>
      <c r="AU860" s="62"/>
      <c r="AV860" s="165"/>
      <c r="AW860" s="62"/>
    </row>
    <row r="861" spans="1:49" s="55" customFormat="1" ht="18.75" x14ac:dyDescent="0.3">
      <c r="A861" s="59"/>
      <c r="B861" s="15"/>
      <c r="C861" s="96"/>
      <c r="D861" s="62"/>
      <c r="E861" s="62"/>
      <c r="F861" s="62"/>
      <c r="G861" s="164"/>
      <c r="H861" s="96"/>
      <c r="I861" s="96"/>
      <c r="J861" s="96"/>
      <c r="K861" s="96"/>
      <c r="L861" s="68"/>
      <c r="M861" s="68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8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96"/>
      <c r="AO861" s="62"/>
      <c r="AP861" s="62"/>
      <c r="AQ861" s="62"/>
      <c r="AR861" s="62"/>
      <c r="AS861" s="62"/>
      <c r="AT861" s="68"/>
      <c r="AU861" s="62"/>
      <c r="AV861" s="165"/>
      <c r="AW861" s="62"/>
    </row>
    <row r="862" spans="1:49" s="55" customFormat="1" ht="18.75" x14ac:dyDescent="0.3">
      <c r="A862" s="59"/>
      <c r="B862" s="15"/>
      <c r="C862" s="96"/>
      <c r="D862" s="62"/>
      <c r="E862" s="62"/>
      <c r="F862" s="62"/>
      <c r="G862" s="164"/>
      <c r="H862" s="96"/>
      <c r="I862" s="96"/>
      <c r="J862" s="96"/>
      <c r="K862" s="96"/>
      <c r="L862" s="68"/>
      <c r="M862" s="68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8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96"/>
      <c r="AO862" s="62"/>
      <c r="AP862" s="62"/>
      <c r="AQ862" s="62"/>
      <c r="AR862" s="62"/>
      <c r="AS862" s="62"/>
      <c r="AT862" s="68"/>
      <c r="AU862" s="62"/>
      <c r="AV862" s="165"/>
      <c r="AW862" s="62"/>
    </row>
    <row r="863" spans="1:49" s="55" customFormat="1" ht="18.75" x14ac:dyDescent="0.3">
      <c r="A863" s="59"/>
      <c r="B863" s="15"/>
      <c r="C863" s="96"/>
      <c r="D863" s="62"/>
      <c r="E863" s="62"/>
      <c r="F863" s="62"/>
      <c r="G863" s="164"/>
      <c r="H863" s="96"/>
      <c r="I863" s="96"/>
      <c r="J863" s="96"/>
      <c r="K863" s="96"/>
      <c r="L863" s="68"/>
      <c r="M863" s="68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8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96"/>
      <c r="AO863" s="62"/>
      <c r="AP863" s="62"/>
      <c r="AQ863" s="62"/>
      <c r="AR863" s="62"/>
      <c r="AS863" s="62"/>
      <c r="AT863" s="68"/>
      <c r="AU863" s="62"/>
      <c r="AV863" s="165"/>
      <c r="AW863" s="62"/>
    </row>
    <row r="864" spans="1:49" s="55" customFormat="1" ht="18.75" x14ac:dyDescent="0.3">
      <c r="A864" s="59"/>
      <c r="B864" s="15"/>
      <c r="C864" s="96"/>
      <c r="D864" s="62"/>
      <c r="E864" s="62"/>
      <c r="F864" s="62"/>
      <c r="G864" s="164"/>
      <c r="H864" s="96"/>
      <c r="I864" s="96"/>
      <c r="J864" s="96"/>
      <c r="K864" s="96"/>
      <c r="L864" s="68"/>
      <c r="M864" s="68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8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96"/>
      <c r="AO864" s="62"/>
      <c r="AP864" s="62"/>
      <c r="AQ864" s="62"/>
      <c r="AR864" s="62"/>
      <c r="AS864" s="62"/>
      <c r="AT864" s="68"/>
      <c r="AU864" s="62"/>
      <c r="AV864" s="165"/>
      <c r="AW864" s="62"/>
    </row>
    <row r="865" spans="1:49" s="55" customFormat="1" ht="18.75" x14ac:dyDescent="0.3">
      <c r="A865" s="59"/>
      <c r="B865" s="15"/>
      <c r="C865" s="96"/>
      <c r="D865" s="62"/>
      <c r="E865" s="62"/>
      <c r="F865" s="62"/>
      <c r="G865" s="164"/>
      <c r="H865" s="96"/>
      <c r="I865" s="96"/>
      <c r="J865" s="96"/>
      <c r="K865" s="96"/>
      <c r="L865" s="68"/>
      <c r="M865" s="188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8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96"/>
      <c r="AO865" s="62"/>
      <c r="AP865" s="62"/>
      <c r="AQ865" s="62"/>
      <c r="AR865" s="62"/>
      <c r="AS865" s="62"/>
      <c r="AT865" s="68"/>
      <c r="AU865" s="62"/>
      <c r="AV865" s="165"/>
      <c r="AW865" s="62"/>
    </row>
    <row r="866" spans="1:49" s="55" customFormat="1" ht="18.75" x14ac:dyDescent="0.3">
      <c r="A866" s="59"/>
      <c r="B866" s="15"/>
      <c r="C866" s="96"/>
      <c r="D866" s="62"/>
      <c r="E866" s="62"/>
      <c r="F866" s="62"/>
      <c r="G866" s="164"/>
      <c r="H866" s="96"/>
      <c r="I866" s="96"/>
      <c r="J866" s="96"/>
      <c r="K866" s="96"/>
      <c r="L866" s="68"/>
      <c r="M866" s="188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8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96"/>
      <c r="AO866" s="62"/>
      <c r="AP866" s="62"/>
      <c r="AQ866" s="62"/>
      <c r="AR866" s="62"/>
      <c r="AS866" s="62"/>
      <c r="AT866" s="68"/>
      <c r="AU866" s="62"/>
      <c r="AV866" s="165"/>
      <c r="AW866" s="62"/>
    </row>
    <row r="867" spans="1:49" s="55" customFormat="1" ht="18.75" x14ac:dyDescent="0.3">
      <c r="A867" s="59"/>
      <c r="B867" s="15"/>
      <c r="C867" s="96"/>
      <c r="D867" s="62"/>
      <c r="E867" s="62"/>
      <c r="F867" s="62"/>
      <c r="G867" s="164"/>
      <c r="H867" s="96"/>
      <c r="I867" s="96"/>
      <c r="J867" s="96"/>
      <c r="K867" s="96"/>
      <c r="L867" s="68"/>
      <c r="M867" s="188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8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96"/>
      <c r="AO867" s="62"/>
      <c r="AP867" s="62"/>
      <c r="AQ867" s="62"/>
      <c r="AR867" s="62"/>
      <c r="AS867" s="62"/>
      <c r="AT867" s="68"/>
      <c r="AU867" s="62"/>
      <c r="AV867" s="165"/>
      <c r="AW867" s="62"/>
    </row>
    <row r="868" spans="1:49" s="55" customFormat="1" ht="18.75" x14ac:dyDescent="0.3">
      <c r="A868" s="59"/>
      <c r="B868" s="15"/>
      <c r="C868" s="96"/>
      <c r="D868" s="62"/>
      <c r="E868" s="62"/>
      <c r="F868" s="62"/>
      <c r="G868" s="164"/>
      <c r="H868" s="96"/>
      <c r="I868" s="96"/>
      <c r="J868" s="96"/>
      <c r="K868" s="96"/>
      <c r="L868" s="68"/>
      <c r="M868" s="68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8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96"/>
      <c r="AO868" s="62"/>
      <c r="AP868" s="62"/>
      <c r="AQ868" s="62"/>
      <c r="AR868" s="62"/>
      <c r="AS868" s="62"/>
      <c r="AT868" s="68"/>
      <c r="AU868" s="62"/>
      <c r="AV868" s="165"/>
      <c r="AW868" s="62"/>
    </row>
    <row r="869" spans="1:49" s="55" customFormat="1" ht="18.75" x14ac:dyDescent="0.3">
      <c r="A869" s="59"/>
      <c r="B869" s="15"/>
      <c r="C869" s="96"/>
      <c r="D869" s="62"/>
      <c r="E869" s="62"/>
      <c r="F869" s="62"/>
      <c r="G869" s="164"/>
      <c r="H869" s="96"/>
      <c r="I869" s="96"/>
      <c r="J869" s="96"/>
      <c r="K869" s="96"/>
      <c r="L869" s="68"/>
      <c r="M869" s="68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8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96"/>
      <c r="AO869" s="62"/>
      <c r="AP869" s="62"/>
      <c r="AQ869" s="62"/>
      <c r="AR869" s="62"/>
      <c r="AS869" s="62"/>
      <c r="AT869" s="68"/>
      <c r="AU869" s="62"/>
      <c r="AV869" s="165"/>
      <c r="AW869" s="62"/>
    </row>
    <row r="870" spans="1:49" s="55" customFormat="1" ht="18.75" x14ac:dyDescent="0.3">
      <c r="A870" s="59"/>
      <c r="B870" s="15"/>
      <c r="C870" s="96"/>
      <c r="D870" s="62"/>
      <c r="E870" s="62"/>
      <c r="F870" s="62"/>
      <c r="G870" s="164"/>
      <c r="H870" s="96"/>
      <c r="I870" s="96"/>
      <c r="J870" s="96"/>
      <c r="K870" s="96"/>
      <c r="L870" s="68"/>
      <c r="M870" s="68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8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96"/>
      <c r="AO870" s="62"/>
      <c r="AP870" s="62"/>
      <c r="AQ870" s="62"/>
      <c r="AR870" s="62"/>
      <c r="AS870" s="62"/>
      <c r="AT870" s="68"/>
      <c r="AU870" s="62"/>
      <c r="AV870" s="165"/>
      <c r="AW870" s="62"/>
    </row>
    <row r="871" spans="1:49" s="55" customFormat="1" ht="18.75" x14ac:dyDescent="0.3">
      <c r="A871" s="59"/>
      <c r="B871" s="15"/>
      <c r="C871" s="96"/>
      <c r="D871" s="62"/>
      <c r="E871" s="62"/>
      <c r="F871" s="62"/>
      <c r="G871" s="164"/>
      <c r="H871" s="96"/>
      <c r="I871" s="96"/>
      <c r="J871" s="96"/>
      <c r="K871" s="96"/>
      <c r="L871" s="68"/>
      <c r="M871" s="68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8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96"/>
      <c r="AO871" s="62"/>
      <c r="AP871" s="62"/>
      <c r="AQ871" s="62"/>
      <c r="AR871" s="62"/>
      <c r="AS871" s="62"/>
      <c r="AT871" s="68"/>
      <c r="AU871" s="62"/>
      <c r="AV871" s="165"/>
      <c r="AW871" s="62"/>
    </row>
    <row r="872" spans="1:49" s="55" customFormat="1" ht="18.75" x14ac:dyDescent="0.3">
      <c r="A872" s="59"/>
      <c r="B872" s="15"/>
      <c r="C872" s="96"/>
      <c r="D872" s="62"/>
      <c r="E872" s="62"/>
      <c r="F872" s="62"/>
      <c r="G872" s="164"/>
      <c r="H872" s="96"/>
      <c r="I872" s="96"/>
      <c r="J872" s="96"/>
      <c r="K872" s="96"/>
      <c r="L872" s="68"/>
      <c r="M872" s="68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8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96"/>
      <c r="AO872" s="62"/>
      <c r="AP872" s="62"/>
      <c r="AQ872" s="62"/>
      <c r="AR872" s="62"/>
      <c r="AS872" s="62"/>
      <c r="AT872" s="68"/>
      <c r="AU872" s="62"/>
      <c r="AV872" s="165"/>
      <c r="AW872" s="62"/>
    </row>
    <row r="873" spans="1:49" s="55" customFormat="1" ht="18.75" x14ac:dyDescent="0.3">
      <c r="A873" s="59"/>
      <c r="B873" s="15"/>
      <c r="C873" s="96"/>
      <c r="D873" s="62"/>
      <c r="E873" s="62"/>
      <c r="F873" s="62"/>
      <c r="G873" s="164"/>
      <c r="H873" s="96"/>
      <c r="I873" s="96"/>
      <c r="J873" s="96"/>
      <c r="K873" s="96"/>
      <c r="L873" s="68"/>
      <c r="M873" s="68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8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96"/>
      <c r="AO873" s="62"/>
      <c r="AP873" s="62"/>
      <c r="AQ873" s="62"/>
      <c r="AR873" s="62"/>
      <c r="AS873" s="62"/>
      <c r="AT873" s="68"/>
      <c r="AU873" s="62"/>
      <c r="AV873" s="165"/>
      <c r="AW873" s="62"/>
    </row>
    <row r="874" spans="1:49" s="55" customFormat="1" ht="18.75" x14ac:dyDescent="0.3">
      <c r="A874" s="59"/>
      <c r="B874" s="15"/>
      <c r="C874" s="96"/>
      <c r="D874" s="62"/>
      <c r="E874" s="62"/>
      <c r="F874" s="62"/>
      <c r="G874" s="164"/>
      <c r="H874" s="96"/>
      <c r="I874" s="96"/>
      <c r="J874" s="96"/>
      <c r="K874" s="96"/>
      <c r="L874" s="68"/>
      <c r="M874" s="68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8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96"/>
      <c r="AO874" s="62"/>
      <c r="AP874" s="62"/>
      <c r="AQ874" s="62"/>
      <c r="AR874" s="62"/>
      <c r="AS874" s="62"/>
      <c r="AT874" s="68"/>
      <c r="AU874" s="62"/>
      <c r="AV874" s="165"/>
      <c r="AW874" s="62"/>
    </row>
    <row r="875" spans="1:49" s="55" customFormat="1" ht="18.75" x14ac:dyDescent="0.3">
      <c r="A875" s="59"/>
      <c r="B875" s="15"/>
      <c r="C875" s="96"/>
      <c r="D875" s="62"/>
      <c r="E875" s="62"/>
      <c r="F875" s="62"/>
      <c r="G875" s="164"/>
      <c r="H875" s="96"/>
      <c r="I875" s="96"/>
      <c r="J875" s="96"/>
      <c r="K875" s="96"/>
      <c r="L875" s="68"/>
      <c r="M875" s="188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8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96"/>
      <c r="AO875" s="62"/>
      <c r="AP875" s="62"/>
      <c r="AQ875" s="62"/>
      <c r="AR875" s="62"/>
      <c r="AS875" s="62"/>
      <c r="AT875" s="68"/>
      <c r="AU875" s="62"/>
      <c r="AV875" s="165"/>
      <c r="AW875" s="62"/>
    </row>
    <row r="876" spans="1:49" s="55" customFormat="1" ht="18.75" x14ac:dyDescent="0.3">
      <c r="A876" s="59"/>
      <c r="B876" s="15"/>
      <c r="C876" s="96"/>
      <c r="D876" s="62"/>
      <c r="E876" s="62"/>
      <c r="F876" s="62"/>
      <c r="G876" s="164"/>
      <c r="H876" s="96"/>
      <c r="I876" s="96"/>
      <c r="J876" s="96"/>
      <c r="K876" s="96"/>
      <c r="L876" s="68"/>
      <c r="M876" s="188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188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96"/>
      <c r="AO876" s="62"/>
      <c r="AP876" s="62"/>
      <c r="AQ876" s="62"/>
      <c r="AR876" s="62"/>
      <c r="AS876" s="62"/>
      <c r="AT876" s="68"/>
      <c r="AU876" s="62"/>
      <c r="AV876" s="165"/>
      <c r="AW876" s="62"/>
    </row>
    <row r="877" spans="1:49" s="55" customFormat="1" ht="18.75" x14ac:dyDescent="0.3">
      <c r="A877" s="59"/>
      <c r="B877" s="15"/>
      <c r="C877" s="62"/>
      <c r="D877" s="62"/>
      <c r="E877" s="62"/>
      <c r="F877" s="62"/>
      <c r="G877" s="164"/>
      <c r="H877" s="96"/>
      <c r="I877" s="96"/>
      <c r="J877" s="96"/>
      <c r="K877" s="96"/>
      <c r="L877" s="68"/>
      <c r="M877" s="188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8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96"/>
      <c r="AO877" s="62"/>
      <c r="AP877" s="62"/>
      <c r="AQ877" s="62"/>
      <c r="AR877" s="62"/>
      <c r="AS877" s="62"/>
      <c r="AT877" s="68"/>
      <c r="AU877" s="62"/>
      <c r="AV877" s="165"/>
      <c r="AW877" s="62"/>
    </row>
    <row r="878" spans="1:49" s="55" customFormat="1" ht="18.75" x14ac:dyDescent="0.3">
      <c r="A878" s="59"/>
      <c r="B878" s="15"/>
      <c r="C878" s="96"/>
      <c r="D878" s="62"/>
      <c r="E878" s="62"/>
      <c r="F878" s="62"/>
      <c r="G878" s="164"/>
      <c r="H878" s="96"/>
      <c r="I878" s="96"/>
      <c r="J878" s="96"/>
      <c r="K878" s="96"/>
      <c r="L878" s="68"/>
      <c r="M878" s="188"/>
      <c r="N878" s="68"/>
      <c r="O878" s="62"/>
      <c r="P878" s="96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8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96"/>
      <c r="AO878" s="62"/>
      <c r="AP878" s="62"/>
      <c r="AQ878" s="62"/>
      <c r="AR878" s="62"/>
      <c r="AS878" s="62"/>
      <c r="AT878" s="68"/>
      <c r="AU878" s="62"/>
      <c r="AV878" s="165"/>
      <c r="AW878" s="62"/>
    </row>
    <row r="879" spans="1:49" s="55" customFormat="1" ht="18.75" x14ac:dyDescent="0.3">
      <c r="A879" s="59"/>
      <c r="B879" s="15"/>
      <c r="C879" s="96"/>
      <c r="D879" s="62"/>
      <c r="E879" s="62"/>
      <c r="F879" s="62"/>
      <c r="G879" s="164"/>
      <c r="H879" s="96"/>
      <c r="I879" s="96"/>
      <c r="J879" s="96"/>
      <c r="K879" s="96"/>
      <c r="L879" s="68"/>
      <c r="M879" s="68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8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96"/>
      <c r="AO879" s="62"/>
      <c r="AP879" s="62"/>
      <c r="AQ879" s="62"/>
      <c r="AR879" s="62"/>
      <c r="AS879" s="62"/>
      <c r="AT879" s="68"/>
      <c r="AU879" s="62"/>
      <c r="AV879" s="165"/>
      <c r="AW879" s="62"/>
    </row>
    <row r="880" spans="1:49" s="55" customFormat="1" ht="18.75" x14ac:dyDescent="0.3">
      <c r="A880" s="59"/>
      <c r="B880" s="15"/>
      <c r="C880" s="96"/>
      <c r="D880" s="62"/>
      <c r="E880" s="62"/>
      <c r="F880" s="62"/>
      <c r="G880" s="164"/>
      <c r="H880" s="96"/>
      <c r="I880" s="96"/>
      <c r="J880" s="96"/>
      <c r="K880" s="96"/>
      <c r="L880" s="68"/>
      <c r="M880" s="188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8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96"/>
      <c r="AO880" s="62"/>
      <c r="AP880" s="62"/>
      <c r="AQ880" s="62"/>
      <c r="AR880" s="62"/>
      <c r="AS880" s="62"/>
      <c r="AT880" s="68"/>
      <c r="AU880" s="62"/>
      <c r="AV880" s="165"/>
      <c r="AW880" s="62"/>
    </row>
    <row r="881" spans="1:49" s="55" customFormat="1" ht="18.75" x14ac:dyDescent="0.3">
      <c r="A881" s="59"/>
      <c r="B881" s="15"/>
      <c r="C881" s="96"/>
      <c r="D881" s="62"/>
      <c r="E881" s="62"/>
      <c r="F881" s="62"/>
      <c r="G881" s="164"/>
      <c r="H881" s="96"/>
      <c r="I881" s="96"/>
      <c r="J881" s="96"/>
      <c r="K881" s="96"/>
      <c r="L881" s="68"/>
      <c r="M881" s="68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8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96"/>
      <c r="AO881" s="62"/>
      <c r="AP881" s="62"/>
      <c r="AQ881" s="62"/>
      <c r="AR881" s="62"/>
      <c r="AS881" s="62"/>
      <c r="AT881" s="68"/>
      <c r="AU881" s="62"/>
      <c r="AV881" s="165"/>
      <c r="AW881" s="62"/>
    </row>
    <row r="882" spans="1:49" s="55" customFormat="1" ht="18.75" x14ac:dyDescent="0.3">
      <c r="A882" s="59"/>
      <c r="B882" s="15"/>
      <c r="C882" s="96"/>
      <c r="D882" s="62"/>
      <c r="E882" s="62"/>
      <c r="F882" s="62"/>
      <c r="G882" s="164"/>
      <c r="H882" s="96"/>
      <c r="I882" s="96"/>
      <c r="J882" s="96"/>
      <c r="K882" s="96"/>
      <c r="L882" s="68"/>
      <c r="M882" s="68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8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96"/>
      <c r="AO882" s="62"/>
      <c r="AP882" s="62"/>
      <c r="AQ882" s="62"/>
      <c r="AR882" s="62"/>
      <c r="AS882" s="62"/>
      <c r="AT882" s="68"/>
      <c r="AU882" s="62"/>
      <c r="AV882" s="165"/>
      <c r="AW882" s="62"/>
    </row>
    <row r="883" spans="1:49" s="55" customFormat="1" ht="18.75" x14ac:dyDescent="0.3">
      <c r="A883" s="59"/>
      <c r="B883" s="15"/>
      <c r="C883" s="96"/>
      <c r="D883" s="62"/>
      <c r="E883" s="62"/>
      <c r="F883" s="62"/>
      <c r="G883" s="164"/>
      <c r="H883" s="96"/>
      <c r="I883" s="96"/>
      <c r="J883" s="96"/>
      <c r="K883" s="96"/>
      <c r="L883" s="68"/>
      <c r="M883" s="68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8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96"/>
      <c r="AO883" s="62"/>
      <c r="AP883" s="62"/>
      <c r="AQ883" s="62"/>
      <c r="AR883" s="62"/>
      <c r="AS883" s="62"/>
      <c r="AT883" s="68"/>
      <c r="AU883" s="62"/>
      <c r="AV883" s="165"/>
      <c r="AW883" s="62"/>
    </row>
    <row r="884" spans="1:49" s="55" customFormat="1" ht="18.75" x14ac:dyDescent="0.3">
      <c r="A884" s="59"/>
      <c r="B884" s="15"/>
      <c r="C884" s="96"/>
      <c r="D884" s="62"/>
      <c r="E884" s="62"/>
      <c r="F884" s="62"/>
      <c r="G884" s="164"/>
      <c r="H884" s="96"/>
      <c r="I884" s="96"/>
      <c r="J884" s="96"/>
      <c r="K884" s="96"/>
      <c r="L884" s="68"/>
      <c r="M884" s="68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8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96"/>
      <c r="AO884" s="62"/>
      <c r="AP884" s="62"/>
      <c r="AQ884" s="62"/>
      <c r="AR884" s="62"/>
      <c r="AS884" s="62"/>
      <c r="AT884" s="68"/>
      <c r="AU884" s="62"/>
      <c r="AV884" s="165"/>
      <c r="AW884" s="62"/>
    </row>
    <row r="885" spans="1:49" s="55" customFormat="1" ht="18.75" x14ac:dyDescent="0.3">
      <c r="A885" s="59"/>
      <c r="B885" s="15"/>
      <c r="C885" s="96"/>
      <c r="D885" s="62"/>
      <c r="E885" s="62"/>
      <c r="F885" s="62"/>
      <c r="G885" s="164"/>
      <c r="H885" s="96"/>
      <c r="I885" s="96"/>
      <c r="J885" s="96"/>
      <c r="K885" s="96"/>
      <c r="L885" s="68"/>
      <c r="M885" s="68"/>
      <c r="N885" s="68"/>
      <c r="O885" s="62"/>
      <c r="P885" s="68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8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96"/>
      <c r="AO885" s="62"/>
      <c r="AP885" s="62"/>
      <c r="AQ885" s="62"/>
      <c r="AR885" s="62"/>
      <c r="AS885" s="62"/>
      <c r="AT885" s="68"/>
      <c r="AU885" s="62"/>
      <c r="AV885" s="165"/>
      <c r="AW885" s="62"/>
    </row>
    <row r="886" spans="1:49" s="55" customFormat="1" ht="18.75" x14ac:dyDescent="0.3">
      <c r="A886" s="59"/>
      <c r="B886" s="15"/>
      <c r="C886" s="96"/>
      <c r="D886" s="62"/>
      <c r="E886" s="62"/>
      <c r="F886" s="62"/>
      <c r="G886" s="164"/>
      <c r="H886" s="96"/>
      <c r="I886" s="96"/>
      <c r="J886" s="96"/>
      <c r="K886" s="96"/>
      <c r="L886" s="68"/>
      <c r="M886" s="68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8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96"/>
      <c r="AO886" s="62"/>
      <c r="AP886" s="62"/>
      <c r="AQ886" s="62"/>
      <c r="AR886" s="62"/>
      <c r="AS886" s="62"/>
      <c r="AT886" s="68"/>
      <c r="AU886" s="62"/>
      <c r="AV886" s="165"/>
      <c r="AW886" s="62"/>
    </row>
    <row r="887" spans="1:49" s="55" customFormat="1" ht="18.75" x14ac:dyDescent="0.3">
      <c r="A887" s="59"/>
      <c r="B887" s="15"/>
      <c r="C887" s="96"/>
      <c r="D887" s="62"/>
      <c r="E887" s="62"/>
      <c r="F887" s="62"/>
      <c r="G887" s="164"/>
      <c r="H887" s="96"/>
      <c r="I887" s="96"/>
      <c r="J887" s="96"/>
      <c r="K887" s="96"/>
      <c r="L887" s="68"/>
      <c r="M887" s="68"/>
      <c r="N887" s="68"/>
      <c r="O887" s="62"/>
      <c r="P887" s="68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8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96"/>
      <c r="AO887" s="62"/>
      <c r="AP887" s="62"/>
      <c r="AQ887" s="62"/>
      <c r="AR887" s="62"/>
      <c r="AS887" s="62"/>
      <c r="AT887" s="68"/>
      <c r="AU887" s="62"/>
      <c r="AV887" s="165"/>
      <c r="AW887" s="62"/>
    </row>
    <row r="888" spans="1:49" s="55" customFormat="1" ht="18.75" x14ac:dyDescent="0.3">
      <c r="A888" s="59"/>
      <c r="B888" s="15"/>
      <c r="C888" s="96"/>
      <c r="D888" s="62"/>
      <c r="E888" s="62"/>
      <c r="F888" s="62"/>
      <c r="G888" s="164"/>
      <c r="H888" s="96"/>
      <c r="I888" s="96"/>
      <c r="J888" s="96"/>
      <c r="K888" s="96"/>
      <c r="L888" s="68"/>
      <c r="M888" s="68"/>
      <c r="N888" s="68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8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96"/>
      <c r="AO888" s="62"/>
      <c r="AP888" s="62"/>
      <c r="AQ888" s="62"/>
      <c r="AR888" s="62"/>
      <c r="AS888" s="62"/>
      <c r="AT888" s="68"/>
      <c r="AU888" s="62"/>
      <c r="AV888" s="165"/>
      <c r="AW888" s="62"/>
    </row>
    <row r="889" spans="1:49" s="55" customFormat="1" ht="18.75" x14ac:dyDescent="0.3">
      <c r="A889" s="59"/>
      <c r="B889" s="15"/>
      <c r="C889" s="96"/>
      <c r="D889" s="62"/>
      <c r="E889" s="62"/>
      <c r="F889" s="62"/>
      <c r="G889" s="164"/>
      <c r="H889" s="96"/>
      <c r="I889" s="96"/>
      <c r="J889" s="96"/>
      <c r="K889" s="96"/>
      <c r="L889" s="68"/>
      <c r="M889" s="188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8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96"/>
      <c r="AO889" s="62"/>
      <c r="AP889" s="62"/>
      <c r="AQ889" s="62"/>
      <c r="AR889" s="62"/>
      <c r="AS889" s="62"/>
      <c r="AT889" s="68"/>
      <c r="AU889" s="62"/>
      <c r="AV889" s="165"/>
      <c r="AW889" s="62"/>
    </row>
    <row r="890" spans="1:49" s="55" customFormat="1" ht="18.75" x14ac:dyDescent="0.3">
      <c r="A890" s="59"/>
      <c r="B890" s="73"/>
      <c r="C890" s="96"/>
      <c r="D890" s="62"/>
      <c r="E890" s="62"/>
      <c r="F890" s="62"/>
      <c r="G890" s="164"/>
      <c r="H890" s="96"/>
      <c r="I890" s="96"/>
      <c r="J890" s="96"/>
      <c r="K890" s="96"/>
      <c r="L890" s="68"/>
      <c r="M890" s="68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8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96"/>
      <c r="AO890" s="62"/>
      <c r="AP890" s="62"/>
      <c r="AQ890" s="62"/>
      <c r="AR890" s="62"/>
      <c r="AS890" s="62"/>
      <c r="AT890" s="68"/>
      <c r="AU890" s="62"/>
      <c r="AV890" s="165"/>
      <c r="AW890" s="62"/>
    </row>
    <row r="891" spans="1:49" s="55" customFormat="1" ht="18.75" x14ac:dyDescent="0.3">
      <c r="A891" s="59"/>
      <c r="B891" s="15"/>
      <c r="C891" s="96"/>
      <c r="D891" s="62"/>
      <c r="E891" s="62"/>
      <c r="F891" s="62"/>
      <c r="G891" s="164"/>
      <c r="H891" s="96"/>
      <c r="I891" s="96"/>
      <c r="J891" s="96"/>
      <c r="K891" s="96"/>
      <c r="L891" s="68"/>
      <c r="M891" s="68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8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96"/>
      <c r="AO891" s="62"/>
      <c r="AP891" s="62"/>
      <c r="AQ891" s="62"/>
      <c r="AR891" s="62"/>
      <c r="AS891" s="62"/>
      <c r="AT891" s="68"/>
      <c r="AU891" s="62"/>
      <c r="AV891" s="165"/>
      <c r="AW891" s="62"/>
    </row>
    <row r="892" spans="1:49" s="55" customFormat="1" ht="18.75" x14ac:dyDescent="0.3">
      <c r="A892" s="59"/>
      <c r="B892" s="54"/>
      <c r="C892" s="96"/>
      <c r="D892" s="62"/>
      <c r="E892" s="62"/>
      <c r="F892" s="62"/>
      <c r="G892" s="164"/>
      <c r="H892" s="96"/>
      <c r="I892" s="96"/>
      <c r="J892" s="96"/>
      <c r="K892" s="96"/>
      <c r="L892" s="68"/>
      <c r="M892" s="68"/>
      <c r="N892" s="68"/>
      <c r="O892" s="62"/>
      <c r="P892" s="68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8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96"/>
      <c r="AO892" s="62"/>
      <c r="AP892" s="62"/>
      <c r="AQ892" s="62"/>
      <c r="AR892" s="62"/>
      <c r="AS892" s="62"/>
      <c r="AT892" s="68"/>
      <c r="AU892" s="62"/>
      <c r="AV892" s="165"/>
      <c r="AW892" s="62"/>
    </row>
    <row r="893" spans="1:49" s="55" customFormat="1" ht="18.75" x14ac:dyDescent="0.3">
      <c r="A893" s="59"/>
      <c r="B893" s="15"/>
      <c r="C893" s="96"/>
      <c r="D893" s="62"/>
      <c r="E893" s="62"/>
      <c r="F893" s="62"/>
      <c r="G893" s="164"/>
      <c r="H893" s="96"/>
      <c r="I893" s="96"/>
      <c r="J893" s="96"/>
      <c r="K893" s="96"/>
      <c r="L893" s="68"/>
      <c r="M893" s="68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8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96"/>
      <c r="AO893" s="62"/>
      <c r="AP893" s="62"/>
      <c r="AQ893" s="62"/>
      <c r="AR893" s="62"/>
      <c r="AS893" s="62"/>
      <c r="AT893" s="68"/>
      <c r="AU893" s="62"/>
      <c r="AV893" s="165"/>
      <c r="AW893" s="62"/>
    </row>
    <row r="894" spans="1:49" s="55" customFormat="1" ht="18.75" x14ac:dyDescent="0.3">
      <c r="A894" s="59"/>
      <c r="B894" s="15"/>
      <c r="C894" s="96"/>
      <c r="D894" s="62"/>
      <c r="E894" s="62"/>
      <c r="F894" s="62"/>
      <c r="G894" s="164"/>
      <c r="H894" s="96"/>
      <c r="I894" s="96"/>
      <c r="J894" s="96"/>
      <c r="K894" s="96"/>
      <c r="L894" s="68"/>
      <c r="M894" s="68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8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96"/>
      <c r="AO894" s="62"/>
      <c r="AP894" s="62"/>
      <c r="AQ894" s="62"/>
      <c r="AR894" s="62"/>
      <c r="AS894" s="62"/>
      <c r="AT894" s="68"/>
      <c r="AU894" s="62"/>
      <c r="AV894" s="165"/>
      <c r="AW894" s="62"/>
    </row>
    <row r="895" spans="1:49" s="55" customFormat="1" ht="18.75" x14ac:dyDescent="0.3">
      <c r="A895" s="59"/>
      <c r="B895" s="15"/>
      <c r="C895" s="96"/>
      <c r="D895" s="62"/>
      <c r="E895" s="62"/>
      <c r="F895" s="62"/>
      <c r="G895" s="164"/>
      <c r="H895" s="96"/>
      <c r="I895" s="96"/>
      <c r="J895" s="96"/>
      <c r="K895" s="96"/>
      <c r="L895" s="68"/>
      <c r="M895" s="68"/>
      <c r="N895" s="68"/>
      <c r="O895" s="62"/>
      <c r="P895" s="68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8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96"/>
      <c r="AO895" s="62"/>
      <c r="AP895" s="62"/>
      <c r="AQ895" s="62"/>
      <c r="AR895" s="62"/>
      <c r="AS895" s="62"/>
      <c r="AT895" s="68"/>
      <c r="AU895" s="62"/>
      <c r="AV895" s="165"/>
      <c r="AW895" s="62"/>
    </row>
    <row r="896" spans="1:49" s="55" customFormat="1" ht="18.75" x14ac:dyDescent="0.3">
      <c r="A896" s="59"/>
      <c r="B896" s="15"/>
      <c r="C896" s="96"/>
      <c r="D896" s="62"/>
      <c r="E896" s="62"/>
      <c r="F896" s="62"/>
      <c r="G896" s="164"/>
      <c r="H896" s="96"/>
      <c r="I896" s="96"/>
      <c r="J896" s="96"/>
      <c r="K896" s="96"/>
      <c r="L896" s="68"/>
      <c r="M896" s="68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8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96"/>
      <c r="AO896" s="62"/>
      <c r="AP896" s="62"/>
      <c r="AQ896" s="62"/>
      <c r="AR896" s="62"/>
      <c r="AS896" s="62"/>
      <c r="AT896" s="68"/>
      <c r="AU896" s="62"/>
      <c r="AV896" s="165"/>
      <c r="AW896" s="62"/>
    </row>
    <row r="897" spans="1:49" s="55" customFormat="1" ht="18.75" x14ac:dyDescent="0.3">
      <c r="A897" s="59"/>
      <c r="B897" s="15"/>
      <c r="C897" s="96"/>
      <c r="D897" s="62"/>
      <c r="E897" s="62"/>
      <c r="F897" s="62"/>
      <c r="G897" s="164"/>
      <c r="H897" s="96"/>
      <c r="I897" s="96"/>
      <c r="J897" s="96"/>
      <c r="K897" s="96"/>
      <c r="L897" s="68"/>
      <c r="M897" s="68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8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96"/>
      <c r="AO897" s="62"/>
      <c r="AP897" s="62"/>
      <c r="AQ897" s="62"/>
      <c r="AR897" s="62"/>
      <c r="AS897" s="62"/>
      <c r="AT897" s="68"/>
      <c r="AU897" s="62"/>
      <c r="AV897" s="165"/>
      <c r="AW897" s="62"/>
    </row>
    <row r="898" spans="1:49" s="55" customFormat="1" ht="18.75" x14ac:dyDescent="0.3">
      <c r="A898" s="59"/>
      <c r="B898" s="15"/>
      <c r="C898" s="96"/>
      <c r="D898" s="62"/>
      <c r="E898" s="62"/>
      <c r="F898" s="62"/>
      <c r="G898" s="164"/>
      <c r="H898" s="96"/>
      <c r="I898" s="96"/>
      <c r="J898" s="96"/>
      <c r="K898" s="96"/>
      <c r="L898" s="68"/>
      <c r="M898" s="68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8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96"/>
      <c r="AO898" s="62"/>
      <c r="AP898" s="62"/>
      <c r="AQ898" s="62"/>
      <c r="AR898" s="62"/>
      <c r="AS898" s="62"/>
      <c r="AT898" s="68"/>
      <c r="AU898" s="62"/>
      <c r="AV898" s="165"/>
      <c r="AW898" s="62"/>
    </row>
    <row r="899" spans="1:49" s="55" customFormat="1" ht="18.75" x14ac:dyDescent="0.3">
      <c r="A899" s="59"/>
      <c r="B899" s="15"/>
      <c r="C899" s="96"/>
      <c r="D899" s="62"/>
      <c r="E899" s="62"/>
      <c r="F899" s="62"/>
      <c r="G899" s="164"/>
      <c r="H899" s="96"/>
      <c r="I899" s="96"/>
      <c r="J899" s="96"/>
      <c r="K899" s="96"/>
      <c r="L899" s="68"/>
      <c r="M899" s="68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8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96"/>
      <c r="AO899" s="62"/>
      <c r="AP899" s="62"/>
      <c r="AQ899" s="62"/>
      <c r="AR899" s="62"/>
      <c r="AS899" s="62"/>
      <c r="AT899" s="68"/>
      <c r="AU899" s="62"/>
      <c r="AV899" s="165"/>
      <c r="AW899" s="62"/>
    </row>
    <row r="900" spans="1:49" s="55" customFormat="1" ht="18.75" x14ac:dyDescent="0.3">
      <c r="A900" s="59"/>
      <c r="B900" s="15"/>
      <c r="C900" s="96"/>
      <c r="D900" s="62"/>
      <c r="E900" s="62"/>
      <c r="F900" s="62"/>
      <c r="G900" s="164"/>
      <c r="H900" s="96"/>
      <c r="I900" s="96"/>
      <c r="J900" s="96"/>
      <c r="K900" s="96"/>
      <c r="L900" s="68"/>
      <c r="M900" s="68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8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8"/>
      <c r="AU900" s="62"/>
      <c r="AV900" s="165"/>
      <c r="AW900" s="62"/>
    </row>
    <row r="901" spans="1:49" s="55" customFormat="1" ht="18.75" x14ac:dyDescent="0.3">
      <c r="A901" s="59"/>
      <c r="B901" s="15"/>
      <c r="C901" s="96"/>
      <c r="D901" s="62"/>
      <c r="E901" s="62"/>
      <c r="F901" s="62"/>
      <c r="G901" s="164"/>
      <c r="H901" s="96"/>
      <c r="I901" s="96"/>
      <c r="J901" s="96"/>
      <c r="K901" s="96"/>
      <c r="L901" s="68"/>
      <c r="M901" s="68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8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8"/>
      <c r="AU901" s="62"/>
      <c r="AV901" s="165"/>
      <c r="AW901" s="62"/>
    </row>
    <row r="902" spans="1:49" s="55" customFormat="1" ht="18.75" x14ac:dyDescent="0.3">
      <c r="A902" s="59"/>
      <c r="B902" s="15"/>
      <c r="C902" s="96"/>
      <c r="D902" s="62"/>
      <c r="E902" s="62"/>
      <c r="F902" s="62"/>
      <c r="G902" s="164"/>
      <c r="H902" s="96"/>
      <c r="I902" s="96"/>
      <c r="J902" s="96"/>
      <c r="K902" s="96"/>
      <c r="L902" s="68"/>
      <c r="M902" s="68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188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8"/>
      <c r="AU902" s="62"/>
      <c r="AV902" s="165"/>
      <c r="AW902" s="62"/>
    </row>
    <row r="903" spans="1:49" s="55" customFormat="1" ht="18.75" x14ac:dyDescent="0.3">
      <c r="A903" s="59"/>
      <c r="B903" s="15"/>
      <c r="C903" s="62"/>
      <c r="D903" s="62"/>
      <c r="E903" s="62"/>
      <c r="F903" s="62"/>
      <c r="G903" s="164"/>
      <c r="H903" s="96"/>
      <c r="I903" s="96"/>
      <c r="J903" s="96"/>
      <c r="K903" s="96"/>
      <c r="L903" s="68"/>
      <c r="M903" s="188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188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96"/>
      <c r="AO903" s="62"/>
      <c r="AP903" s="62"/>
      <c r="AQ903" s="62"/>
      <c r="AR903" s="62"/>
      <c r="AS903" s="62"/>
      <c r="AT903" s="68"/>
      <c r="AU903" s="62"/>
      <c r="AV903" s="165"/>
      <c r="AW903" s="62"/>
    </row>
    <row r="904" spans="1:49" s="55" customFormat="1" ht="18.75" x14ac:dyDescent="0.3">
      <c r="A904" s="59"/>
      <c r="B904" s="15"/>
      <c r="C904" s="96"/>
      <c r="D904" s="62"/>
      <c r="E904" s="62"/>
      <c r="F904" s="62"/>
      <c r="G904" s="164"/>
      <c r="H904" s="96"/>
      <c r="I904" s="96"/>
      <c r="J904" s="96"/>
      <c r="K904" s="96"/>
      <c r="L904" s="68"/>
      <c r="M904" s="188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188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96"/>
      <c r="AO904" s="62"/>
      <c r="AP904" s="62"/>
      <c r="AQ904" s="62"/>
      <c r="AR904" s="62"/>
      <c r="AS904" s="62"/>
      <c r="AT904" s="68"/>
      <c r="AU904" s="62"/>
      <c r="AV904" s="165"/>
      <c r="AW904" s="62"/>
    </row>
    <row r="905" spans="1:49" s="55" customFormat="1" ht="18.75" x14ac:dyDescent="0.3">
      <c r="A905" s="59"/>
      <c r="B905" s="15"/>
      <c r="C905" s="96"/>
      <c r="D905" s="62"/>
      <c r="E905" s="62"/>
      <c r="F905" s="62"/>
      <c r="G905" s="164"/>
      <c r="H905" s="96"/>
      <c r="I905" s="96"/>
      <c r="J905" s="96"/>
      <c r="K905" s="96"/>
      <c r="L905" s="68"/>
      <c r="M905" s="68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188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96"/>
      <c r="AO905" s="62"/>
      <c r="AP905" s="62"/>
      <c r="AQ905" s="62"/>
      <c r="AR905" s="62"/>
      <c r="AS905" s="62"/>
      <c r="AT905" s="68"/>
      <c r="AU905" s="62"/>
      <c r="AV905" s="165"/>
      <c r="AW905" s="62"/>
    </row>
    <row r="906" spans="1:49" s="55" customFormat="1" ht="18.75" x14ac:dyDescent="0.3">
      <c r="A906" s="59"/>
      <c r="B906" s="15"/>
      <c r="C906" s="96"/>
      <c r="D906" s="62"/>
      <c r="E906" s="62"/>
      <c r="F906" s="62"/>
      <c r="G906" s="164"/>
      <c r="H906" s="96"/>
      <c r="I906" s="96"/>
      <c r="J906" s="96"/>
      <c r="K906" s="96"/>
      <c r="L906" s="68"/>
      <c r="M906" s="68"/>
      <c r="N906" s="68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8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96"/>
      <c r="AO906" s="62"/>
      <c r="AP906" s="62"/>
      <c r="AQ906" s="62"/>
      <c r="AR906" s="62"/>
      <c r="AS906" s="62"/>
      <c r="AT906" s="68"/>
      <c r="AU906" s="62"/>
      <c r="AV906" s="165"/>
      <c r="AW906" s="62"/>
    </row>
    <row r="907" spans="1:49" s="55" customFormat="1" ht="18.75" x14ac:dyDescent="0.3">
      <c r="A907" s="59"/>
      <c r="B907" s="15"/>
      <c r="C907" s="96"/>
      <c r="D907" s="62"/>
      <c r="E907" s="62"/>
      <c r="F907" s="62"/>
      <c r="G907" s="164"/>
      <c r="H907" s="96"/>
      <c r="I907" s="96"/>
      <c r="J907" s="96"/>
      <c r="K907" s="96"/>
      <c r="L907" s="68"/>
      <c r="M907" s="68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8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96"/>
      <c r="AO907" s="62"/>
      <c r="AP907" s="62"/>
      <c r="AQ907" s="62"/>
      <c r="AR907" s="62"/>
      <c r="AS907" s="62"/>
      <c r="AT907" s="68"/>
      <c r="AU907" s="62"/>
      <c r="AV907" s="165"/>
      <c r="AW907" s="62"/>
    </row>
    <row r="908" spans="1:49" s="55" customFormat="1" ht="18.75" x14ac:dyDescent="0.3">
      <c r="A908" s="59"/>
      <c r="B908" s="15"/>
      <c r="C908" s="96"/>
      <c r="D908" s="62"/>
      <c r="E908" s="62"/>
      <c r="F908" s="62"/>
      <c r="G908" s="164"/>
      <c r="H908" s="96"/>
      <c r="I908" s="96"/>
      <c r="J908" s="96"/>
      <c r="K908" s="96"/>
      <c r="L908" s="68"/>
      <c r="M908" s="68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8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96"/>
      <c r="AO908" s="62"/>
      <c r="AP908" s="62"/>
      <c r="AQ908" s="62"/>
      <c r="AR908" s="62"/>
      <c r="AS908" s="62"/>
      <c r="AT908" s="68"/>
      <c r="AU908" s="62"/>
      <c r="AV908" s="165"/>
      <c r="AW908" s="62"/>
    </row>
    <row r="909" spans="1:49" s="55" customFormat="1" ht="18.75" x14ac:dyDescent="0.3">
      <c r="A909" s="59"/>
      <c r="B909" s="15"/>
      <c r="C909" s="96"/>
      <c r="D909" s="62"/>
      <c r="E909" s="62"/>
      <c r="F909" s="62"/>
      <c r="G909" s="164"/>
      <c r="H909" s="96"/>
      <c r="I909" s="96"/>
      <c r="J909" s="96"/>
      <c r="K909" s="96"/>
      <c r="L909" s="68"/>
      <c r="M909" s="68"/>
      <c r="N909" s="68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8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96"/>
      <c r="AO909" s="62"/>
      <c r="AP909" s="62"/>
      <c r="AQ909" s="62"/>
      <c r="AR909" s="62"/>
      <c r="AS909" s="62"/>
      <c r="AT909" s="68"/>
      <c r="AU909" s="62"/>
      <c r="AV909" s="165"/>
      <c r="AW909" s="62"/>
    </row>
    <row r="910" spans="1:49" s="55" customFormat="1" ht="18.75" x14ac:dyDescent="0.3">
      <c r="A910" s="59"/>
      <c r="B910" s="15"/>
      <c r="C910" s="96"/>
      <c r="D910" s="62"/>
      <c r="E910" s="62"/>
      <c r="F910" s="62"/>
      <c r="G910" s="164"/>
      <c r="H910" s="96"/>
      <c r="I910" s="96"/>
      <c r="J910" s="96"/>
      <c r="K910" s="96"/>
      <c r="L910" s="186"/>
      <c r="M910" s="68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8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96"/>
      <c r="AO910" s="62"/>
      <c r="AP910" s="62"/>
      <c r="AQ910" s="62"/>
      <c r="AR910" s="62"/>
      <c r="AS910" s="62"/>
      <c r="AT910" s="68"/>
      <c r="AU910" s="62"/>
      <c r="AV910" s="165"/>
      <c r="AW910" s="62"/>
    </row>
    <row r="911" spans="1:49" s="55" customFormat="1" ht="18.75" x14ac:dyDescent="0.3">
      <c r="A911" s="59"/>
      <c r="B911" s="15"/>
      <c r="C911" s="96"/>
      <c r="D911" s="62"/>
      <c r="E911" s="62"/>
      <c r="F911" s="62"/>
      <c r="G911" s="164"/>
      <c r="H911" s="96"/>
      <c r="I911" s="96"/>
      <c r="J911" s="96"/>
      <c r="K911" s="96"/>
      <c r="L911" s="186"/>
      <c r="M911" s="68"/>
      <c r="N911" s="68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96"/>
      <c r="AO911" s="62"/>
      <c r="AP911" s="62"/>
      <c r="AQ911" s="62"/>
      <c r="AR911" s="62"/>
      <c r="AS911" s="62"/>
      <c r="AT911" s="68"/>
      <c r="AU911" s="62"/>
      <c r="AV911" s="165"/>
      <c r="AW911" s="62"/>
    </row>
    <row r="912" spans="1:49" s="55" customFormat="1" ht="18.75" x14ac:dyDescent="0.3">
      <c r="A912" s="59"/>
      <c r="B912" s="15"/>
      <c r="C912" s="96"/>
      <c r="D912" s="62"/>
      <c r="E912" s="62"/>
      <c r="F912" s="62"/>
      <c r="G912" s="164"/>
      <c r="H912" s="96"/>
      <c r="I912" s="96"/>
      <c r="J912" s="96"/>
      <c r="K912" s="96"/>
      <c r="L912" s="186"/>
      <c r="M912" s="68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8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96"/>
      <c r="AO912" s="62"/>
      <c r="AP912" s="62"/>
      <c r="AQ912" s="62"/>
      <c r="AR912" s="62"/>
      <c r="AS912" s="62"/>
      <c r="AT912" s="68"/>
      <c r="AU912" s="62"/>
      <c r="AV912" s="165"/>
      <c r="AW912" s="62"/>
    </row>
    <row r="913" spans="1:49" s="55" customFormat="1" ht="18.75" x14ac:dyDescent="0.3">
      <c r="A913" s="59"/>
      <c r="B913" s="15"/>
      <c r="C913" s="96"/>
      <c r="D913" s="62"/>
      <c r="E913" s="62"/>
      <c r="F913" s="62"/>
      <c r="G913" s="164"/>
      <c r="H913" s="96"/>
      <c r="I913" s="96"/>
      <c r="J913" s="96"/>
      <c r="K913" s="96"/>
      <c r="L913" s="186"/>
      <c r="M913" s="68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8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96"/>
      <c r="AO913" s="62"/>
      <c r="AP913" s="62"/>
      <c r="AQ913" s="62"/>
      <c r="AR913" s="62"/>
      <c r="AS913" s="62"/>
      <c r="AT913" s="68"/>
      <c r="AU913" s="62"/>
      <c r="AV913" s="165"/>
      <c r="AW913" s="62"/>
    </row>
    <row r="914" spans="1:49" s="55" customFormat="1" ht="18.75" x14ac:dyDescent="0.3">
      <c r="A914" s="59"/>
      <c r="B914" s="15"/>
      <c r="C914" s="96"/>
      <c r="D914" s="62"/>
      <c r="E914" s="62"/>
      <c r="F914" s="62"/>
      <c r="G914" s="164"/>
      <c r="H914" s="96"/>
      <c r="I914" s="96"/>
      <c r="J914" s="96"/>
      <c r="K914" s="96"/>
      <c r="L914" s="68"/>
      <c r="M914" s="68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8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96"/>
      <c r="AO914" s="62"/>
      <c r="AP914" s="62"/>
      <c r="AQ914" s="62"/>
      <c r="AR914" s="62"/>
      <c r="AS914" s="62"/>
      <c r="AT914" s="68"/>
      <c r="AU914" s="62"/>
      <c r="AV914" s="165"/>
      <c r="AW914" s="62"/>
    </row>
    <row r="915" spans="1:49" s="55" customFormat="1" ht="18.75" x14ac:dyDescent="0.3">
      <c r="A915" s="59"/>
      <c r="B915" s="15"/>
      <c r="C915" s="96"/>
      <c r="D915" s="62"/>
      <c r="E915" s="62"/>
      <c r="F915" s="62"/>
      <c r="G915" s="164"/>
      <c r="H915" s="96"/>
      <c r="I915" s="96"/>
      <c r="J915" s="96"/>
      <c r="K915" s="96"/>
      <c r="L915" s="68"/>
      <c r="M915" s="68"/>
      <c r="N915" s="68"/>
      <c r="O915" s="62"/>
      <c r="P915" s="68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8"/>
      <c r="AD915" s="68"/>
      <c r="AE915" s="62"/>
      <c r="AF915" s="62"/>
      <c r="AG915" s="62"/>
      <c r="AH915" s="62"/>
      <c r="AI915" s="62"/>
      <c r="AJ915" s="62"/>
      <c r="AK915" s="62"/>
      <c r="AL915" s="62"/>
      <c r="AM915" s="62"/>
      <c r="AN915" s="96"/>
      <c r="AO915" s="62"/>
      <c r="AP915" s="62"/>
      <c r="AQ915" s="62"/>
      <c r="AR915" s="62"/>
      <c r="AS915" s="62"/>
      <c r="AT915" s="68"/>
      <c r="AU915" s="62"/>
      <c r="AV915" s="165"/>
      <c r="AW915" s="62"/>
    </row>
    <row r="916" spans="1:49" s="55" customFormat="1" ht="18.75" x14ac:dyDescent="0.3">
      <c r="A916" s="59"/>
      <c r="B916" s="15"/>
      <c r="C916" s="96"/>
      <c r="D916" s="62"/>
      <c r="E916" s="62"/>
      <c r="F916" s="62"/>
      <c r="G916" s="164"/>
      <c r="H916" s="96"/>
      <c r="I916" s="96"/>
      <c r="J916" s="96"/>
      <c r="K916" s="96"/>
      <c r="L916" s="68"/>
      <c r="M916" s="68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8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96"/>
      <c r="AO916" s="62"/>
      <c r="AP916" s="62"/>
      <c r="AQ916" s="62"/>
      <c r="AR916" s="62"/>
      <c r="AS916" s="62"/>
      <c r="AT916" s="68"/>
      <c r="AU916" s="62"/>
      <c r="AV916" s="165"/>
      <c r="AW916" s="62"/>
    </row>
    <row r="917" spans="1:49" s="55" customFormat="1" ht="18.75" x14ac:dyDescent="0.3">
      <c r="A917" s="59"/>
      <c r="B917" s="15"/>
      <c r="C917" s="96"/>
      <c r="D917" s="62"/>
      <c r="E917" s="62"/>
      <c r="F917" s="62"/>
      <c r="G917" s="164"/>
      <c r="H917" s="96"/>
      <c r="I917" s="96"/>
      <c r="J917" s="96"/>
      <c r="K917" s="96"/>
      <c r="L917" s="68"/>
      <c r="M917" s="68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188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96"/>
      <c r="AO917" s="62"/>
      <c r="AP917" s="62"/>
      <c r="AQ917" s="62"/>
      <c r="AR917" s="62"/>
      <c r="AS917" s="62"/>
      <c r="AT917" s="68"/>
      <c r="AU917" s="62"/>
      <c r="AV917" s="165"/>
      <c r="AW917" s="62"/>
    </row>
    <row r="918" spans="1:49" s="55" customFormat="1" ht="18.75" x14ac:dyDescent="0.3">
      <c r="A918" s="59"/>
      <c r="B918" s="15"/>
      <c r="C918" s="96"/>
      <c r="D918" s="62"/>
      <c r="E918" s="62"/>
      <c r="F918" s="62"/>
      <c r="G918" s="164"/>
      <c r="H918" s="96"/>
      <c r="I918" s="96"/>
      <c r="J918" s="96"/>
      <c r="K918" s="96"/>
      <c r="L918" s="68"/>
      <c r="M918" s="68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8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96"/>
      <c r="AO918" s="62"/>
      <c r="AP918" s="62"/>
      <c r="AQ918" s="62"/>
      <c r="AR918" s="62"/>
      <c r="AS918" s="62"/>
      <c r="AT918" s="68"/>
      <c r="AU918" s="62"/>
      <c r="AV918" s="165"/>
      <c r="AW918" s="62"/>
    </row>
    <row r="919" spans="1:49" s="55" customFormat="1" ht="18.75" x14ac:dyDescent="0.3">
      <c r="A919" s="59"/>
      <c r="B919" s="15"/>
      <c r="C919" s="96"/>
      <c r="D919" s="62"/>
      <c r="E919" s="62"/>
      <c r="F919" s="62"/>
      <c r="G919" s="164"/>
      <c r="H919" s="96"/>
      <c r="I919" s="96"/>
      <c r="J919" s="96"/>
      <c r="K919" s="96"/>
      <c r="L919" s="68"/>
      <c r="M919" s="68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8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96"/>
      <c r="AO919" s="62"/>
      <c r="AP919" s="62"/>
      <c r="AQ919" s="62"/>
      <c r="AR919" s="62"/>
      <c r="AS919" s="62"/>
      <c r="AT919" s="68"/>
      <c r="AU919" s="62"/>
      <c r="AV919" s="165"/>
      <c r="AW919" s="62"/>
    </row>
    <row r="920" spans="1:49" s="55" customFormat="1" ht="18.75" x14ac:dyDescent="0.3">
      <c r="A920" s="59"/>
      <c r="B920" s="15"/>
      <c r="C920" s="96"/>
      <c r="D920" s="62"/>
      <c r="E920" s="62"/>
      <c r="F920" s="62"/>
      <c r="G920" s="164"/>
      <c r="H920" s="96"/>
      <c r="I920" s="96"/>
      <c r="J920" s="96"/>
      <c r="K920" s="96"/>
      <c r="L920" s="68"/>
      <c r="M920" s="68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8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96"/>
      <c r="AO920" s="62"/>
      <c r="AP920" s="62"/>
      <c r="AQ920" s="62"/>
      <c r="AR920" s="62"/>
      <c r="AS920" s="62"/>
      <c r="AT920" s="68"/>
      <c r="AU920" s="62"/>
      <c r="AV920" s="165"/>
      <c r="AW920" s="62"/>
    </row>
    <row r="921" spans="1:49" s="55" customFormat="1" ht="18.75" x14ac:dyDescent="0.3">
      <c r="A921" s="59"/>
      <c r="B921" s="15"/>
      <c r="C921" s="96"/>
      <c r="D921" s="62"/>
      <c r="E921" s="62"/>
      <c r="F921" s="62"/>
      <c r="G921" s="164"/>
      <c r="H921" s="96"/>
      <c r="I921" s="96"/>
      <c r="J921" s="96"/>
      <c r="K921" s="96"/>
      <c r="L921" s="68"/>
      <c r="M921" s="68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8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96"/>
      <c r="AO921" s="62"/>
      <c r="AP921" s="62"/>
      <c r="AQ921" s="62"/>
      <c r="AR921" s="62"/>
      <c r="AS921" s="62"/>
      <c r="AT921" s="68"/>
      <c r="AU921" s="62"/>
      <c r="AV921" s="165"/>
      <c r="AW921" s="62"/>
    </row>
    <row r="922" spans="1:49" s="55" customFormat="1" ht="18.75" x14ac:dyDescent="0.3">
      <c r="A922" s="59"/>
      <c r="B922" s="15"/>
      <c r="C922" s="96"/>
      <c r="D922" s="62"/>
      <c r="E922" s="62"/>
      <c r="F922" s="62"/>
      <c r="G922" s="164"/>
      <c r="H922" s="96"/>
      <c r="I922" s="96"/>
      <c r="J922" s="96"/>
      <c r="K922" s="96"/>
      <c r="L922" s="68"/>
      <c r="M922" s="68"/>
      <c r="N922" s="68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8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96"/>
      <c r="AO922" s="62"/>
      <c r="AP922" s="62"/>
      <c r="AQ922" s="62"/>
      <c r="AR922" s="62"/>
      <c r="AS922" s="62"/>
      <c r="AT922" s="68"/>
      <c r="AU922" s="62"/>
      <c r="AV922" s="165"/>
      <c r="AW922" s="62"/>
    </row>
    <row r="923" spans="1:49" s="55" customFormat="1" ht="18.75" x14ac:dyDescent="0.3">
      <c r="A923" s="59"/>
      <c r="B923" s="15"/>
      <c r="C923" s="96"/>
      <c r="D923" s="62"/>
      <c r="E923" s="62"/>
      <c r="F923" s="62"/>
      <c r="G923" s="164"/>
      <c r="H923" s="96"/>
      <c r="I923" s="96"/>
      <c r="J923" s="96"/>
      <c r="K923" s="96"/>
      <c r="L923" s="68"/>
      <c r="M923" s="68"/>
      <c r="N923" s="68"/>
      <c r="O923" s="62"/>
      <c r="P923" s="68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8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96"/>
      <c r="AO923" s="62"/>
      <c r="AP923" s="62"/>
      <c r="AQ923" s="62"/>
      <c r="AR923" s="62"/>
      <c r="AS923" s="62"/>
      <c r="AT923" s="68"/>
      <c r="AU923" s="62"/>
      <c r="AV923" s="165"/>
      <c r="AW923" s="62"/>
    </row>
    <row r="924" spans="1:49" s="55" customFormat="1" ht="18.75" x14ac:dyDescent="0.3">
      <c r="A924" s="59"/>
      <c r="B924" s="15"/>
      <c r="C924" s="96"/>
      <c r="D924" s="62"/>
      <c r="E924" s="62"/>
      <c r="F924" s="62"/>
      <c r="G924" s="164"/>
      <c r="H924" s="96"/>
      <c r="I924" s="96"/>
      <c r="J924" s="96"/>
      <c r="K924" s="96"/>
      <c r="L924" s="68"/>
      <c r="M924" s="68"/>
      <c r="N924" s="68"/>
      <c r="O924" s="62"/>
      <c r="P924" s="68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8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96"/>
      <c r="AO924" s="62"/>
      <c r="AP924" s="62"/>
      <c r="AQ924" s="62"/>
      <c r="AR924" s="62"/>
      <c r="AS924" s="62"/>
      <c r="AT924" s="68"/>
      <c r="AU924" s="62"/>
      <c r="AV924" s="165"/>
      <c r="AW924" s="62"/>
    </row>
    <row r="925" spans="1:49" s="55" customFormat="1" ht="18.75" x14ac:dyDescent="0.3">
      <c r="A925" s="59"/>
      <c r="B925" s="54"/>
      <c r="C925" s="96"/>
      <c r="D925" s="62"/>
      <c r="E925" s="62"/>
      <c r="F925" s="62"/>
      <c r="G925" s="164"/>
      <c r="H925" s="96"/>
      <c r="I925" s="96"/>
      <c r="J925" s="96"/>
      <c r="K925" s="96"/>
      <c r="L925" s="68"/>
      <c r="M925" s="68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8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96"/>
      <c r="AO925" s="62"/>
      <c r="AP925" s="62"/>
      <c r="AQ925" s="62"/>
      <c r="AR925" s="62"/>
      <c r="AS925" s="62"/>
      <c r="AT925" s="68"/>
      <c r="AU925" s="62"/>
      <c r="AV925" s="165"/>
      <c r="AW925" s="62"/>
    </row>
    <row r="926" spans="1:49" s="55" customFormat="1" ht="18.75" x14ac:dyDescent="0.3">
      <c r="A926" s="59"/>
      <c r="B926" s="15"/>
      <c r="C926" s="96"/>
      <c r="D926" s="62"/>
      <c r="E926" s="62"/>
      <c r="F926" s="62"/>
      <c r="G926" s="164"/>
      <c r="H926" s="96"/>
      <c r="I926" s="96"/>
      <c r="J926" s="96"/>
      <c r="K926" s="96"/>
      <c r="L926" s="188"/>
      <c r="M926" s="68"/>
      <c r="N926" s="62"/>
      <c r="O926" s="62"/>
      <c r="P926" s="188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188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96"/>
      <c r="AO926" s="62"/>
      <c r="AP926" s="62"/>
      <c r="AQ926" s="62"/>
      <c r="AR926" s="62"/>
      <c r="AS926" s="62"/>
      <c r="AT926" s="68"/>
      <c r="AU926" s="62"/>
      <c r="AV926" s="165"/>
      <c r="AW926" s="62"/>
    </row>
    <row r="927" spans="1:49" s="55" customFormat="1" ht="18.75" x14ac:dyDescent="0.3">
      <c r="A927" s="59"/>
      <c r="B927" s="54"/>
      <c r="C927" s="96"/>
      <c r="D927" s="62"/>
      <c r="E927" s="62"/>
      <c r="F927" s="62"/>
      <c r="G927" s="164"/>
      <c r="H927" s="96"/>
      <c r="I927" s="96"/>
      <c r="J927" s="96"/>
      <c r="K927" s="96"/>
      <c r="L927" s="188"/>
      <c r="M927" s="68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8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96"/>
      <c r="AO927" s="62"/>
      <c r="AP927" s="62"/>
      <c r="AQ927" s="62"/>
      <c r="AR927" s="62"/>
      <c r="AS927" s="62"/>
      <c r="AT927" s="68"/>
      <c r="AU927" s="62"/>
      <c r="AV927" s="165"/>
      <c r="AW927" s="62"/>
    </row>
    <row r="928" spans="1:49" s="55" customFormat="1" ht="18.75" x14ac:dyDescent="0.3">
      <c r="A928" s="59"/>
      <c r="B928" s="15"/>
      <c r="C928" s="96"/>
      <c r="D928" s="62"/>
      <c r="E928" s="62"/>
      <c r="F928" s="62"/>
      <c r="G928" s="164"/>
      <c r="H928" s="96"/>
      <c r="I928" s="96"/>
      <c r="J928" s="96"/>
      <c r="K928" s="96"/>
      <c r="L928" s="188"/>
      <c r="M928" s="68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8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96"/>
      <c r="AO928" s="62"/>
      <c r="AP928" s="62"/>
      <c r="AQ928" s="62"/>
      <c r="AR928" s="62"/>
      <c r="AS928" s="62"/>
      <c r="AT928" s="68"/>
      <c r="AU928" s="62"/>
      <c r="AV928" s="165"/>
      <c r="AW928" s="62"/>
    </row>
    <row r="929" spans="1:49" s="55" customFormat="1" ht="18.75" x14ac:dyDescent="0.3">
      <c r="A929" s="59"/>
      <c r="B929" s="15"/>
      <c r="C929" s="96"/>
      <c r="D929" s="62"/>
      <c r="E929" s="62"/>
      <c r="F929" s="62"/>
      <c r="G929" s="164"/>
      <c r="H929" s="96"/>
      <c r="I929" s="96"/>
      <c r="J929" s="96"/>
      <c r="K929" s="96"/>
      <c r="L929" s="188"/>
      <c r="M929" s="68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8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96"/>
      <c r="AO929" s="62"/>
      <c r="AP929" s="62"/>
      <c r="AQ929" s="62"/>
      <c r="AR929" s="62"/>
      <c r="AS929" s="62"/>
      <c r="AT929" s="68"/>
      <c r="AU929" s="62"/>
      <c r="AV929" s="165"/>
      <c r="AW929" s="62"/>
    </row>
    <row r="930" spans="1:49" s="55" customFormat="1" ht="18.75" x14ac:dyDescent="0.3">
      <c r="A930" s="59"/>
      <c r="B930" s="15"/>
      <c r="C930" s="96"/>
      <c r="D930" s="62"/>
      <c r="E930" s="62"/>
      <c r="F930" s="62"/>
      <c r="G930" s="164"/>
      <c r="H930" s="96"/>
      <c r="I930" s="96"/>
      <c r="J930" s="96"/>
      <c r="K930" s="96"/>
      <c r="L930" s="68"/>
      <c r="M930" s="68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8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96"/>
      <c r="AO930" s="62"/>
      <c r="AP930" s="62"/>
      <c r="AQ930" s="62"/>
      <c r="AR930" s="62"/>
      <c r="AS930" s="62"/>
      <c r="AT930" s="68"/>
      <c r="AU930" s="62"/>
      <c r="AV930" s="165"/>
      <c r="AW930" s="62"/>
    </row>
    <row r="931" spans="1:49" s="55" customFormat="1" ht="18.75" x14ac:dyDescent="0.3">
      <c r="A931" s="59"/>
      <c r="B931" s="15"/>
      <c r="C931" s="96"/>
      <c r="D931" s="62"/>
      <c r="E931" s="62"/>
      <c r="F931" s="62"/>
      <c r="G931" s="164"/>
      <c r="H931" s="96"/>
      <c r="I931" s="96"/>
      <c r="J931" s="96"/>
      <c r="K931" s="96"/>
      <c r="L931" s="68"/>
      <c r="M931" s="68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8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96"/>
      <c r="AO931" s="62"/>
      <c r="AP931" s="62"/>
      <c r="AQ931" s="62"/>
      <c r="AR931" s="62"/>
      <c r="AS931" s="62"/>
      <c r="AT931" s="68"/>
      <c r="AU931" s="62"/>
      <c r="AV931" s="165"/>
      <c r="AW931" s="62"/>
    </row>
    <row r="932" spans="1:49" s="55" customFormat="1" ht="18.75" x14ac:dyDescent="0.3">
      <c r="A932" s="59"/>
      <c r="B932" s="15"/>
      <c r="C932" s="96"/>
      <c r="D932" s="62"/>
      <c r="E932" s="62"/>
      <c r="F932" s="62"/>
      <c r="G932" s="164"/>
      <c r="H932" s="96"/>
      <c r="I932" s="96"/>
      <c r="J932" s="96"/>
      <c r="K932" s="96"/>
      <c r="L932" s="68"/>
      <c r="M932" s="68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8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96"/>
      <c r="AO932" s="62"/>
      <c r="AP932" s="62"/>
      <c r="AQ932" s="62"/>
      <c r="AR932" s="62"/>
      <c r="AS932" s="62"/>
      <c r="AT932" s="68"/>
      <c r="AU932" s="62"/>
      <c r="AV932" s="165"/>
      <c r="AW932" s="62"/>
    </row>
    <row r="933" spans="1:49" s="55" customFormat="1" ht="18.75" x14ac:dyDescent="0.3">
      <c r="A933" s="59"/>
      <c r="B933" s="15"/>
      <c r="C933" s="96"/>
      <c r="D933" s="62"/>
      <c r="E933" s="62"/>
      <c r="F933" s="62"/>
      <c r="G933" s="164"/>
      <c r="H933" s="96"/>
      <c r="I933" s="96"/>
      <c r="J933" s="96"/>
      <c r="K933" s="96"/>
      <c r="L933" s="68"/>
      <c r="M933" s="68"/>
      <c r="N933" s="68"/>
      <c r="O933" s="62"/>
      <c r="P933" s="68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8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96"/>
      <c r="AO933" s="62"/>
      <c r="AP933" s="62"/>
      <c r="AQ933" s="62"/>
      <c r="AR933" s="62"/>
      <c r="AS933" s="62"/>
      <c r="AT933" s="68"/>
      <c r="AU933" s="62"/>
      <c r="AV933" s="165"/>
      <c r="AW933" s="62"/>
    </row>
    <row r="934" spans="1:49" s="55" customFormat="1" ht="18.75" x14ac:dyDescent="0.3">
      <c r="A934" s="59"/>
      <c r="B934" s="15"/>
      <c r="C934" s="96"/>
      <c r="D934" s="62"/>
      <c r="E934" s="62"/>
      <c r="F934" s="62"/>
      <c r="G934" s="164"/>
      <c r="H934" s="96"/>
      <c r="I934" s="96"/>
      <c r="J934" s="96"/>
      <c r="K934" s="96"/>
      <c r="L934" s="68"/>
      <c r="M934" s="68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8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96"/>
      <c r="AO934" s="62"/>
      <c r="AP934" s="62"/>
      <c r="AQ934" s="62"/>
      <c r="AR934" s="62"/>
      <c r="AS934" s="62"/>
      <c r="AT934" s="68"/>
      <c r="AU934" s="62"/>
      <c r="AV934" s="165"/>
      <c r="AW934" s="62"/>
    </row>
    <row r="935" spans="1:49" s="55" customFormat="1" ht="18.75" x14ac:dyDescent="0.3">
      <c r="A935" s="59"/>
      <c r="B935" s="15"/>
      <c r="C935" s="96"/>
      <c r="D935" s="62"/>
      <c r="E935" s="62"/>
      <c r="F935" s="62"/>
      <c r="G935" s="164"/>
      <c r="H935" s="96"/>
      <c r="I935" s="96"/>
      <c r="J935" s="96"/>
      <c r="K935" s="96"/>
      <c r="L935" s="68"/>
      <c r="M935" s="68"/>
      <c r="N935" s="68"/>
      <c r="O935" s="62"/>
      <c r="P935" s="68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8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96"/>
      <c r="AO935" s="62"/>
      <c r="AP935" s="62"/>
      <c r="AQ935" s="62"/>
      <c r="AR935" s="62"/>
      <c r="AS935" s="62"/>
      <c r="AT935" s="68"/>
      <c r="AU935" s="62"/>
      <c r="AV935" s="165"/>
      <c r="AW935" s="62"/>
    </row>
    <row r="936" spans="1:49" s="55" customFormat="1" ht="18.75" x14ac:dyDescent="0.3">
      <c r="A936" s="59"/>
      <c r="B936" s="54"/>
      <c r="C936" s="96"/>
      <c r="D936" s="62"/>
      <c r="E936" s="62"/>
      <c r="F936" s="62"/>
      <c r="G936" s="164"/>
      <c r="H936" s="96"/>
      <c r="I936" s="96"/>
      <c r="J936" s="96"/>
      <c r="K936" s="96"/>
      <c r="L936" s="68"/>
      <c r="M936" s="68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8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96"/>
      <c r="AO936" s="62"/>
      <c r="AP936" s="62"/>
      <c r="AQ936" s="62"/>
      <c r="AR936" s="62"/>
      <c r="AS936" s="62"/>
      <c r="AT936" s="68"/>
      <c r="AU936" s="62"/>
      <c r="AV936" s="165"/>
      <c r="AW936" s="62"/>
    </row>
    <row r="937" spans="1:49" s="55" customFormat="1" ht="18.75" x14ac:dyDescent="0.3">
      <c r="A937" s="59"/>
      <c r="B937" s="15"/>
      <c r="C937" s="62"/>
      <c r="D937" s="62"/>
      <c r="E937" s="62"/>
      <c r="F937" s="62"/>
      <c r="G937" s="164"/>
      <c r="H937" s="96"/>
      <c r="I937" s="96"/>
      <c r="J937" s="96"/>
      <c r="K937" s="96"/>
      <c r="L937" s="68"/>
      <c r="M937" s="68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8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96"/>
      <c r="AO937" s="62"/>
      <c r="AP937" s="62"/>
      <c r="AQ937" s="62"/>
      <c r="AR937" s="62"/>
      <c r="AS937" s="62"/>
      <c r="AT937" s="68"/>
      <c r="AU937" s="62"/>
      <c r="AV937" s="165"/>
      <c r="AW937" s="62"/>
    </row>
    <row r="938" spans="1:49" s="55" customFormat="1" ht="18.75" x14ac:dyDescent="0.3">
      <c r="A938" s="59"/>
      <c r="B938" s="15"/>
      <c r="C938" s="96"/>
      <c r="D938" s="62"/>
      <c r="E938" s="62"/>
      <c r="F938" s="62"/>
      <c r="G938" s="164"/>
      <c r="H938" s="96"/>
      <c r="I938" s="96"/>
      <c r="J938" s="96"/>
      <c r="K938" s="96"/>
      <c r="L938" s="68"/>
      <c r="M938" s="68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8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96"/>
      <c r="AO938" s="62"/>
      <c r="AP938" s="62"/>
      <c r="AQ938" s="62"/>
      <c r="AR938" s="62"/>
      <c r="AS938" s="62"/>
      <c r="AT938" s="68"/>
      <c r="AU938" s="62"/>
      <c r="AV938" s="165"/>
      <c r="AW938" s="62"/>
    </row>
    <row r="939" spans="1:49" s="55" customFormat="1" ht="18.75" x14ac:dyDescent="0.3">
      <c r="A939" s="59"/>
      <c r="B939" s="15"/>
      <c r="C939" s="96"/>
      <c r="D939" s="62"/>
      <c r="E939" s="62"/>
      <c r="F939" s="62"/>
      <c r="G939" s="164"/>
      <c r="H939" s="96"/>
      <c r="I939" s="96"/>
      <c r="J939" s="96"/>
      <c r="K939" s="96"/>
      <c r="L939" s="68"/>
      <c r="M939" s="68"/>
      <c r="N939" s="68"/>
      <c r="O939" s="62"/>
      <c r="P939" s="68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8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96"/>
      <c r="AO939" s="62"/>
      <c r="AP939" s="62"/>
      <c r="AQ939" s="62"/>
      <c r="AR939" s="62"/>
      <c r="AS939" s="62"/>
      <c r="AT939" s="68"/>
      <c r="AU939" s="62"/>
      <c r="AV939" s="165"/>
      <c r="AW939" s="62"/>
    </row>
    <row r="940" spans="1:49" s="55" customFormat="1" ht="18.75" x14ac:dyDescent="0.3">
      <c r="A940" s="59"/>
      <c r="B940" s="15"/>
      <c r="C940" s="96"/>
      <c r="D940" s="62"/>
      <c r="E940" s="62"/>
      <c r="F940" s="62"/>
      <c r="G940" s="164"/>
      <c r="H940" s="96"/>
      <c r="I940" s="96"/>
      <c r="J940" s="96"/>
      <c r="K940" s="96"/>
      <c r="L940" s="68"/>
      <c r="M940" s="188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8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96"/>
      <c r="AO940" s="62"/>
      <c r="AP940" s="62"/>
      <c r="AQ940" s="62"/>
      <c r="AR940" s="62"/>
      <c r="AS940" s="62"/>
      <c r="AT940" s="68"/>
      <c r="AU940" s="62"/>
      <c r="AV940" s="165"/>
      <c r="AW940" s="62"/>
    </row>
    <row r="941" spans="1:49" s="55" customFormat="1" ht="18.75" x14ac:dyDescent="0.3">
      <c r="A941" s="59"/>
      <c r="B941" s="15"/>
      <c r="C941" s="96"/>
      <c r="D941" s="62"/>
      <c r="E941" s="62"/>
      <c r="F941" s="62"/>
      <c r="G941" s="164"/>
      <c r="H941" s="96"/>
      <c r="I941" s="96"/>
      <c r="J941" s="96"/>
      <c r="K941" s="96"/>
      <c r="L941" s="68"/>
      <c r="M941" s="68"/>
      <c r="N941" s="68"/>
      <c r="O941" s="62"/>
      <c r="P941" s="68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8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96"/>
      <c r="AO941" s="62"/>
      <c r="AP941" s="62"/>
      <c r="AQ941" s="62"/>
      <c r="AR941" s="62"/>
      <c r="AS941" s="62"/>
      <c r="AT941" s="68"/>
      <c r="AU941" s="62"/>
      <c r="AV941" s="165"/>
      <c r="AW941" s="62"/>
    </row>
    <row r="942" spans="1:49" s="55" customFormat="1" ht="18.75" x14ac:dyDescent="0.3">
      <c r="A942" s="59"/>
      <c r="B942" s="15"/>
      <c r="C942" s="96"/>
      <c r="D942" s="62"/>
      <c r="E942" s="62"/>
      <c r="F942" s="62"/>
      <c r="G942" s="164"/>
      <c r="H942" s="96"/>
      <c r="I942" s="96"/>
      <c r="J942" s="96"/>
      <c r="K942" s="96"/>
      <c r="L942" s="68"/>
      <c r="M942" s="188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8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96"/>
      <c r="AO942" s="62"/>
      <c r="AP942" s="62"/>
      <c r="AQ942" s="62"/>
      <c r="AR942" s="62"/>
      <c r="AS942" s="62"/>
      <c r="AT942" s="68"/>
      <c r="AU942" s="62"/>
      <c r="AV942" s="165"/>
      <c r="AW942" s="62"/>
    </row>
    <row r="943" spans="1:49" s="55" customFormat="1" ht="18.75" x14ac:dyDescent="0.3">
      <c r="A943" s="59"/>
      <c r="B943" s="15"/>
      <c r="C943" s="96"/>
      <c r="D943" s="62"/>
      <c r="E943" s="62"/>
      <c r="F943" s="62"/>
      <c r="G943" s="164"/>
      <c r="H943" s="96"/>
      <c r="I943" s="96"/>
      <c r="J943" s="96"/>
      <c r="K943" s="96"/>
      <c r="L943" s="68"/>
      <c r="M943" s="68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8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96"/>
      <c r="AO943" s="62"/>
      <c r="AP943" s="62"/>
      <c r="AQ943" s="62"/>
      <c r="AR943" s="62"/>
      <c r="AS943" s="62"/>
      <c r="AT943" s="68"/>
      <c r="AU943" s="62"/>
      <c r="AV943" s="165"/>
      <c r="AW943" s="62"/>
    </row>
    <row r="944" spans="1:49" s="55" customFormat="1" ht="18.75" x14ac:dyDescent="0.3">
      <c r="A944" s="59"/>
      <c r="B944" s="15"/>
      <c r="C944" s="62"/>
      <c r="D944" s="62"/>
      <c r="E944" s="62"/>
      <c r="F944" s="62"/>
      <c r="G944" s="164"/>
      <c r="H944" s="96"/>
      <c r="I944" s="96"/>
      <c r="J944" s="96"/>
      <c r="K944" s="96"/>
      <c r="L944" s="68"/>
      <c r="M944" s="68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8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96"/>
      <c r="AO944" s="62"/>
      <c r="AP944" s="62"/>
      <c r="AQ944" s="62"/>
      <c r="AR944" s="62"/>
      <c r="AS944" s="62"/>
      <c r="AT944" s="68"/>
      <c r="AU944" s="62"/>
      <c r="AV944" s="165"/>
      <c r="AW944" s="62"/>
    </row>
    <row r="945" spans="1:49" s="55" customFormat="1" ht="18.75" x14ac:dyDescent="0.3">
      <c r="A945" s="59"/>
      <c r="B945" s="15"/>
      <c r="C945" s="96"/>
      <c r="D945" s="62"/>
      <c r="E945" s="62"/>
      <c r="F945" s="62"/>
      <c r="G945" s="164"/>
      <c r="H945" s="96"/>
      <c r="I945" s="96"/>
      <c r="J945" s="96"/>
      <c r="K945" s="96"/>
      <c r="L945" s="68"/>
      <c r="M945" s="68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8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96"/>
      <c r="AO945" s="62"/>
      <c r="AP945" s="62"/>
      <c r="AQ945" s="62"/>
      <c r="AR945" s="62"/>
      <c r="AS945" s="62"/>
      <c r="AT945" s="68"/>
      <c r="AU945" s="62"/>
      <c r="AV945" s="165"/>
      <c r="AW945" s="62"/>
    </row>
    <row r="946" spans="1:49" s="55" customFormat="1" ht="18.75" x14ac:dyDescent="0.3">
      <c r="A946" s="59"/>
      <c r="B946" s="80"/>
      <c r="C946" s="96"/>
      <c r="D946" s="62"/>
      <c r="E946" s="62"/>
      <c r="F946" s="62"/>
      <c r="G946" s="164"/>
      <c r="H946" s="96"/>
      <c r="I946" s="96"/>
      <c r="J946" s="96"/>
      <c r="K946" s="96"/>
      <c r="L946" s="68"/>
      <c r="M946" s="68"/>
      <c r="N946" s="62"/>
      <c r="O946" s="62"/>
      <c r="P946" s="62"/>
      <c r="Q946" s="62"/>
      <c r="R946" s="62"/>
      <c r="S946" s="96"/>
      <c r="T946" s="62"/>
      <c r="U946" s="62"/>
      <c r="V946" s="62"/>
      <c r="W946" s="62"/>
      <c r="X946" s="62"/>
      <c r="Y946" s="62"/>
      <c r="Z946" s="62"/>
      <c r="AA946" s="62"/>
      <c r="AB946" s="62"/>
      <c r="AC946" s="68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96"/>
      <c r="AO946" s="62"/>
      <c r="AP946" s="62"/>
      <c r="AQ946" s="62"/>
      <c r="AR946" s="62"/>
      <c r="AS946" s="62"/>
      <c r="AT946" s="68"/>
      <c r="AU946" s="62"/>
      <c r="AV946" s="165"/>
      <c r="AW946" s="62"/>
    </row>
    <row r="947" spans="1:49" s="55" customFormat="1" ht="18.75" x14ac:dyDescent="0.3">
      <c r="A947" s="59"/>
      <c r="B947" s="15"/>
      <c r="C947" s="96"/>
      <c r="D947" s="62"/>
      <c r="E947" s="62"/>
      <c r="F947" s="62"/>
      <c r="G947" s="164"/>
      <c r="H947" s="96"/>
      <c r="I947" s="96"/>
      <c r="J947" s="96"/>
      <c r="K947" s="96"/>
      <c r="L947" s="68"/>
      <c r="M947" s="68"/>
      <c r="N947" s="68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96"/>
      <c r="AO947" s="62"/>
      <c r="AP947" s="62"/>
      <c r="AQ947" s="62"/>
      <c r="AR947" s="62"/>
      <c r="AS947" s="62"/>
      <c r="AT947" s="68"/>
      <c r="AU947" s="62"/>
      <c r="AV947" s="165"/>
      <c r="AW947" s="62"/>
    </row>
    <row r="948" spans="1:49" s="55" customFormat="1" ht="18.75" x14ac:dyDescent="0.3">
      <c r="A948" s="59"/>
      <c r="B948" s="15"/>
      <c r="C948" s="96"/>
      <c r="D948" s="62"/>
      <c r="E948" s="62"/>
      <c r="F948" s="62"/>
      <c r="G948" s="164"/>
      <c r="H948" s="96"/>
      <c r="I948" s="96"/>
      <c r="J948" s="96"/>
      <c r="K948" s="96"/>
      <c r="L948" s="68"/>
      <c r="M948" s="68"/>
      <c r="N948" s="68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96"/>
      <c r="AO948" s="62"/>
      <c r="AP948" s="62"/>
      <c r="AQ948" s="62"/>
      <c r="AR948" s="62"/>
      <c r="AS948" s="62"/>
      <c r="AT948" s="68"/>
      <c r="AU948" s="62"/>
      <c r="AV948" s="165"/>
      <c r="AW948" s="62"/>
    </row>
    <row r="949" spans="1:49" s="55" customFormat="1" ht="18.75" x14ac:dyDescent="0.3">
      <c r="A949" s="59"/>
      <c r="B949" s="15"/>
      <c r="C949" s="96"/>
      <c r="D949" s="62"/>
      <c r="E949" s="62"/>
      <c r="F949" s="62"/>
      <c r="G949" s="164"/>
      <c r="H949" s="96"/>
      <c r="I949" s="96"/>
      <c r="J949" s="96"/>
      <c r="K949" s="96"/>
      <c r="L949" s="68"/>
      <c r="M949" s="68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8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96"/>
      <c r="AO949" s="62"/>
      <c r="AP949" s="62"/>
      <c r="AQ949" s="62"/>
      <c r="AR949" s="62"/>
      <c r="AS949" s="62"/>
      <c r="AT949" s="68"/>
      <c r="AU949" s="62"/>
      <c r="AV949" s="165"/>
      <c r="AW949" s="62"/>
    </row>
    <row r="950" spans="1:49" s="55" customFormat="1" ht="18.75" x14ac:dyDescent="0.3">
      <c r="A950" s="59"/>
      <c r="B950" s="15"/>
      <c r="C950" s="96"/>
      <c r="D950" s="62"/>
      <c r="E950" s="62"/>
      <c r="F950" s="62"/>
      <c r="G950" s="164"/>
      <c r="H950" s="96"/>
      <c r="I950" s="96"/>
      <c r="J950" s="96"/>
      <c r="K950" s="96"/>
      <c r="L950" s="68"/>
      <c r="M950" s="68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8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96"/>
      <c r="AO950" s="62"/>
      <c r="AP950" s="62"/>
      <c r="AQ950" s="62"/>
      <c r="AR950" s="62"/>
      <c r="AS950" s="62"/>
      <c r="AT950" s="68"/>
      <c r="AU950" s="62"/>
      <c r="AV950" s="165"/>
      <c r="AW950" s="62"/>
    </row>
    <row r="951" spans="1:49" s="55" customFormat="1" ht="18.75" x14ac:dyDescent="0.3">
      <c r="A951" s="59"/>
      <c r="B951" s="15"/>
      <c r="C951" s="96"/>
      <c r="D951" s="62"/>
      <c r="E951" s="62"/>
      <c r="F951" s="62"/>
      <c r="G951" s="164"/>
      <c r="H951" s="96"/>
      <c r="I951" s="96"/>
      <c r="J951" s="96"/>
      <c r="K951" s="96"/>
      <c r="L951" s="68"/>
      <c r="M951" s="68"/>
      <c r="N951" s="68"/>
      <c r="O951" s="62"/>
      <c r="P951" s="68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8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96"/>
      <c r="AO951" s="62"/>
      <c r="AP951" s="62"/>
      <c r="AQ951" s="62"/>
      <c r="AR951" s="62"/>
      <c r="AS951" s="62"/>
      <c r="AT951" s="68"/>
      <c r="AU951" s="62"/>
      <c r="AV951" s="165"/>
      <c r="AW951" s="62"/>
    </row>
    <row r="952" spans="1:49" s="55" customFormat="1" ht="18.75" x14ac:dyDescent="0.3">
      <c r="A952" s="59"/>
      <c r="B952" s="15"/>
      <c r="C952" s="96"/>
      <c r="D952" s="62"/>
      <c r="E952" s="62"/>
      <c r="F952" s="62"/>
      <c r="G952" s="164"/>
      <c r="H952" s="96"/>
      <c r="I952" s="96"/>
      <c r="J952" s="96"/>
      <c r="K952" s="96"/>
      <c r="L952" s="68"/>
      <c r="M952" s="68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8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96"/>
      <c r="AO952" s="62"/>
      <c r="AP952" s="62"/>
      <c r="AQ952" s="62"/>
      <c r="AR952" s="62"/>
      <c r="AS952" s="62"/>
      <c r="AT952" s="68"/>
      <c r="AU952" s="62"/>
      <c r="AV952" s="165"/>
      <c r="AW952" s="62"/>
    </row>
    <row r="953" spans="1:49" s="55" customFormat="1" ht="18.75" x14ac:dyDescent="0.3">
      <c r="A953" s="59"/>
      <c r="B953" s="15"/>
      <c r="C953" s="96"/>
      <c r="D953" s="62"/>
      <c r="E953" s="62"/>
      <c r="F953" s="62"/>
      <c r="G953" s="164"/>
      <c r="H953" s="96"/>
      <c r="I953" s="96"/>
      <c r="J953" s="96"/>
      <c r="K953" s="96"/>
      <c r="L953" s="68"/>
      <c r="M953" s="68"/>
      <c r="N953" s="68"/>
      <c r="O953" s="62"/>
      <c r="P953" s="68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8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96"/>
      <c r="AO953" s="62"/>
      <c r="AP953" s="62"/>
      <c r="AQ953" s="62"/>
      <c r="AR953" s="62"/>
      <c r="AS953" s="62"/>
      <c r="AT953" s="68"/>
      <c r="AU953" s="62"/>
      <c r="AV953" s="165"/>
      <c r="AW953" s="62"/>
    </row>
    <row r="954" spans="1:49" s="55" customFormat="1" ht="18.75" x14ac:dyDescent="0.3">
      <c r="A954" s="59"/>
      <c r="B954" s="15"/>
      <c r="C954" s="96"/>
      <c r="D954" s="62"/>
      <c r="E954" s="62"/>
      <c r="F954" s="62"/>
      <c r="G954" s="164"/>
      <c r="H954" s="96"/>
      <c r="I954" s="96"/>
      <c r="J954" s="96"/>
      <c r="K954" s="96"/>
      <c r="L954" s="68"/>
      <c r="M954" s="68"/>
      <c r="N954" s="68"/>
      <c r="O954" s="62"/>
      <c r="P954" s="68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8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96"/>
      <c r="AO954" s="62"/>
      <c r="AP954" s="62"/>
      <c r="AQ954" s="62"/>
      <c r="AR954" s="62"/>
      <c r="AS954" s="62"/>
      <c r="AT954" s="68"/>
      <c r="AU954" s="62"/>
      <c r="AV954" s="165"/>
      <c r="AW954" s="62"/>
    </row>
    <row r="955" spans="1:49" s="55" customFormat="1" ht="18.75" x14ac:dyDescent="0.3">
      <c r="A955" s="59"/>
      <c r="B955" s="15"/>
      <c r="C955" s="96"/>
      <c r="D955" s="62"/>
      <c r="E955" s="62"/>
      <c r="F955" s="62"/>
      <c r="G955" s="164"/>
      <c r="H955" s="96"/>
      <c r="I955" s="96"/>
      <c r="J955" s="96"/>
      <c r="K955" s="96"/>
      <c r="L955" s="68"/>
      <c r="M955" s="68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8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96"/>
      <c r="AO955" s="62"/>
      <c r="AP955" s="62"/>
      <c r="AQ955" s="62"/>
      <c r="AR955" s="62"/>
      <c r="AS955" s="62"/>
      <c r="AT955" s="68"/>
      <c r="AU955" s="62"/>
      <c r="AV955" s="165"/>
      <c r="AW955" s="62"/>
    </row>
    <row r="956" spans="1:49" s="55" customFormat="1" ht="18.75" x14ac:dyDescent="0.3">
      <c r="A956" s="59"/>
      <c r="B956" s="15"/>
      <c r="C956" s="96"/>
      <c r="D956" s="62"/>
      <c r="E956" s="62"/>
      <c r="F956" s="62"/>
      <c r="G956" s="164"/>
      <c r="H956" s="96"/>
      <c r="I956" s="96"/>
      <c r="J956" s="96"/>
      <c r="K956" s="96"/>
      <c r="L956" s="68"/>
      <c r="M956" s="68"/>
      <c r="N956" s="68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8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96"/>
      <c r="AO956" s="62"/>
      <c r="AP956" s="62"/>
      <c r="AQ956" s="62"/>
      <c r="AR956" s="62"/>
      <c r="AS956" s="62"/>
      <c r="AT956" s="68"/>
      <c r="AU956" s="62"/>
      <c r="AV956" s="165"/>
      <c r="AW956" s="62"/>
    </row>
    <row r="957" spans="1:49" s="55" customFormat="1" ht="18.75" x14ac:dyDescent="0.3">
      <c r="A957" s="59"/>
      <c r="B957" s="15"/>
      <c r="C957" s="96"/>
      <c r="D957" s="62"/>
      <c r="E957" s="62"/>
      <c r="F957" s="62"/>
      <c r="G957" s="164"/>
      <c r="H957" s="96"/>
      <c r="I957" s="96"/>
      <c r="J957" s="96"/>
      <c r="K957" s="96"/>
      <c r="L957" s="68"/>
      <c r="M957" s="68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8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96"/>
      <c r="AO957" s="62"/>
      <c r="AP957" s="62"/>
      <c r="AQ957" s="62"/>
      <c r="AR957" s="62"/>
      <c r="AS957" s="62"/>
      <c r="AT957" s="68"/>
      <c r="AU957" s="62"/>
      <c r="AV957" s="165"/>
      <c r="AW957" s="62"/>
    </row>
    <row r="958" spans="1:49" s="55" customFormat="1" ht="18.75" x14ac:dyDescent="0.3">
      <c r="A958" s="59"/>
      <c r="B958" s="15"/>
      <c r="C958" s="96"/>
      <c r="D958" s="62"/>
      <c r="E958" s="62"/>
      <c r="F958" s="62"/>
      <c r="G958" s="164"/>
      <c r="H958" s="96"/>
      <c r="I958" s="96"/>
      <c r="J958" s="96"/>
      <c r="K958" s="96"/>
      <c r="L958" s="68"/>
      <c r="M958" s="68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8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96"/>
      <c r="AO958" s="62"/>
      <c r="AP958" s="62"/>
      <c r="AQ958" s="62"/>
      <c r="AR958" s="62"/>
      <c r="AS958" s="62"/>
      <c r="AT958" s="68"/>
      <c r="AU958" s="62"/>
      <c r="AV958" s="165"/>
      <c r="AW958" s="62"/>
    </row>
    <row r="959" spans="1:49" s="55" customFormat="1" ht="18.75" x14ac:dyDescent="0.3">
      <c r="A959" s="59"/>
      <c r="B959" s="15"/>
      <c r="C959" s="96"/>
      <c r="D959" s="62"/>
      <c r="E959" s="62"/>
      <c r="F959" s="62"/>
      <c r="G959" s="164"/>
      <c r="H959" s="96"/>
      <c r="I959" s="96"/>
      <c r="J959" s="96"/>
      <c r="K959" s="96"/>
      <c r="L959" s="68"/>
      <c r="M959" s="68"/>
      <c r="N959" s="96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8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96"/>
      <c r="AO959" s="62"/>
      <c r="AP959" s="62"/>
      <c r="AQ959" s="62"/>
      <c r="AR959" s="62"/>
      <c r="AS959" s="62"/>
      <c r="AT959" s="68"/>
      <c r="AU959" s="62"/>
      <c r="AV959" s="165"/>
      <c r="AW959" s="62"/>
    </row>
    <row r="960" spans="1:49" s="55" customFormat="1" ht="18.75" x14ac:dyDescent="0.3">
      <c r="A960" s="59"/>
      <c r="B960" s="15"/>
      <c r="C960" s="96"/>
      <c r="D960" s="62"/>
      <c r="E960" s="62"/>
      <c r="F960" s="62"/>
      <c r="G960" s="164"/>
      <c r="H960" s="96"/>
      <c r="I960" s="96"/>
      <c r="J960" s="96"/>
      <c r="K960" s="96"/>
      <c r="L960" s="68"/>
      <c r="M960" s="68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8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96"/>
      <c r="AO960" s="62"/>
      <c r="AP960" s="62"/>
      <c r="AQ960" s="62"/>
      <c r="AR960" s="62"/>
      <c r="AS960" s="62"/>
      <c r="AT960" s="68"/>
      <c r="AU960" s="62"/>
      <c r="AV960" s="165"/>
      <c r="AW960" s="62"/>
    </row>
    <row r="961" spans="1:49" s="55" customFormat="1" ht="18.75" x14ac:dyDescent="0.3">
      <c r="A961" s="59"/>
      <c r="B961" s="15"/>
      <c r="C961" s="96"/>
      <c r="D961" s="62"/>
      <c r="E961" s="62"/>
      <c r="F961" s="62"/>
      <c r="G961" s="164"/>
      <c r="H961" s="96"/>
      <c r="I961" s="96"/>
      <c r="J961" s="96"/>
      <c r="K961" s="96"/>
      <c r="L961" s="68"/>
      <c r="M961" s="68"/>
      <c r="N961" s="68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8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96"/>
      <c r="AO961" s="62"/>
      <c r="AP961" s="62"/>
      <c r="AQ961" s="62"/>
      <c r="AR961" s="62"/>
      <c r="AS961" s="62"/>
      <c r="AT961" s="68"/>
      <c r="AU961" s="62"/>
      <c r="AV961" s="165"/>
      <c r="AW961" s="62"/>
    </row>
    <row r="962" spans="1:49" s="55" customFormat="1" ht="18.75" x14ac:dyDescent="0.3">
      <c r="A962" s="59"/>
      <c r="B962" s="54"/>
      <c r="C962" s="188"/>
      <c r="D962" s="62"/>
      <c r="E962" s="62"/>
      <c r="F962" s="62"/>
      <c r="G962" s="164"/>
      <c r="H962" s="96"/>
      <c r="I962" s="96"/>
      <c r="J962" s="96"/>
      <c r="K962" s="96"/>
      <c r="L962" s="68"/>
      <c r="M962" s="68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8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96"/>
      <c r="AO962" s="62"/>
      <c r="AP962" s="62"/>
      <c r="AQ962" s="62"/>
      <c r="AR962" s="62"/>
      <c r="AS962" s="62"/>
      <c r="AT962" s="68"/>
      <c r="AU962" s="62"/>
      <c r="AV962" s="165"/>
      <c r="AW962" s="62"/>
    </row>
    <row r="963" spans="1:49" s="55" customFormat="1" ht="18.75" x14ac:dyDescent="0.3">
      <c r="A963" s="59"/>
      <c r="B963" s="15"/>
      <c r="C963" s="96"/>
      <c r="D963" s="62"/>
      <c r="E963" s="62"/>
      <c r="F963" s="62"/>
      <c r="G963" s="164"/>
      <c r="H963" s="96"/>
      <c r="I963" s="96"/>
      <c r="J963" s="96"/>
      <c r="K963" s="96"/>
      <c r="L963" s="68"/>
      <c r="M963" s="68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8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96"/>
      <c r="AO963" s="62"/>
      <c r="AP963" s="62"/>
      <c r="AQ963" s="62"/>
      <c r="AR963" s="62"/>
      <c r="AS963" s="62"/>
      <c r="AT963" s="68"/>
      <c r="AU963" s="62"/>
      <c r="AV963" s="165"/>
      <c r="AW963" s="62"/>
    </row>
    <row r="964" spans="1:49" s="55" customFormat="1" ht="18.75" x14ac:dyDescent="0.3">
      <c r="A964" s="59"/>
      <c r="B964" s="54"/>
      <c r="C964" s="96"/>
      <c r="D964" s="62"/>
      <c r="E964" s="62"/>
      <c r="F964" s="62"/>
      <c r="G964" s="164"/>
      <c r="H964" s="96"/>
      <c r="I964" s="96"/>
      <c r="J964" s="96"/>
      <c r="K964" s="96"/>
      <c r="L964" s="68"/>
      <c r="M964" s="68"/>
      <c r="N964" s="68"/>
      <c r="O964" s="62"/>
      <c r="P964" s="68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8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96"/>
      <c r="AO964" s="62"/>
      <c r="AP964" s="62"/>
      <c r="AQ964" s="62"/>
      <c r="AR964" s="62"/>
      <c r="AS964" s="62"/>
      <c r="AT964" s="68"/>
      <c r="AU964" s="62"/>
      <c r="AV964" s="165"/>
      <c r="AW964" s="62"/>
    </row>
    <row r="965" spans="1:49" s="55" customFormat="1" ht="18.75" x14ac:dyDescent="0.3">
      <c r="A965" s="59"/>
      <c r="B965" s="15"/>
      <c r="C965" s="96"/>
      <c r="D965" s="62"/>
      <c r="E965" s="62"/>
      <c r="F965" s="62"/>
      <c r="G965" s="164"/>
      <c r="H965" s="96"/>
      <c r="I965" s="96"/>
      <c r="J965" s="96"/>
      <c r="K965" s="96"/>
      <c r="L965" s="68"/>
      <c r="M965" s="68"/>
      <c r="N965" s="68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96"/>
      <c r="AO965" s="62"/>
      <c r="AP965" s="62"/>
      <c r="AQ965" s="62"/>
      <c r="AR965" s="62"/>
      <c r="AS965" s="62"/>
      <c r="AT965" s="68"/>
      <c r="AU965" s="62"/>
      <c r="AV965" s="165"/>
      <c r="AW965" s="62"/>
    </row>
    <row r="966" spans="1:49" s="55" customFormat="1" ht="18.75" x14ac:dyDescent="0.3">
      <c r="A966" s="59"/>
      <c r="B966" s="15"/>
      <c r="C966" s="96"/>
      <c r="D966" s="62"/>
      <c r="E966" s="62"/>
      <c r="F966" s="62"/>
      <c r="G966" s="164"/>
      <c r="H966" s="96"/>
      <c r="I966" s="96"/>
      <c r="J966" s="96"/>
      <c r="K966" s="96"/>
      <c r="L966" s="68"/>
      <c r="M966" s="68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8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96"/>
      <c r="AO966" s="62"/>
      <c r="AP966" s="62"/>
      <c r="AQ966" s="62"/>
      <c r="AR966" s="62"/>
      <c r="AS966" s="62"/>
      <c r="AT966" s="68"/>
      <c r="AU966" s="62"/>
      <c r="AV966" s="165"/>
      <c r="AW966" s="62"/>
    </row>
    <row r="967" spans="1:49" s="55" customFormat="1" ht="18.75" x14ac:dyDescent="0.3">
      <c r="A967" s="59"/>
      <c r="B967" s="15"/>
      <c r="C967" s="96"/>
      <c r="D967" s="62"/>
      <c r="E967" s="62"/>
      <c r="F967" s="62"/>
      <c r="G967" s="164"/>
      <c r="H967" s="96"/>
      <c r="I967" s="96"/>
      <c r="J967" s="96"/>
      <c r="K967" s="96"/>
      <c r="L967" s="68"/>
      <c r="M967" s="68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8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96"/>
      <c r="AO967" s="62"/>
      <c r="AP967" s="62"/>
      <c r="AQ967" s="62"/>
      <c r="AR967" s="62"/>
      <c r="AS967" s="62"/>
      <c r="AT967" s="68"/>
      <c r="AU967" s="62"/>
      <c r="AV967" s="165"/>
      <c r="AW967" s="62"/>
    </row>
    <row r="968" spans="1:49" s="55" customFormat="1" ht="18.75" x14ac:dyDescent="0.3">
      <c r="A968" s="59"/>
      <c r="B968" s="15"/>
      <c r="C968" s="96"/>
      <c r="D968" s="62"/>
      <c r="E968" s="62"/>
      <c r="F968" s="62"/>
      <c r="G968" s="164"/>
      <c r="H968" s="96"/>
      <c r="I968" s="96"/>
      <c r="J968" s="96"/>
      <c r="K968" s="96"/>
      <c r="L968" s="68"/>
      <c r="M968" s="68"/>
      <c r="N968" s="68"/>
      <c r="O968" s="62"/>
      <c r="P968" s="68"/>
      <c r="Q968" s="68"/>
      <c r="R968" s="62"/>
      <c r="S968" s="68"/>
      <c r="T968" s="62"/>
      <c r="U968" s="62"/>
      <c r="V968" s="62"/>
      <c r="W968" s="62"/>
      <c r="X968" s="62"/>
      <c r="Y968" s="62"/>
      <c r="Z968" s="62"/>
      <c r="AA968" s="62"/>
      <c r="AB968" s="62"/>
      <c r="AC968" s="68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96"/>
      <c r="AO968" s="62"/>
      <c r="AP968" s="62"/>
      <c r="AQ968" s="62"/>
      <c r="AR968" s="62"/>
      <c r="AS968" s="62"/>
      <c r="AT968" s="68"/>
      <c r="AU968" s="62"/>
      <c r="AV968" s="165"/>
      <c r="AW968" s="62"/>
    </row>
    <row r="969" spans="1:49" s="55" customFormat="1" ht="18.75" x14ac:dyDescent="0.3">
      <c r="A969" s="59"/>
      <c r="B969" s="15"/>
      <c r="C969" s="96"/>
      <c r="D969" s="62"/>
      <c r="E969" s="62"/>
      <c r="F969" s="62"/>
      <c r="G969" s="164"/>
      <c r="H969" s="96"/>
      <c r="I969" s="96"/>
      <c r="J969" s="96"/>
      <c r="K969" s="96"/>
      <c r="L969" s="68"/>
      <c r="M969" s="68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8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96"/>
      <c r="AO969" s="62"/>
      <c r="AP969" s="62"/>
      <c r="AQ969" s="62"/>
      <c r="AR969" s="62"/>
      <c r="AS969" s="62"/>
      <c r="AT969" s="68"/>
      <c r="AU969" s="62"/>
      <c r="AV969" s="165"/>
      <c r="AW969" s="62"/>
    </row>
    <row r="970" spans="1:49" s="55" customFormat="1" ht="18.75" x14ac:dyDescent="0.3">
      <c r="A970" s="59"/>
      <c r="B970" s="15"/>
      <c r="C970" s="96"/>
      <c r="D970" s="62"/>
      <c r="E970" s="62"/>
      <c r="F970" s="62"/>
      <c r="G970" s="164"/>
      <c r="H970" s="96"/>
      <c r="I970" s="96"/>
      <c r="J970" s="96"/>
      <c r="K970" s="96"/>
      <c r="L970" s="68"/>
      <c r="M970" s="188"/>
      <c r="N970" s="68"/>
      <c r="O970" s="62"/>
      <c r="P970" s="68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8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96"/>
      <c r="AO970" s="62"/>
      <c r="AP970" s="62"/>
      <c r="AQ970" s="62"/>
      <c r="AR970" s="62"/>
      <c r="AS970" s="62"/>
      <c r="AT970" s="68"/>
      <c r="AU970" s="62"/>
      <c r="AV970" s="165"/>
      <c r="AW970" s="62"/>
    </row>
    <row r="971" spans="1:49" s="55" customFormat="1" ht="18.75" x14ac:dyDescent="0.3">
      <c r="A971" s="59"/>
      <c r="B971" s="15"/>
      <c r="C971" s="96"/>
      <c r="D971" s="62"/>
      <c r="E971" s="62"/>
      <c r="F971" s="62"/>
      <c r="G971" s="164"/>
      <c r="H971" s="96"/>
      <c r="I971" s="96"/>
      <c r="J971" s="96"/>
      <c r="K971" s="96"/>
      <c r="L971" s="68"/>
      <c r="M971" s="188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8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96"/>
      <c r="AO971" s="62"/>
      <c r="AP971" s="62"/>
      <c r="AQ971" s="62"/>
      <c r="AR971" s="62"/>
      <c r="AS971" s="62"/>
      <c r="AT971" s="68"/>
      <c r="AU971" s="62"/>
      <c r="AV971" s="165"/>
      <c r="AW971" s="62"/>
    </row>
    <row r="972" spans="1:49" s="55" customFormat="1" ht="18.75" x14ac:dyDescent="0.3">
      <c r="A972" s="59"/>
      <c r="B972" s="15"/>
      <c r="C972" s="96"/>
      <c r="D972" s="62"/>
      <c r="E972" s="62"/>
      <c r="F972" s="62"/>
      <c r="G972" s="164"/>
      <c r="H972" s="96"/>
      <c r="I972" s="96"/>
      <c r="J972" s="96"/>
      <c r="K972" s="96"/>
      <c r="L972" s="68"/>
      <c r="M972" s="188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8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96"/>
      <c r="AO972" s="62"/>
      <c r="AP972" s="62"/>
      <c r="AQ972" s="62"/>
      <c r="AR972" s="62"/>
      <c r="AS972" s="62"/>
      <c r="AT972" s="68"/>
      <c r="AU972" s="62"/>
      <c r="AV972" s="165"/>
      <c r="AW972" s="62"/>
    </row>
    <row r="973" spans="1:49" s="55" customFormat="1" ht="18.75" x14ac:dyDescent="0.3">
      <c r="A973" s="59"/>
      <c r="B973" s="15"/>
      <c r="C973" s="96"/>
      <c r="D973" s="62"/>
      <c r="E973" s="62"/>
      <c r="F973" s="62"/>
      <c r="G973" s="164"/>
      <c r="H973" s="96"/>
      <c r="I973" s="96"/>
      <c r="J973" s="96"/>
      <c r="K973" s="96"/>
      <c r="L973" s="68"/>
      <c r="M973" s="68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8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96"/>
      <c r="AO973" s="62"/>
      <c r="AP973" s="62"/>
      <c r="AQ973" s="62"/>
      <c r="AR973" s="62"/>
      <c r="AS973" s="62"/>
      <c r="AT973" s="68"/>
      <c r="AU973" s="62"/>
      <c r="AV973" s="165"/>
      <c r="AW973" s="62"/>
    </row>
    <row r="974" spans="1:49" s="55" customFormat="1" ht="18.75" x14ac:dyDescent="0.3">
      <c r="A974" s="59"/>
      <c r="B974" s="15"/>
      <c r="C974" s="96"/>
      <c r="D974" s="62"/>
      <c r="E974" s="62"/>
      <c r="F974" s="62"/>
      <c r="G974" s="164"/>
      <c r="H974" s="96"/>
      <c r="I974" s="96"/>
      <c r="J974" s="96"/>
      <c r="K974" s="96"/>
      <c r="L974" s="68"/>
      <c r="M974" s="68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8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96"/>
      <c r="AO974" s="62"/>
      <c r="AP974" s="62"/>
      <c r="AQ974" s="62"/>
      <c r="AR974" s="62"/>
      <c r="AS974" s="62"/>
      <c r="AT974" s="68"/>
      <c r="AU974" s="62"/>
      <c r="AV974" s="165"/>
      <c r="AW974" s="62"/>
    </row>
    <row r="975" spans="1:49" s="55" customFormat="1" ht="18.75" x14ac:dyDescent="0.3">
      <c r="A975" s="59"/>
      <c r="B975" s="15"/>
      <c r="C975" s="96"/>
      <c r="D975" s="62"/>
      <c r="E975" s="62"/>
      <c r="F975" s="62"/>
      <c r="G975" s="164"/>
      <c r="H975" s="96"/>
      <c r="I975" s="96"/>
      <c r="J975" s="96"/>
      <c r="K975" s="96"/>
      <c r="L975" s="68"/>
      <c r="M975" s="68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8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96"/>
      <c r="AO975" s="62"/>
      <c r="AP975" s="62"/>
      <c r="AQ975" s="62"/>
      <c r="AR975" s="62"/>
      <c r="AS975" s="62"/>
      <c r="AT975" s="68"/>
      <c r="AU975" s="62"/>
      <c r="AV975" s="165"/>
      <c r="AW975" s="62"/>
    </row>
    <row r="976" spans="1:49" s="55" customFormat="1" ht="18.75" x14ac:dyDescent="0.3">
      <c r="A976" s="59"/>
      <c r="B976" s="15"/>
      <c r="C976" s="96"/>
      <c r="D976" s="62"/>
      <c r="E976" s="62"/>
      <c r="F976" s="62"/>
      <c r="G976" s="164"/>
      <c r="H976" s="96"/>
      <c r="I976" s="96"/>
      <c r="J976" s="96"/>
      <c r="K976" s="96"/>
      <c r="L976" s="68"/>
      <c r="M976" s="68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8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96"/>
      <c r="AO976" s="62"/>
      <c r="AP976" s="62"/>
      <c r="AQ976" s="62"/>
      <c r="AR976" s="62"/>
      <c r="AS976" s="62"/>
      <c r="AT976" s="68"/>
      <c r="AU976" s="62"/>
      <c r="AV976" s="165"/>
      <c r="AW976" s="62"/>
    </row>
    <row r="977" spans="1:49" s="55" customFormat="1" ht="18.75" x14ac:dyDescent="0.3">
      <c r="A977" s="59"/>
      <c r="B977" s="15"/>
      <c r="C977" s="62"/>
      <c r="D977" s="62"/>
      <c r="E977" s="62"/>
      <c r="F977" s="62"/>
      <c r="G977" s="164"/>
      <c r="H977" s="96"/>
      <c r="I977" s="96"/>
      <c r="J977" s="96"/>
      <c r="K977" s="96"/>
      <c r="L977" s="68"/>
      <c r="M977" s="68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8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96"/>
      <c r="AO977" s="62"/>
      <c r="AP977" s="62"/>
      <c r="AQ977" s="62"/>
      <c r="AR977" s="62"/>
      <c r="AS977" s="62"/>
      <c r="AT977" s="68"/>
      <c r="AU977" s="62"/>
      <c r="AV977" s="165"/>
      <c r="AW977" s="62"/>
    </row>
    <row r="978" spans="1:49" s="55" customFormat="1" ht="18.75" x14ac:dyDescent="0.3">
      <c r="A978" s="59"/>
      <c r="B978" s="15"/>
      <c r="C978" s="96"/>
      <c r="D978" s="62"/>
      <c r="E978" s="62"/>
      <c r="F978" s="62"/>
      <c r="G978" s="164"/>
      <c r="H978" s="96"/>
      <c r="I978" s="96"/>
      <c r="J978" s="96"/>
      <c r="K978" s="96"/>
      <c r="L978" s="68"/>
      <c r="M978" s="68"/>
      <c r="N978" s="68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96"/>
      <c r="AO978" s="62"/>
      <c r="AP978" s="62"/>
      <c r="AQ978" s="62"/>
      <c r="AR978" s="62"/>
      <c r="AS978" s="62"/>
      <c r="AT978" s="68"/>
      <c r="AU978" s="62"/>
      <c r="AV978" s="165"/>
      <c r="AW978" s="62"/>
    </row>
    <row r="979" spans="1:49" s="55" customFormat="1" ht="18.75" x14ac:dyDescent="0.3">
      <c r="A979" s="59"/>
      <c r="B979" s="15"/>
      <c r="C979" s="96"/>
      <c r="D979" s="62"/>
      <c r="E979" s="62"/>
      <c r="F979" s="62"/>
      <c r="G979" s="164"/>
      <c r="H979" s="96"/>
      <c r="I979" s="96"/>
      <c r="J979" s="96"/>
      <c r="K979" s="96"/>
      <c r="L979" s="68"/>
      <c r="M979" s="68"/>
      <c r="N979" s="68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96"/>
      <c r="AO979" s="62"/>
      <c r="AP979" s="62"/>
      <c r="AQ979" s="62"/>
      <c r="AR979" s="62"/>
      <c r="AS979" s="62"/>
      <c r="AT979" s="68"/>
      <c r="AU979" s="62"/>
      <c r="AV979" s="165"/>
      <c r="AW979" s="62"/>
    </row>
    <row r="980" spans="1:49" s="55" customFormat="1" ht="18.75" x14ac:dyDescent="0.3">
      <c r="A980" s="59"/>
      <c r="B980" s="15"/>
      <c r="C980" s="96"/>
      <c r="D980" s="62"/>
      <c r="E980" s="62"/>
      <c r="F980" s="62"/>
      <c r="G980" s="164"/>
      <c r="H980" s="96"/>
      <c r="I980" s="96"/>
      <c r="J980" s="96"/>
      <c r="K980" s="96"/>
      <c r="L980" s="68"/>
      <c r="M980" s="68"/>
      <c r="N980" s="68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96"/>
      <c r="AO980" s="62"/>
      <c r="AP980" s="62"/>
      <c r="AQ980" s="62"/>
      <c r="AR980" s="62"/>
      <c r="AS980" s="62"/>
      <c r="AT980" s="68"/>
      <c r="AU980" s="62"/>
      <c r="AV980" s="165"/>
      <c r="AW980" s="62"/>
    </row>
    <row r="981" spans="1:49" s="55" customFormat="1" ht="18.75" x14ac:dyDescent="0.3">
      <c r="A981" s="59"/>
      <c r="B981" s="15"/>
      <c r="C981" s="96"/>
      <c r="D981" s="62"/>
      <c r="E981" s="62"/>
      <c r="F981" s="62"/>
      <c r="G981" s="164"/>
      <c r="H981" s="96"/>
      <c r="I981" s="96"/>
      <c r="J981" s="96"/>
      <c r="K981" s="96"/>
      <c r="L981" s="68"/>
      <c r="M981" s="68"/>
      <c r="N981" s="68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96"/>
      <c r="AO981" s="62"/>
      <c r="AP981" s="62"/>
      <c r="AQ981" s="62"/>
      <c r="AR981" s="62"/>
      <c r="AS981" s="62"/>
      <c r="AT981" s="68"/>
      <c r="AU981" s="62"/>
      <c r="AV981" s="165"/>
      <c r="AW981" s="62"/>
    </row>
    <row r="982" spans="1:49" s="55" customFormat="1" ht="18.75" x14ac:dyDescent="0.3">
      <c r="A982" s="59"/>
      <c r="B982" s="15"/>
      <c r="C982" s="96"/>
      <c r="D982" s="62"/>
      <c r="E982" s="62"/>
      <c r="F982" s="62"/>
      <c r="G982" s="164"/>
      <c r="H982" s="96"/>
      <c r="I982" s="96"/>
      <c r="J982" s="96"/>
      <c r="K982" s="96"/>
      <c r="L982" s="68"/>
      <c r="M982" s="68"/>
      <c r="N982" s="68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96"/>
      <c r="AO982" s="62"/>
      <c r="AP982" s="62"/>
      <c r="AQ982" s="62"/>
      <c r="AR982" s="62"/>
      <c r="AS982" s="62"/>
      <c r="AT982" s="68"/>
      <c r="AU982" s="62"/>
      <c r="AV982" s="165"/>
      <c r="AW982" s="62"/>
    </row>
    <row r="983" spans="1:49" s="55" customFormat="1" ht="18.75" x14ac:dyDescent="0.3">
      <c r="A983" s="59"/>
      <c r="B983" s="15"/>
      <c r="C983" s="96"/>
      <c r="D983" s="62"/>
      <c r="E983" s="62"/>
      <c r="F983" s="62"/>
      <c r="G983" s="164"/>
      <c r="H983" s="96"/>
      <c r="I983" s="96"/>
      <c r="J983" s="96"/>
      <c r="K983" s="96"/>
      <c r="L983" s="68"/>
      <c r="M983" s="68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96"/>
      <c r="AO983" s="62"/>
      <c r="AP983" s="62"/>
      <c r="AQ983" s="62"/>
      <c r="AR983" s="62"/>
      <c r="AS983" s="62"/>
      <c r="AT983" s="68"/>
      <c r="AU983" s="62"/>
      <c r="AV983" s="165"/>
      <c r="AW983" s="62"/>
    </row>
    <row r="984" spans="1:49" s="55" customFormat="1" ht="18.75" x14ac:dyDescent="0.3">
      <c r="A984" s="59"/>
      <c r="B984" s="15"/>
      <c r="C984" s="96"/>
      <c r="D984" s="62"/>
      <c r="E984" s="62"/>
      <c r="F984" s="62"/>
      <c r="G984" s="164"/>
      <c r="H984" s="96"/>
      <c r="I984" s="96"/>
      <c r="J984" s="96"/>
      <c r="K984" s="96"/>
      <c r="L984" s="68"/>
      <c r="M984" s="68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8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96"/>
      <c r="AO984" s="62"/>
      <c r="AP984" s="62"/>
      <c r="AQ984" s="62"/>
      <c r="AR984" s="62"/>
      <c r="AS984" s="62"/>
      <c r="AT984" s="68"/>
      <c r="AU984" s="62"/>
      <c r="AV984" s="165"/>
      <c r="AW984" s="62"/>
    </row>
    <row r="985" spans="1:49" s="55" customFormat="1" ht="18.75" x14ac:dyDescent="0.3">
      <c r="A985" s="59"/>
      <c r="B985" s="15"/>
      <c r="C985" s="96"/>
      <c r="D985" s="62"/>
      <c r="E985" s="62"/>
      <c r="F985" s="62"/>
      <c r="G985" s="164"/>
      <c r="H985" s="96"/>
      <c r="I985" s="96"/>
      <c r="J985" s="96"/>
      <c r="K985" s="96"/>
      <c r="L985" s="68"/>
      <c r="M985" s="68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8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96"/>
      <c r="AO985" s="62"/>
      <c r="AP985" s="62"/>
      <c r="AQ985" s="62"/>
      <c r="AR985" s="62"/>
      <c r="AS985" s="62"/>
      <c r="AT985" s="68"/>
      <c r="AU985" s="62"/>
      <c r="AV985" s="165"/>
      <c r="AW985" s="62"/>
    </row>
    <row r="986" spans="1:49" s="55" customFormat="1" ht="18.75" x14ac:dyDescent="0.3">
      <c r="A986" s="59"/>
      <c r="B986" s="15"/>
      <c r="C986" s="96"/>
      <c r="D986" s="62"/>
      <c r="E986" s="62"/>
      <c r="F986" s="62"/>
      <c r="G986" s="164"/>
      <c r="H986" s="96"/>
      <c r="I986" s="96"/>
      <c r="J986" s="96"/>
      <c r="K986" s="96"/>
      <c r="L986" s="68"/>
      <c r="M986" s="68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8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96"/>
      <c r="AO986" s="62"/>
      <c r="AP986" s="62"/>
      <c r="AQ986" s="62"/>
      <c r="AR986" s="62"/>
      <c r="AS986" s="62"/>
      <c r="AT986" s="68"/>
      <c r="AU986" s="62"/>
      <c r="AV986" s="165"/>
      <c r="AW986" s="62"/>
    </row>
    <row r="987" spans="1:49" s="55" customFormat="1" ht="18.75" x14ac:dyDescent="0.3">
      <c r="A987" s="59"/>
      <c r="B987" s="15"/>
      <c r="C987" s="96"/>
      <c r="D987" s="62"/>
      <c r="E987" s="62"/>
      <c r="F987" s="62"/>
      <c r="G987" s="164"/>
      <c r="H987" s="96"/>
      <c r="I987" s="96"/>
      <c r="J987" s="96"/>
      <c r="K987" s="96"/>
      <c r="L987" s="68"/>
      <c r="M987" s="68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8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96"/>
      <c r="AO987" s="62"/>
      <c r="AP987" s="62"/>
      <c r="AQ987" s="62"/>
      <c r="AR987" s="62"/>
      <c r="AS987" s="62"/>
      <c r="AT987" s="68"/>
      <c r="AU987" s="62"/>
      <c r="AV987" s="165"/>
      <c r="AW987" s="62"/>
    </row>
    <row r="988" spans="1:49" s="55" customFormat="1" ht="18.75" x14ac:dyDescent="0.3">
      <c r="A988" s="59"/>
      <c r="B988" s="15"/>
      <c r="C988" s="96"/>
      <c r="D988" s="62"/>
      <c r="E988" s="62"/>
      <c r="F988" s="62"/>
      <c r="G988" s="164"/>
      <c r="H988" s="96"/>
      <c r="I988" s="96"/>
      <c r="J988" s="96"/>
      <c r="K988" s="96"/>
      <c r="L988" s="68"/>
      <c r="M988" s="68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8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96"/>
      <c r="AO988" s="62"/>
      <c r="AP988" s="62"/>
      <c r="AQ988" s="62"/>
      <c r="AR988" s="62"/>
      <c r="AS988" s="62"/>
      <c r="AT988" s="68"/>
      <c r="AU988" s="62"/>
      <c r="AV988" s="165"/>
      <c r="AW988" s="62"/>
    </row>
    <row r="989" spans="1:49" s="55" customFormat="1" ht="18.75" x14ac:dyDescent="0.3">
      <c r="A989" s="59"/>
      <c r="B989" s="15"/>
      <c r="C989" s="96"/>
      <c r="D989" s="62"/>
      <c r="E989" s="62"/>
      <c r="F989" s="62"/>
      <c r="G989" s="164"/>
      <c r="H989" s="96"/>
      <c r="I989" s="96"/>
      <c r="J989" s="96"/>
      <c r="K989" s="96"/>
      <c r="L989" s="68"/>
      <c r="M989" s="188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8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96"/>
      <c r="AO989" s="62"/>
      <c r="AP989" s="62"/>
      <c r="AQ989" s="62"/>
      <c r="AR989" s="62"/>
      <c r="AS989" s="62"/>
      <c r="AT989" s="68"/>
      <c r="AU989" s="62"/>
      <c r="AV989" s="165"/>
      <c r="AW989" s="62"/>
    </row>
    <row r="990" spans="1:49" s="55" customFormat="1" ht="18.75" x14ac:dyDescent="0.3">
      <c r="A990" s="59"/>
      <c r="B990" s="15"/>
      <c r="C990" s="96"/>
      <c r="D990" s="62"/>
      <c r="E990" s="62"/>
      <c r="F990" s="62"/>
      <c r="G990" s="164"/>
      <c r="H990" s="96"/>
      <c r="I990" s="96"/>
      <c r="J990" s="96"/>
      <c r="K990" s="96"/>
      <c r="L990" s="68"/>
      <c r="M990" s="188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8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96"/>
      <c r="AO990" s="62"/>
      <c r="AP990" s="62"/>
      <c r="AQ990" s="62"/>
      <c r="AR990" s="62"/>
      <c r="AS990" s="62"/>
      <c r="AT990" s="68"/>
      <c r="AU990" s="62"/>
      <c r="AV990" s="165"/>
      <c r="AW990" s="62"/>
    </row>
    <row r="991" spans="1:49" s="55" customFormat="1" ht="18.75" x14ac:dyDescent="0.3">
      <c r="A991" s="59"/>
      <c r="B991" s="15"/>
      <c r="C991" s="96"/>
      <c r="D991" s="62"/>
      <c r="E991" s="62"/>
      <c r="F991" s="62"/>
      <c r="G991" s="164"/>
      <c r="H991" s="96"/>
      <c r="I991" s="96"/>
      <c r="J991" s="96"/>
      <c r="K991" s="96"/>
      <c r="L991" s="68"/>
      <c r="M991" s="188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8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96"/>
      <c r="AO991" s="62"/>
      <c r="AP991" s="62"/>
      <c r="AQ991" s="62"/>
      <c r="AR991" s="62"/>
      <c r="AS991" s="62"/>
      <c r="AT991" s="68"/>
      <c r="AU991" s="62"/>
      <c r="AV991" s="165"/>
      <c r="AW991" s="62"/>
    </row>
    <row r="992" spans="1:49" s="55" customFormat="1" ht="18.75" x14ac:dyDescent="0.3">
      <c r="A992" s="59"/>
      <c r="B992" s="54"/>
      <c r="C992" s="96"/>
      <c r="D992" s="62"/>
      <c r="E992" s="62"/>
      <c r="F992" s="62"/>
      <c r="G992" s="164"/>
      <c r="H992" s="96"/>
      <c r="I992" s="96"/>
      <c r="J992" s="96"/>
      <c r="K992" s="96"/>
      <c r="L992" s="68"/>
      <c r="M992" s="188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8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96"/>
      <c r="AO992" s="62"/>
      <c r="AP992" s="62"/>
      <c r="AQ992" s="62"/>
      <c r="AR992" s="62"/>
      <c r="AS992" s="62"/>
      <c r="AT992" s="68"/>
      <c r="AU992" s="62"/>
      <c r="AV992" s="165"/>
      <c r="AW992" s="62"/>
    </row>
    <row r="993" spans="1:49" s="55" customFormat="1" ht="18.75" x14ac:dyDescent="0.3">
      <c r="A993" s="59"/>
      <c r="B993" s="54"/>
      <c r="C993" s="96"/>
      <c r="D993" s="62"/>
      <c r="E993" s="62"/>
      <c r="F993" s="62"/>
      <c r="G993" s="164"/>
      <c r="H993" s="96"/>
      <c r="I993" s="96"/>
      <c r="J993" s="96"/>
      <c r="K993" s="96"/>
      <c r="L993" s="68"/>
      <c r="M993" s="188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8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96"/>
      <c r="AO993" s="62"/>
      <c r="AP993" s="62"/>
      <c r="AQ993" s="62"/>
      <c r="AR993" s="62"/>
      <c r="AS993" s="62"/>
      <c r="AT993" s="68"/>
      <c r="AU993" s="62"/>
      <c r="AV993" s="165"/>
      <c r="AW993" s="62"/>
    </row>
    <row r="994" spans="1:49" s="55" customFormat="1" ht="18.75" x14ac:dyDescent="0.3">
      <c r="A994" s="59"/>
      <c r="B994" s="54"/>
      <c r="C994" s="96"/>
      <c r="D994" s="62"/>
      <c r="E994" s="62"/>
      <c r="F994" s="62"/>
      <c r="G994" s="164"/>
      <c r="H994" s="96"/>
      <c r="I994" s="96"/>
      <c r="J994" s="96"/>
      <c r="K994" s="96"/>
      <c r="L994" s="68"/>
      <c r="M994" s="188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8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96"/>
      <c r="AO994" s="62"/>
      <c r="AP994" s="62"/>
      <c r="AQ994" s="62"/>
      <c r="AR994" s="62"/>
      <c r="AS994" s="62"/>
      <c r="AT994" s="68"/>
      <c r="AU994" s="62"/>
      <c r="AV994" s="165"/>
      <c r="AW994" s="62"/>
    </row>
    <row r="995" spans="1:49" s="55" customFormat="1" ht="18.75" x14ac:dyDescent="0.3">
      <c r="A995" s="59"/>
      <c r="B995" s="15"/>
      <c r="C995" s="96"/>
      <c r="D995" s="62"/>
      <c r="E995" s="62"/>
      <c r="F995" s="62"/>
      <c r="G995" s="164"/>
      <c r="H995" s="96"/>
      <c r="I995" s="96"/>
      <c r="J995" s="96"/>
      <c r="K995" s="96"/>
      <c r="L995" s="68"/>
      <c r="M995" s="188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8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96"/>
      <c r="AO995" s="62"/>
      <c r="AP995" s="62"/>
      <c r="AQ995" s="62"/>
      <c r="AR995" s="62"/>
      <c r="AS995" s="62"/>
      <c r="AT995" s="68"/>
      <c r="AU995" s="62"/>
      <c r="AV995" s="165"/>
      <c r="AW995" s="62"/>
    </row>
    <row r="996" spans="1:49" s="55" customFormat="1" ht="18.75" x14ac:dyDescent="0.3">
      <c r="A996" s="59"/>
      <c r="B996" s="15"/>
      <c r="C996" s="96"/>
      <c r="D996" s="62"/>
      <c r="E996" s="62"/>
      <c r="F996" s="62"/>
      <c r="G996" s="164"/>
      <c r="H996" s="96"/>
      <c r="I996" s="96"/>
      <c r="J996" s="96"/>
      <c r="K996" s="96"/>
      <c r="L996" s="68"/>
      <c r="M996" s="188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8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96"/>
      <c r="AO996" s="62"/>
      <c r="AP996" s="62"/>
      <c r="AQ996" s="62"/>
      <c r="AR996" s="62"/>
      <c r="AS996" s="62"/>
      <c r="AT996" s="68"/>
      <c r="AU996" s="62"/>
      <c r="AV996" s="165"/>
      <c r="AW996" s="62"/>
    </row>
    <row r="997" spans="1:49" s="55" customFormat="1" ht="18.75" x14ac:dyDescent="0.3">
      <c r="A997" s="59"/>
      <c r="B997" s="15"/>
      <c r="C997" s="96"/>
      <c r="D997" s="62"/>
      <c r="E997" s="62"/>
      <c r="F997" s="62"/>
      <c r="G997" s="164"/>
      <c r="H997" s="96"/>
      <c r="I997" s="96"/>
      <c r="J997" s="96"/>
      <c r="K997" s="96"/>
      <c r="L997" s="68"/>
      <c r="M997" s="188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8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96"/>
      <c r="AO997" s="62"/>
      <c r="AP997" s="62"/>
      <c r="AQ997" s="62"/>
      <c r="AR997" s="62"/>
      <c r="AS997" s="62"/>
      <c r="AT997" s="68"/>
      <c r="AU997" s="62"/>
      <c r="AV997" s="165"/>
      <c r="AW997" s="62"/>
    </row>
    <row r="998" spans="1:49" s="55" customFormat="1" ht="18.75" x14ac:dyDescent="0.3">
      <c r="A998" s="59"/>
      <c r="B998" s="15"/>
      <c r="C998" s="96"/>
      <c r="D998" s="62"/>
      <c r="E998" s="62"/>
      <c r="F998" s="62"/>
      <c r="G998" s="164"/>
      <c r="H998" s="96"/>
      <c r="I998" s="96"/>
      <c r="J998" s="96"/>
      <c r="K998" s="96"/>
      <c r="L998" s="68"/>
      <c r="M998" s="188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8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96"/>
      <c r="AO998" s="62"/>
      <c r="AP998" s="62"/>
      <c r="AQ998" s="62"/>
      <c r="AR998" s="62"/>
      <c r="AS998" s="62"/>
      <c r="AT998" s="68"/>
      <c r="AU998" s="62"/>
      <c r="AV998" s="165"/>
      <c r="AW998" s="62"/>
    </row>
    <row r="999" spans="1:49" s="55" customFormat="1" ht="18.75" x14ac:dyDescent="0.3">
      <c r="A999" s="59"/>
      <c r="B999" s="15"/>
      <c r="C999" s="96"/>
      <c r="D999" s="62"/>
      <c r="E999" s="62"/>
      <c r="F999" s="62"/>
      <c r="G999" s="164"/>
      <c r="H999" s="96"/>
      <c r="I999" s="96"/>
      <c r="J999" s="96"/>
      <c r="K999" s="96"/>
      <c r="L999" s="68"/>
      <c r="M999" s="68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8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96"/>
      <c r="AO999" s="62"/>
      <c r="AP999" s="62"/>
      <c r="AQ999" s="62"/>
      <c r="AR999" s="62"/>
      <c r="AS999" s="62"/>
      <c r="AT999" s="68"/>
      <c r="AU999" s="62"/>
      <c r="AV999" s="165"/>
      <c r="AW999" s="62"/>
    </row>
    <row r="1000" spans="1:49" s="55" customFormat="1" ht="18.75" x14ac:dyDescent="0.3">
      <c r="A1000" s="59"/>
      <c r="B1000" s="15"/>
      <c r="C1000" s="96"/>
      <c r="D1000" s="62"/>
      <c r="E1000" s="62"/>
      <c r="F1000" s="62"/>
      <c r="G1000" s="164"/>
      <c r="H1000" s="96"/>
      <c r="I1000" s="96"/>
      <c r="J1000" s="96"/>
      <c r="K1000" s="96"/>
      <c r="L1000" s="68"/>
      <c r="M1000" s="68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8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96"/>
      <c r="AO1000" s="62"/>
      <c r="AP1000" s="62"/>
      <c r="AQ1000" s="62"/>
      <c r="AR1000" s="62"/>
      <c r="AS1000" s="62"/>
      <c r="AT1000" s="68"/>
      <c r="AU1000" s="62"/>
      <c r="AV1000" s="165"/>
      <c r="AW1000" s="62"/>
    </row>
    <row r="1001" spans="1:49" s="55" customFormat="1" ht="18.75" x14ac:dyDescent="0.3">
      <c r="A1001" s="59"/>
      <c r="B1001" s="167"/>
      <c r="C1001" s="169"/>
      <c r="D1001" s="168"/>
      <c r="E1001" s="168"/>
      <c r="F1001" s="168"/>
      <c r="G1001" s="164"/>
      <c r="H1001" s="169"/>
      <c r="I1001" s="169"/>
      <c r="J1001" s="170"/>
      <c r="K1001" s="169"/>
      <c r="L1001" s="171"/>
      <c r="M1001" s="171"/>
      <c r="N1001" s="168"/>
      <c r="O1001" s="168"/>
      <c r="P1001" s="168"/>
      <c r="Q1001" s="168"/>
      <c r="R1001" s="168"/>
      <c r="S1001" s="168"/>
      <c r="T1001" s="168"/>
      <c r="U1001" s="168"/>
      <c r="V1001" s="168"/>
      <c r="W1001" s="168"/>
      <c r="X1001" s="168"/>
      <c r="Y1001" s="168"/>
      <c r="Z1001" s="168"/>
      <c r="AA1001" s="168"/>
      <c r="AB1001" s="168"/>
      <c r="AC1001" s="171"/>
      <c r="AD1001" s="168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9"/>
      <c r="AO1001" s="168"/>
      <c r="AP1001" s="168"/>
      <c r="AQ1001" s="168"/>
      <c r="AR1001" s="168"/>
      <c r="AS1001" s="168"/>
      <c r="AT1001" s="68"/>
      <c r="AU1001" s="168"/>
      <c r="AV1001" s="165"/>
      <c r="AW1001" s="60"/>
    </row>
    <row r="1002" spans="1:49" s="55" customFormat="1" ht="18.75" x14ac:dyDescent="0.3">
      <c r="A1002" s="59"/>
      <c r="B1002" s="54"/>
      <c r="C1002" s="77"/>
      <c r="D1002" s="60"/>
      <c r="E1002" s="60"/>
      <c r="F1002" s="60"/>
      <c r="G1002" s="164"/>
      <c r="H1002" s="77"/>
      <c r="I1002" s="77"/>
      <c r="J1002" s="96"/>
      <c r="K1002" s="77"/>
      <c r="L1002" s="61"/>
      <c r="M1002" s="61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1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77"/>
      <c r="AO1002" s="60"/>
      <c r="AP1002" s="60"/>
      <c r="AQ1002" s="60"/>
      <c r="AR1002" s="60"/>
      <c r="AS1002" s="60"/>
      <c r="AT1002" s="68"/>
      <c r="AU1002" s="60"/>
      <c r="AV1002" s="165"/>
      <c r="AW1002" s="60"/>
    </row>
    <row r="1003" spans="1:49" s="55" customFormat="1" ht="18.75" x14ac:dyDescent="0.3">
      <c r="A1003" s="59"/>
      <c r="B1003" s="54"/>
      <c r="C1003" s="77"/>
      <c r="D1003" s="60"/>
      <c r="E1003" s="60"/>
      <c r="F1003" s="60"/>
      <c r="G1003" s="164"/>
      <c r="H1003" s="77"/>
      <c r="I1003" s="77"/>
      <c r="J1003" s="96"/>
      <c r="K1003" s="77"/>
      <c r="L1003" s="61"/>
      <c r="M1003" s="61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1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77"/>
      <c r="AO1003" s="60"/>
      <c r="AP1003" s="60"/>
      <c r="AQ1003" s="60"/>
      <c r="AR1003" s="60"/>
      <c r="AS1003" s="60"/>
      <c r="AT1003" s="68"/>
      <c r="AU1003" s="60"/>
      <c r="AV1003" s="165"/>
      <c r="AW1003" s="60"/>
    </row>
    <row r="1004" spans="1:49" s="55" customFormat="1" ht="18.75" x14ac:dyDescent="0.3">
      <c r="A1004" s="59"/>
      <c r="B1004" s="15"/>
      <c r="C1004" s="77"/>
      <c r="D1004" s="60"/>
      <c r="E1004" s="60"/>
      <c r="F1004" s="60"/>
      <c r="G1004" s="164"/>
      <c r="H1004" s="77"/>
      <c r="I1004" s="77"/>
      <c r="J1004" s="96"/>
      <c r="K1004" s="77"/>
      <c r="L1004" s="61"/>
      <c r="M1004" s="61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1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77"/>
      <c r="AO1004" s="60"/>
      <c r="AP1004" s="60"/>
      <c r="AQ1004" s="60"/>
      <c r="AR1004" s="60"/>
      <c r="AS1004" s="60"/>
      <c r="AT1004" s="68"/>
      <c r="AU1004" s="60"/>
      <c r="AV1004" s="165"/>
      <c r="AW1004" s="60"/>
    </row>
    <row r="1005" spans="1:49" s="55" customFormat="1" ht="18.75" x14ac:dyDescent="0.3">
      <c r="A1005" s="59"/>
      <c r="B1005" s="15"/>
      <c r="C1005" s="77"/>
      <c r="D1005" s="60"/>
      <c r="E1005" s="60"/>
      <c r="F1005" s="60"/>
      <c r="G1005" s="164"/>
      <c r="H1005" s="77"/>
      <c r="I1005" s="77"/>
      <c r="J1005" s="96"/>
      <c r="K1005" s="77"/>
      <c r="L1005" s="61"/>
      <c r="M1005" s="61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1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77"/>
      <c r="AO1005" s="60"/>
      <c r="AP1005" s="60"/>
      <c r="AQ1005" s="60"/>
      <c r="AR1005" s="60"/>
      <c r="AS1005" s="60"/>
      <c r="AT1005" s="68"/>
      <c r="AU1005" s="164"/>
      <c r="AV1005" s="165"/>
      <c r="AW1005" s="60"/>
    </row>
    <row r="1006" spans="1:49" ht="18.75" x14ac:dyDescent="0.3">
      <c r="A1006" s="81"/>
      <c r="B1006" s="82"/>
      <c r="C1006" s="83"/>
      <c r="H1006" s="83"/>
      <c r="I1006" s="83"/>
      <c r="J1006" s="13"/>
      <c r="K1006" s="83"/>
      <c r="L1006" s="64"/>
      <c r="M1006" s="64"/>
      <c r="N1006" s="64"/>
      <c r="AC1006" s="83"/>
      <c r="AN1006" s="83"/>
      <c r="AT1006" s="68"/>
      <c r="AV1006" s="165"/>
    </row>
    <row r="1007" spans="1:49" ht="18.75" x14ac:dyDescent="0.3">
      <c r="A1007" s="81"/>
      <c r="B1007" s="82"/>
      <c r="C1007" s="83"/>
      <c r="H1007" s="83"/>
      <c r="I1007" s="83"/>
      <c r="J1007" s="13"/>
      <c r="K1007" s="83"/>
      <c r="L1007" s="64"/>
      <c r="M1007" s="64"/>
      <c r="AC1007" s="84"/>
      <c r="AN1007" s="83"/>
      <c r="AT1007" s="68"/>
      <c r="AV1007" s="165"/>
    </row>
    <row r="1008" spans="1:49" ht="18.75" x14ac:dyDescent="0.3">
      <c r="A1008" s="81"/>
      <c r="B1008" s="82"/>
      <c r="C1008" s="83"/>
      <c r="H1008" s="83"/>
      <c r="I1008" s="83"/>
      <c r="J1008" s="13"/>
      <c r="K1008" s="83"/>
      <c r="L1008" s="64"/>
      <c r="M1008" s="64"/>
      <c r="N1008" s="64"/>
      <c r="P1008" s="64"/>
      <c r="AC1008" s="64"/>
      <c r="AN1008" s="83"/>
      <c r="AT1008" s="68"/>
      <c r="AV1008" s="165"/>
    </row>
    <row r="1009" spans="1:48" ht="18.75" x14ac:dyDescent="0.3">
      <c r="A1009" s="81"/>
      <c r="B1009" s="82"/>
      <c r="C1009" s="83"/>
      <c r="H1009" s="83"/>
      <c r="I1009" s="83"/>
      <c r="J1009" s="13"/>
      <c r="K1009" s="83"/>
      <c r="L1009" s="64"/>
      <c r="M1009" s="64"/>
      <c r="AC1009" s="64"/>
      <c r="AN1009" s="83"/>
      <c r="AT1009" s="68"/>
      <c r="AV1009" s="165"/>
    </row>
    <row r="1010" spans="1:48" ht="18.75" x14ac:dyDescent="0.3">
      <c r="A1010" s="81"/>
      <c r="B1010" s="82"/>
      <c r="C1010" s="83"/>
      <c r="H1010" s="83"/>
      <c r="I1010" s="83"/>
      <c r="J1010" s="83"/>
      <c r="K1010" s="83"/>
      <c r="L1010" s="64"/>
      <c r="M1010" s="64"/>
      <c r="N1010" s="64"/>
      <c r="AK1010" s="83"/>
      <c r="AL1010" s="83"/>
      <c r="AN1010" s="83"/>
      <c r="AT1010" s="68"/>
      <c r="AV1010" s="165"/>
    </row>
    <row r="1011" spans="1:48" ht="18.75" x14ac:dyDescent="0.3">
      <c r="A1011" s="81"/>
      <c r="B1011" s="82"/>
      <c r="C1011" s="83"/>
      <c r="H1011" s="83"/>
      <c r="I1011" s="83"/>
      <c r="J1011" s="13"/>
      <c r="K1011" s="83"/>
      <c r="L1011" s="83"/>
      <c r="M1011" s="64"/>
      <c r="N1011" s="64"/>
      <c r="AC1011" s="64"/>
      <c r="AN1011" s="83"/>
      <c r="AT1011" s="68"/>
      <c r="AV1011" s="165"/>
    </row>
    <row r="1012" spans="1:48" ht="18.75" x14ac:dyDescent="0.3">
      <c r="A1012" s="81"/>
      <c r="B1012" s="82"/>
      <c r="C1012" s="83"/>
      <c r="H1012" s="83"/>
      <c r="I1012" s="83"/>
      <c r="J1012" s="13"/>
      <c r="K1012" s="83"/>
      <c r="L1012" s="83"/>
      <c r="M1012" s="64"/>
      <c r="AC1012" s="64"/>
      <c r="AN1012" s="83"/>
      <c r="AT1012" s="68"/>
      <c r="AV1012" s="165"/>
    </row>
    <row r="1013" spans="1:48" ht="18.75" x14ac:dyDescent="0.3">
      <c r="A1013" s="81"/>
      <c r="B1013" s="82"/>
      <c r="C1013" s="83"/>
      <c r="H1013" s="83"/>
      <c r="I1013" s="83"/>
      <c r="J1013" s="13"/>
      <c r="K1013" s="83"/>
      <c r="L1013" s="83"/>
      <c r="M1013" s="64"/>
      <c r="AC1013" s="64"/>
      <c r="AN1013" s="83"/>
      <c r="AT1013" s="68"/>
      <c r="AV1013" s="165"/>
    </row>
    <row r="1014" spans="1:48" ht="18.75" x14ac:dyDescent="0.3">
      <c r="A1014" s="81"/>
      <c r="B1014" s="82"/>
      <c r="C1014" s="83"/>
      <c r="H1014" s="83"/>
      <c r="I1014" s="83"/>
      <c r="J1014" s="13"/>
      <c r="K1014" s="83"/>
      <c r="L1014" s="83"/>
      <c r="M1014" s="64"/>
      <c r="AC1014" s="64"/>
      <c r="AN1014" s="83"/>
      <c r="AT1014" s="68"/>
      <c r="AV1014" s="165"/>
    </row>
    <row r="1015" spans="1:48" ht="18.75" x14ac:dyDescent="0.3">
      <c r="A1015" s="81"/>
      <c r="B1015" s="82"/>
      <c r="C1015" s="83"/>
      <c r="H1015" s="83"/>
      <c r="I1015" s="83"/>
      <c r="J1015" s="13"/>
      <c r="K1015" s="83"/>
      <c r="L1015" s="83"/>
      <c r="M1015" s="64"/>
      <c r="AC1015" s="64"/>
      <c r="AN1015" s="83"/>
      <c r="AT1015" s="68"/>
      <c r="AV1015" s="165"/>
    </row>
    <row r="1016" spans="1:48" ht="18.75" x14ac:dyDescent="0.3">
      <c r="A1016" s="81"/>
      <c r="B1016" s="82"/>
      <c r="H1016" s="83"/>
      <c r="I1016" s="83"/>
      <c r="J1016" s="13"/>
      <c r="K1016" s="83"/>
      <c r="L1016" s="83"/>
      <c r="M1016" s="64"/>
      <c r="N1016" s="64"/>
      <c r="AC1016" s="64"/>
      <c r="AN1016" s="83"/>
      <c r="AT1016" s="68"/>
      <c r="AV1016" s="165"/>
    </row>
    <row r="1017" spans="1:48" ht="18.75" x14ac:dyDescent="0.3">
      <c r="A1017" s="81"/>
      <c r="B1017" s="82"/>
      <c r="C1017" s="83"/>
      <c r="H1017" s="83"/>
      <c r="I1017" s="83"/>
      <c r="J1017" s="13"/>
      <c r="K1017" s="83"/>
      <c r="L1017" s="83"/>
      <c r="M1017" s="64"/>
      <c r="N1017" s="64"/>
      <c r="AC1017" s="64"/>
      <c r="AN1017" s="83"/>
      <c r="AT1017" s="68"/>
      <c r="AV1017" s="165"/>
    </row>
    <row r="1018" spans="1:48" ht="18.75" x14ac:dyDescent="0.3">
      <c r="A1018" s="81"/>
      <c r="B1018" s="82"/>
      <c r="C1018" s="83"/>
      <c r="H1018" s="83"/>
      <c r="I1018" s="83"/>
      <c r="J1018" s="13"/>
      <c r="K1018" s="83"/>
      <c r="L1018" s="83"/>
      <c r="M1018" s="64"/>
      <c r="AC1018" s="64"/>
      <c r="AN1018" s="83"/>
      <c r="AT1018" s="68"/>
      <c r="AV1018" s="165"/>
    </row>
    <row r="1019" spans="1:48" ht="18.75" x14ac:dyDescent="0.3">
      <c r="A1019" s="81"/>
      <c r="B1019" s="82"/>
      <c r="C1019" s="83"/>
      <c r="H1019" s="83"/>
      <c r="I1019" s="83"/>
      <c r="J1019" s="13"/>
      <c r="K1019" s="83"/>
      <c r="L1019" s="83"/>
      <c r="M1019" s="64"/>
      <c r="S1019" s="83"/>
      <c r="AC1019" s="64"/>
      <c r="AN1019" s="83"/>
      <c r="AT1019" s="68"/>
      <c r="AV1019" s="165"/>
    </row>
    <row r="1020" spans="1:48" ht="18.75" x14ac:dyDescent="0.3">
      <c r="A1020" s="81"/>
      <c r="B1020" s="82"/>
      <c r="H1020" s="83"/>
      <c r="I1020" s="83"/>
      <c r="J1020" s="13"/>
      <c r="K1020" s="83"/>
      <c r="L1020" s="83"/>
      <c r="M1020" s="64"/>
      <c r="AC1020" s="64"/>
      <c r="AN1020" s="83"/>
      <c r="AT1020" s="68"/>
      <c r="AV1020" s="165"/>
    </row>
    <row r="1021" spans="1:48" ht="18.75" x14ac:dyDescent="0.3">
      <c r="A1021" s="81"/>
      <c r="B1021" s="82"/>
      <c r="C1021" s="83"/>
      <c r="H1021" s="83"/>
      <c r="I1021" s="83"/>
      <c r="J1021" s="13"/>
      <c r="K1021" s="83"/>
      <c r="L1021" s="83"/>
      <c r="M1021" s="64"/>
      <c r="AC1021" s="64"/>
      <c r="AN1021" s="83"/>
      <c r="AT1021" s="68"/>
      <c r="AV1021" s="165"/>
    </row>
    <row r="1022" spans="1:48" ht="18.75" x14ac:dyDescent="0.3">
      <c r="A1022" s="81"/>
      <c r="B1022" s="82"/>
      <c r="C1022" s="83"/>
      <c r="H1022" s="83"/>
      <c r="I1022" s="83"/>
      <c r="J1022" s="13"/>
      <c r="K1022" s="83"/>
      <c r="L1022" s="83"/>
      <c r="M1022" s="64"/>
      <c r="AC1022" s="64"/>
      <c r="AN1022" s="83"/>
      <c r="AT1022" s="68"/>
      <c r="AV1022" s="165"/>
    </row>
    <row r="1023" spans="1:48" ht="18.75" x14ac:dyDescent="0.3">
      <c r="A1023" s="81"/>
      <c r="B1023" s="82"/>
      <c r="C1023" s="83"/>
      <c r="H1023" s="83"/>
      <c r="I1023" s="83"/>
      <c r="J1023" s="13"/>
      <c r="K1023" s="83"/>
      <c r="L1023" s="83"/>
      <c r="M1023" s="64"/>
      <c r="AC1023" s="64"/>
      <c r="AN1023" s="83"/>
      <c r="AT1023" s="68"/>
      <c r="AV1023" s="165"/>
    </row>
    <row r="1024" spans="1:48" ht="18.75" x14ac:dyDescent="0.3">
      <c r="A1024" s="81"/>
      <c r="B1024" s="82"/>
      <c r="C1024" s="83"/>
      <c r="H1024" s="83"/>
      <c r="I1024" s="83"/>
      <c r="J1024" s="13"/>
      <c r="K1024" s="83"/>
      <c r="L1024" s="83"/>
      <c r="M1024" s="64"/>
      <c r="N1024" s="64"/>
      <c r="AC1024" s="64"/>
      <c r="AN1024" s="83"/>
      <c r="AT1024" s="68"/>
      <c r="AV1024" s="165"/>
    </row>
    <row r="1025" spans="1:48" ht="18.75" x14ac:dyDescent="0.3">
      <c r="A1025" s="81"/>
      <c r="B1025" s="82"/>
      <c r="H1025" s="83"/>
      <c r="I1025" s="83"/>
      <c r="J1025" s="13"/>
      <c r="K1025" s="83"/>
      <c r="L1025" s="83"/>
      <c r="M1025" s="64"/>
      <c r="AC1025" s="64"/>
      <c r="AN1025" s="83"/>
      <c r="AT1025" s="68"/>
      <c r="AV1025" s="165"/>
    </row>
    <row r="1026" spans="1:48" ht="18.75" x14ac:dyDescent="0.3">
      <c r="A1026" s="81"/>
      <c r="B1026" s="82"/>
      <c r="C1026" s="83"/>
      <c r="H1026" s="83"/>
      <c r="I1026" s="83"/>
      <c r="J1026" s="13"/>
      <c r="K1026" s="83"/>
      <c r="L1026" s="83"/>
      <c r="M1026" s="64"/>
      <c r="AC1026" s="64"/>
      <c r="AN1026" s="83"/>
      <c r="AT1026" s="68"/>
      <c r="AV1026" s="165"/>
    </row>
    <row r="1027" spans="1:48" ht="18.75" x14ac:dyDescent="0.3">
      <c r="A1027" s="81"/>
      <c r="B1027" s="82"/>
      <c r="C1027" s="85"/>
      <c r="H1027" s="83"/>
      <c r="I1027" s="83"/>
      <c r="J1027" s="13"/>
      <c r="K1027" s="83"/>
      <c r="L1027" s="83"/>
      <c r="M1027" s="64"/>
      <c r="AC1027" s="64"/>
      <c r="AN1027" s="83"/>
      <c r="AT1027" s="68"/>
      <c r="AV1027" s="165"/>
    </row>
    <row r="1028" spans="1:48" ht="18.75" x14ac:dyDescent="0.3">
      <c r="A1028" s="81"/>
      <c r="B1028" s="82"/>
      <c r="C1028" s="83"/>
      <c r="H1028" s="83"/>
      <c r="I1028" s="83"/>
      <c r="J1028" s="13"/>
      <c r="K1028" s="83"/>
      <c r="L1028" s="83"/>
      <c r="M1028" s="64"/>
      <c r="AC1028" s="64"/>
      <c r="AN1028" s="83"/>
      <c r="AT1028" s="68"/>
      <c r="AV1028" s="165"/>
    </row>
    <row r="1029" spans="1:48" ht="18.75" x14ac:dyDescent="0.3">
      <c r="A1029" s="81"/>
      <c r="B1029" s="82"/>
      <c r="C1029" s="83"/>
      <c r="H1029" s="83"/>
      <c r="I1029" s="83"/>
      <c r="J1029" s="13"/>
      <c r="K1029" s="83"/>
      <c r="L1029" s="83"/>
      <c r="M1029" s="64"/>
      <c r="N1029" s="64"/>
      <c r="AC1029" s="64"/>
      <c r="AN1029" s="83"/>
      <c r="AT1029" s="68"/>
      <c r="AV1029" s="165"/>
    </row>
    <row r="1030" spans="1:48" ht="18.75" x14ac:dyDescent="0.3">
      <c r="A1030" s="81"/>
      <c r="B1030" s="82"/>
      <c r="C1030" s="83"/>
      <c r="H1030" s="83"/>
      <c r="I1030" s="83"/>
      <c r="J1030" s="13"/>
      <c r="K1030" s="83"/>
      <c r="L1030" s="83"/>
      <c r="M1030" s="64"/>
      <c r="AC1030" s="64"/>
      <c r="AN1030" s="83"/>
      <c r="AT1030" s="68"/>
      <c r="AV1030" s="165"/>
    </row>
    <row r="1031" spans="1:48" ht="18.75" x14ac:dyDescent="0.3">
      <c r="A1031" s="81"/>
      <c r="B1031" s="82"/>
      <c r="C1031" s="83"/>
      <c r="H1031" s="83"/>
      <c r="I1031" s="83"/>
      <c r="J1031" s="13"/>
      <c r="K1031" s="83"/>
      <c r="L1031" s="83"/>
      <c r="M1031" s="64"/>
      <c r="AC1031" s="64"/>
      <c r="AN1031" s="83"/>
      <c r="AT1031" s="68"/>
      <c r="AV1031" s="165"/>
    </row>
    <row r="1032" spans="1:48" ht="18.75" x14ac:dyDescent="0.3">
      <c r="A1032" s="81"/>
      <c r="B1032" s="82"/>
      <c r="C1032" s="83"/>
      <c r="H1032" s="83"/>
      <c r="I1032" s="83"/>
      <c r="J1032" s="13"/>
      <c r="K1032" s="83"/>
      <c r="L1032" s="83"/>
      <c r="M1032" s="64"/>
      <c r="AC1032" s="64"/>
      <c r="AN1032" s="83"/>
      <c r="AT1032" s="68"/>
      <c r="AV1032" s="165"/>
    </row>
    <row r="1033" spans="1:48" ht="18.75" x14ac:dyDescent="0.3">
      <c r="A1033" s="81"/>
      <c r="B1033" s="82"/>
      <c r="C1033" s="83"/>
      <c r="H1033" s="83"/>
      <c r="I1033" s="83"/>
      <c r="J1033" s="13"/>
      <c r="K1033" s="83"/>
      <c r="L1033" s="83"/>
      <c r="M1033" s="64"/>
      <c r="AC1033" s="64"/>
      <c r="AN1033" s="83"/>
      <c r="AT1033" s="68"/>
      <c r="AV1033" s="165"/>
    </row>
    <row r="1034" spans="1:48" ht="18.75" x14ac:dyDescent="0.3">
      <c r="A1034" s="81"/>
      <c r="B1034" s="82"/>
      <c r="C1034" s="83"/>
      <c r="H1034" s="83"/>
      <c r="I1034" s="83"/>
      <c r="J1034" s="13"/>
      <c r="K1034" s="83"/>
      <c r="L1034" s="83"/>
      <c r="M1034" s="64"/>
      <c r="AC1034" s="64"/>
      <c r="AN1034" s="83"/>
      <c r="AT1034" s="68"/>
      <c r="AV1034" s="165"/>
    </row>
    <row r="1035" spans="1:48" ht="18.75" x14ac:dyDescent="0.3">
      <c r="A1035" s="81"/>
      <c r="B1035" s="82"/>
      <c r="C1035" s="83"/>
      <c r="H1035" s="83"/>
      <c r="I1035" s="83"/>
      <c r="J1035" s="13"/>
      <c r="K1035" s="83"/>
      <c r="L1035" s="83"/>
      <c r="M1035" s="64"/>
      <c r="AC1035" s="64"/>
      <c r="AN1035" s="83"/>
      <c r="AT1035" s="68"/>
      <c r="AV1035" s="165"/>
    </row>
    <row r="1036" spans="1:48" ht="18.75" x14ac:dyDescent="0.3">
      <c r="A1036" s="81"/>
      <c r="B1036" s="82"/>
      <c r="C1036" s="83"/>
      <c r="H1036" s="83"/>
      <c r="I1036" s="83"/>
      <c r="J1036" s="13"/>
      <c r="K1036" s="83"/>
      <c r="L1036" s="83"/>
      <c r="M1036" s="64"/>
      <c r="AC1036" s="64"/>
      <c r="AN1036" s="83"/>
      <c r="AT1036" s="68"/>
      <c r="AV1036" s="165"/>
    </row>
    <row r="1037" spans="1:48" ht="18.75" x14ac:dyDescent="0.3">
      <c r="A1037" s="81"/>
      <c r="B1037" s="82"/>
      <c r="C1037" s="83"/>
      <c r="H1037" s="83"/>
      <c r="I1037" s="83"/>
      <c r="J1037" s="13"/>
      <c r="K1037" s="83"/>
      <c r="L1037" s="83"/>
      <c r="M1037" s="64"/>
      <c r="N1037" s="64"/>
      <c r="AC1037" s="64"/>
      <c r="AN1037" s="83"/>
      <c r="AT1037" s="68"/>
      <c r="AV1037" s="165"/>
    </row>
    <row r="1038" spans="1:48" ht="18.75" x14ac:dyDescent="0.3">
      <c r="A1038" s="81"/>
      <c r="B1038" s="82"/>
      <c r="C1038" s="83"/>
      <c r="H1038" s="83"/>
      <c r="I1038" s="83"/>
      <c r="J1038" s="13"/>
      <c r="K1038" s="83"/>
      <c r="L1038" s="83"/>
      <c r="M1038" s="64"/>
      <c r="N1038" s="64"/>
      <c r="AC1038" s="64"/>
      <c r="AN1038" s="83"/>
      <c r="AT1038" s="68"/>
      <c r="AV1038" s="165"/>
    </row>
    <row r="1039" spans="1:48" ht="18.75" x14ac:dyDescent="0.3">
      <c r="A1039" s="81"/>
      <c r="B1039" s="86"/>
      <c r="C1039" s="83"/>
      <c r="H1039" s="83"/>
      <c r="I1039" s="83"/>
      <c r="J1039" s="13"/>
      <c r="K1039" s="83"/>
      <c r="L1039" s="83"/>
      <c r="M1039" s="64"/>
      <c r="AC1039" s="64"/>
      <c r="AN1039" s="83"/>
      <c r="AT1039" s="68"/>
      <c r="AV1039" s="165"/>
    </row>
    <row r="1040" spans="1:48" ht="18.75" x14ac:dyDescent="0.3">
      <c r="A1040" s="81"/>
      <c r="B1040" s="82"/>
      <c r="C1040" s="83"/>
      <c r="H1040" s="83"/>
      <c r="I1040" s="83"/>
      <c r="J1040" s="13"/>
      <c r="K1040" s="83"/>
      <c r="L1040" s="83"/>
      <c r="M1040" s="64"/>
      <c r="AC1040" s="64"/>
      <c r="AN1040" s="83"/>
      <c r="AT1040" s="68"/>
      <c r="AV1040" s="165"/>
    </row>
    <row r="1041" spans="1:48" ht="18.75" x14ac:dyDescent="0.3">
      <c r="A1041" s="81"/>
      <c r="B1041" s="82"/>
      <c r="C1041" s="83"/>
      <c r="H1041" s="83"/>
      <c r="I1041" s="83"/>
      <c r="J1041" s="13"/>
      <c r="K1041" s="83"/>
      <c r="L1041" s="83"/>
      <c r="M1041" s="64"/>
      <c r="AC1041" s="64"/>
      <c r="AN1041" s="83"/>
      <c r="AT1041" s="68"/>
      <c r="AV1041" s="165"/>
    </row>
    <row r="1042" spans="1:48" ht="18.75" x14ac:dyDescent="0.3">
      <c r="A1042" s="81"/>
      <c r="B1042" s="82"/>
      <c r="C1042" s="83"/>
      <c r="H1042" s="83"/>
      <c r="I1042" s="83"/>
      <c r="J1042" s="13"/>
      <c r="K1042" s="83"/>
      <c r="L1042" s="83"/>
      <c r="M1042" s="64"/>
      <c r="AC1042" s="64"/>
      <c r="AN1042" s="83"/>
      <c r="AT1042" s="68"/>
      <c r="AV1042" s="165"/>
    </row>
    <row r="1043" spans="1:48" ht="18.75" x14ac:dyDescent="0.3">
      <c r="A1043" s="81"/>
      <c r="B1043" s="82"/>
      <c r="C1043" s="83"/>
      <c r="H1043" s="83"/>
      <c r="I1043" s="83"/>
      <c r="J1043" s="13"/>
      <c r="K1043" s="83"/>
      <c r="L1043" s="83"/>
      <c r="M1043" s="64"/>
      <c r="AC1043" s="64"/>
      <c r="AN1043" s="83"/>
      <c r="AT1043" s="68"/>
      <c r="AV1043" s="165"/>
    </row>
    <row r="1044" spans="1:48" ht="18.75" x14ac:dyDescent="0.3">
      <c r="A1044" s="81"/>
      <c r="B1044" s="82"/>
      <c r="C1044" s="83"/>
      <c r="H1044" s="83"/>
      <c r="I1044" s="83"/>
      <c r="J1044" s="13"/>
      <c r="K1044" s="83"/>
      <c r="L1044" s="83"/>
      <c r="M1044" s="64"/>
      <c r="AC1044" s="64"/>
      <c r="AN1044" s="83"/>
      <c r="AT1044" s="68"/>
      <c r="AV1044" s="165"/>
    </row>
    <row r="1045" spans="1:48" ht="18.75" x14ac:dyDescent="0.3">
      <c r="A1045" s="81"/>
      <c r="B1045" s="82"/>
      <c r="C1045" s="83"/>
      <c r="H1045" s="83"/>
      <c r="I1045" s="83"/>
      <c r="J1045" s="13"/>
      <c r="K1045" s="83"/>
      <c r="L1045" s="83"/>
      <c r="M1045" s="64"/>
      <c r="AC1045" s="64"/>
      <c r="AN1045" s="83"/>
      <c r="AT1045" s="68"/>
      <c r="AV1045" s="165"/>
    </row>
    <row r="1046" spans="1:48" ht="18.75" x14ac:dyDescent="0.3">
      <c r="A1046" s="81"/>
      <c r="B1046" s="82"/>
      <c r="C1046" s="83"/>
      <c r="H1046" s="83"/>
      <c r="I1046" s="83"/>
      <c r="J1046" s="13"/>
      <c r="K1046" s="83"/>
      <c r="L1046" s="83"/>
      <c r="M1046" s="64"/>
      <c r="AC1046" s="64"/>
      <c r="AN1046" s="83"/>
      <c r="AT1046" s="68"/>
      <c r="AV1046" s="165"/>
    </row>
    <row r="1047" spans="1:48" ht="18.75" x14ac:dyDescent="0.3">
      <c r="A1047" s="81"/>
      <c r="B1047" s="82"/>
      <c r="C1047" s="83"/>
      <c r="H1047" s="83"/>
      <c r="I1047" s="83"/>
      <c r="J1047" s="13"/>
      <c r="K1047" s="83"/>
      <c r="L1047" s="83"/>
      <c r="M1047" s="64"/>
      <c r="N1047" s="64"/>
      <c r="AC1047" s="64"/>
      <c r="AN1047" s="83"/>
      <c r="AT1047" s="68"/>
      <c r="AV1047" s="165"/>
    </row>
    <row r="1048" spans="1:48" ht="18.75" x14ac:dyDescent="0.3">
      <c r="A1048" s="81"/>
      <c r="B1048" s="86"/>
      <c r="C1048" s="83"/>
      <c r="H1048" s="83"/>
      <c r="I1048" s="83"/>
      <c r="J1048" s="13"/>
      <c r="K1048" s="83"/>
      <c r="L1048" s="83"/>
      <c r="M1048" s="64"/>
      <c r="AC1048" s="64"/>
      <c r="AN1048" s="83"/>
      <c r="AT1048" s="68"/>
      <c r="AV1048" s="165"/>
    </row>
    <row r="1049" spans="1:48" ht="18.75" x14ac:dyDescent="0.3">
      <c r="A1049" s="81"/>
      <c r="B1049" s="82"/>
      <c r="C1049" s="83"/>
      <c r="H1049" s="83"/>
      <c r="I1049" s="83"/>
      <c r="J1049" s="13"/>
      <c r="K1049" s="83"/>
      <c r="L1049" s="83"/>
      <c r="M1049" s="64"/>
      <c r="N1049" s="64"/>
      <c r="AC1049" s="64"/>
      <c r="AN1049" s="83"/>
      <c r="AT1049" s="68"/>
      <c r="AV1049" s="165"/>
    </row>
    <row r="1050" spans="1:48" ht="18.75" x14ac:dyDescent="0.3">
      <c r="A1050" s="81"/>
      <c r="B1050" s="82"/>
      <c r="C1050" s="83"/>
      <c r="H1050" s="83"/>
      <c r="I1050" s="83"/>
      <c r="J1050" s="13"/>
      <c r="K1050" s="83"/>
      <c r="L1050" s="83"/>
      <c r="M1050" s="64"/>
      <c r="N1050" s="64"/>
      <c r="AC1050" s="64"/>
      <c r="AN1050" s="83"/>
      <c r="AT1050" s="68"/>
      <c r="AV1050" s="165"/>
    </row>
    <row r="1051" spans="1:48" ht="18.75" x14ac:dyDescent="0.3">
      <c r="A1051" s="81"/>
      <c r="B1051" s="82"/>
      <c r="C1051" s="83"/>
      <c r="H1051" s="83"/>
      <c r="I1051" s="83"/>
      <c r="J1051" s="13"/>
      <c r="K1051" s="83"/>
      <c r="L1051" s="83"/>
      <c r="M1051" s="64"/>
      <c r="AC1051" s="64"/>
      <c r="AN1051" s="83"/>
      <c r="AT1051" s="68"/>
      <c r="AV1051" s="165"/>
    </row>
    <row r="1052" spans="1:48" ht="18.75" x14ac:dyDescent="0.3">
      <c r="A1052" s="81"/>
      <c r="B1052" s="82"/>
      <c r="C1052" s="83"/>
      <c r="H1052" s="83"/>
      <c r="I1052" s="83"/>
      <c r="J1052" s="13"/>
      <c r="K1052" s="83"/>
      <c r="L1052" s="83"/>
      <c r="M1052" s="64"/>
      <c r="AC1052" s="64"/>
      <c r="AN1052" s="83"/>
      <c r="AT1052" s="68"/>
      <c r="AV1052" s="165"/>
    </row>
    <row r="1053" spans="1:48" ht="18.75" x14ac:dyDescent="0.3">
      <c r="A1053" s="81"/>
      <c r="B1053" s="82"/>
      <c r="C1053" s="83"/>
      <c r="H1053" s="83"/>
      <c r="I1053" s="83"/>
      <c r="J1053" s="13"/>
      <c r="K1053" s="83"/>
      <c r="L1053" s="83"/>
      <c r="M1053" s="64"/>
      <c r="AC1053" s="64"/>
      <c r="AN1053" s="83"/>
      <c r="AT1053" s="68"/>
      <c r="AV1053" s="165"/>
    </row>
    <row r="1054" spans="1:48" ht="18.75" x14ac:dyDescent="0.3">
      <c r="A1054" s="81"/>
      <c r="B1054" s="82"/>
      <c r="C1054" s="83"/>
      <c r="H1054" s="83"/>
      <c r="I1054" s="83"/>
      <c r="J1054" s="13"/>
      <c r="K1054" s="83"/>
      <c r="L1054" s="83"/>
      <c r="M1054" s="64"/>
      <c r="AC1054" s="64"/>
      <c r="AN1054" s="83"/>
      <c r="AT1054" s="68"/>
      <c r="AV1054" s="165"/>
    </row>
    <row r="1055" spans="1:48" ht="18.75" x14ac:dyDescent="0.3">
      <c r="A1055" s="81"/>
      <c r="B1055" s="82"/>
      <c r="C1055" s="83"/>
      <c r="H1055" s="83"/>
      <c r="I1055" s="83"/>
      <c r="J1055" s="13"/>
      <c r="K1055" s="83"/>
      <c r="L1055" s="83"/>
      <c r="M1055" s="64"/>
      <c r="AC1055" s="64"/>
      <c r="AN1055" s="83"/>
      <c r="AT1055" s="68"/>
      <c r="AV1055" s="165"/>
    </row>
    <row r="1056" spans="1:48" ht="18.75" x14ac:dyDescent="0.3">
      <c r="A1056" s="81"/>
      <c r="B1056" s="82"/>
      <c r="C1056" s="83"/>
      <c r="H1056" s="83"/>
      <c r="I1056" s="83"/>
      <c r="J1056" s="13"/>
      <c r="K1056" s="83"/>
      <c r="L1056" s="83"/>
      <c r="M1056" s="64"/>
      <c r="AC1056" s="64"/>
      <c r="AN1056" s="83"/>
      <c r="AT1056" s="68"/>
      <c r="AV1056" s="165"/>
    </row>
    <row r="1057" spans="1:48" ht="18.75" x14ac:dyDescent="0.3">
      <c r="A1057" s="81"/>
      <c r="B1057" s="82"/>
      <c r="C1057" s="83"/>
      <c r="H1057" s="83"/>
      <c r="I1057" s="83"/>
      <c r="J1057" s="13"/>
      <c r="K1057" s="83"/>
      <c r="L1057" s="83"/>
      <c r="M1057" s="64"/>
      <c r="N1057" s="64"/>
      <c r="AN1057" s="83"/>
      <c r="AT1057" s="68"/>
      <c r="AV1057" s="165"/>
    </row>
    <row r="1058" spans="1:48" ht="18.75" x14ac:dyDescent="0.3">
      <c r="A1058" s="81"/>
      <c r="B1058" s="86"/>
      <c r="C1058" s="83"/>
      <c r="H1058" s="83"/>
      <c r="I1058" s="83"/>
      <c r="J1058" s="13"/>
      <c r="K1058" s="83"/>
      <c r="L1058" s="83"/>
      <c r="M1058" s="64"/>
      <c r="AC1058" s="64"/>
      <c r="AN1058" s="83"/>
      <c r="AT1058" s="68"/>
      <c r="AV1058" s="165"/>
    </row>
    <row r="1059" spans="1:48" ht="18.75" x14ac:dyDescent="0.3">
      <c r="A1059" s="81"/>
      <c r="B1059" s="82"/>
      <c r="C1059" s="83"/>
      <c r="H1059" s="83"/>
      <c r="I1059" s="83"/>
      <c r="J1059" s="13"/>
      <c r="K1059" s="83"/>
      <c r="L1059" s="83"/>
      <c r="M1059" s="64"/>
      <c r="AC1059" s="64"/>
      <c r="AN1059" s="83"/>
      <c r="AT1059" s="68"/>
      <c r="AV1059" s="165"/>
    </row>
    <row r="1060" spans="1:48" ht="18.75" x14ac:dyDescent="0.3">
      <c r="A1060" s="81"/>
      <c r="B1060" s="82"/>
      <c r="C1060" s="83"/>
      <c r="H1060" s="83"/>
      <c r="I1060" s="83"/>
      <c r="J1060" s="13"/>
      <c r="K1060" s="83"/>
      <c r="L1060" s="83"/>
      <c r="M1060" s="64"/>
      <c r="N1060" s="64"/>
      <c r="AC1060" s="64"/>
      <c r="AN1060" s="83"/>
      <c r="AT1060" s="68"/>
      <c r="AV1060" s="165"/>
    </row>
    <row r="1061" spans="1:48" ht="18.75" x14ac:dyDescent="0.3">
      <c r="A1061" s="81"/>
      <c r="B1061" s="82"/>
      <c r="C1061" s="83"/>
      <c r="H1061" s="83"/>
      <c r="I1061" s="83"/>
      <c r="J1061" s="13"/>
      <c r="K1061" s="83"/>
      <c r="L1061" s="83"/>
      <c r="M1061" s="64"/>
      <c r="AC1061" s="64"/>
      <c r="AN1061" s="83"/>
      <c r="AT1061" s="68"/>
      <c r="AV1061" s="165"/>
    </row>
    <row r="1062" spans="1:48" ht="18.75" x14ac:dyDescent="0.3">
      <c r="A1062" s="81"/>
      <c r="B1062" s="82"/>
      <c r="C1062" s="83"/>
      <c r="H1062" s="83"/>
      <c r="I1062" s="83"/>
      <c r="J1062" s="13"/>
      <c r="K1062" s="83"/>
      <c r="L1062" s="83"/>
      <c r="M1062" s="64"/>
      <c r="AC1062" s="64"/>
      <c r="AN1062" s="83"/>
      <c r="AT1062" s="68"/>
      <c r="AV1062" s="165"/>
    </row>
    <row r="1063" spans="1:48" ht="18.75" x14ac:dyDescent="0.3">
      <c r="A1063" s="81"/>
      <c r="B1063" s="82"/>
      <c r="C1063" s="83"/>
      <c r="H1063" s="83"/>
      <c r="I1063" s="83"/>
      <c r="J1063" s="13"/>
      <c r="K1063" s="83"/>
      <c r="L1063" s="83"/>
      <c r="M1063" s="64"/>
      <c r="AC1063" s="64"/>
      <c r="AN1063" s="83"/>
      <c r="AT1063" s="68"/>
      <c r="AV1063" s="165"/>
    </row>
    <row r="1064" spans="1:48" ht="18.75" x14ac:dyDescent="0.3">
      <c r="A1064" s="81"/>
      <c r="B1064" s="82"/>
      <c r="C1064" s="83"/>
      <c r="H1064" s="83"/>
      <c r="I1064" s="83"/>
      <c r="J1064" s="13"/>
      <c r="K1064" s="83"/>
      <c r="L1064" s="83"/>
      <c r="M1064" s="64"/>
      <c r="AC1064" s="64"/>
      <c r="AN1064" s="83"/>
      <c r="AT1064" s="68"/>
      <c r="AV1064" s="165"/>
    </row>
    <row r="1065" spans="1:48" ht="18.75" x14ac:dyDescent="0.3">
      <c r="A1065" s="81"/>
      <c r="B1065" s="82"/>
      <c r="C1065" s="83"/>
      <c r="H1065" s="83"/>
      <c r="I1065" s="83"/>
      <c r="J1065" s="13"/>
      <c r="K1065" s="83"/>
      <c r="L1065" s="83"/>
      <c r="M1065" s="64"/>
      <c r="AC1065" s="64"/>
      <c r="AN1065" s="83"/>
      <c r="AT1065" s="68"/>
      <c r="AV1065" s="165"/>
    </row>
    <row r="1066" spans="1:48" ht="18.75" x14ac:dyDescent="0.3">
      <c r="A1066" s="81"/>
      <c r="B1066" s="82"/>
      <c r="C1066" s="83"/>
      <c r="H1066" s="83"/>
      <c r="I1066" s="83"/>
      <c r="J1066" s="13"/>
      <c r="K1066" s="83"/>
      <c r="L1066" s="83"/>
      <c r="M1066" s="64"/>
      <c r="AC1066" s="64"/>
      <c r="AN1066" s="83"/>
      <c r="AT1066" s="68"/>
      <c r="AV1066" s="165"/>
    </row>
    <row r="1067" spans="1:48" ht="18.75" x14ac:dyDescent="0.3">
      <c r="A1067" s="81"/>
      <c r="B1067" s="82"/>
      <c r="C1067" s="83"/>
      <c r="H1067" s="83"/>
      <c r="I1067" s="83"/>
      <c r="J1067" s="13"/>
      <c r="K1067" s="83"/>
      <c r="L1067" s="83"/>
      <c r="M1067" s="64"/>
      <c r="N1067" s="64"/>
      <c r="AC1067" s="64"/>
      <c r="AN1067" s="83"/>
      <c r="AT1067" s="68"/>
      <c r="AV1067" s="165"/>
    </row>
    <row r="1068" spans="1:48" ht="18.75" x14ac:dyDescent="0.3">
      <c r="A1068" s="81"/>
      <c r="B1068" s="82"/>
      <c r="C1068" s="83"/>
      <c r="H1068" s="83"/>
      <c r="I1068" s="83"/>
      <c r="J1068" s="13"/>
      <c r="K1068" s="83"/>
      <c r="L1068" s="83"/>
      <c r="M1068" s="64"/>
      <c r="AC1068" s="64"/>
      <c r="AN1068" s="83"/>
      <c r="AT1068" s="68"/>
      <c r="AV1068" s="165"/>
    </row>
    <row r="1069" spans="1:48" ht="18.75" x14ac:dyDescent="0.3">
      <c r="A1069" s="81"/>
      <c r="B1069" s="82"/>
      <c r="C1069" s="83"/>
      <c r="H1069" s="83"/>
      <c r="I1069" s="83"/>
      <c r="J1069" s="13"/>
      <c r="K1069" s="83"/>
      <c r="L1069" s="83"/>
      <c r="M1069" s="64"/>
      <c r="AC1069" s="64"/>
      <c r="AN1069" s="83"/>
      <c r="AT1069" s="68"/>
      <c r="AV1069" s="165"/>
    </row>
    <row r="1070" spans="1:48" ht="18.75" x14ac:dyDescent="0.3">
      <c r="A1070" s="81"/>
      <c r="B1070" s="82"/>
      <c r="C1070" s="83"/>
      <c r="H1070" s="83"/>
      <c r="I1070" s="83"/>
      <c r="J1070" s="13"/>
      <c r="K1070" s="83"/>
      <c r="L1070" s="83"/>
      <c r="M1070" s="64"/>
      <c r="AC1070" s="64"/>
      <c r="AN1070" s="83"/>
      <c r="AT1070" s="68"/>
      <c r="AV1070" s="165"/>
    </row>
    <row r="1071" spans="1:48" ht="18.75" x14ac:dyDescent="0.3">
      <c r="A1071" s="81"/>
      <c r="B1071" s="82"/>
      <c r="C1071" s="84"/>
      <c r="H1071" s="83"/>
      <c r="I1071" s="83"/>
      <c r="J1071" s="13"/>
      <c r="K1071" s="83"/>
      <c r="L1071" s="83"/>
      <c r="M1071" s="64"/>
      <c r="AC1071" s="64"/>
      <c r="AN1071" s="83"/>
      <c r="AT1071" s="68"/>
      <c r="AV1071" s="165"/>
    </row>
    <row r="1072" spans="1:48" ht="18.75" x14ac:dyDescent="0.3">
      <c r="A1072" s="81"/>
      <c r="B1072" s="82"/>
      <c r="H1072" s="83"/>
      <c r="I1072" s="83"/>
      <c r="J1072" s="13"/>
      <c r="K1072" s="83"/>
      <c r="L1072" s="83"/>
      <c r="M1072" s="64"/>
      <c r="N1072" s="64"/>
      <c r="AC1072" s="83"/>
      <c r="AN1072" s="83"/>
      <c r="AT1072" s="68"/>
      <c r="AV1072" s="165"/>
    </row>
    <row r="1073" spans="1:48" ht="18.75" x14ac:dyDescent="0.3">
      <c r="A1073" s="81"/>
      <c r="B1073" s="82"/>
      <c r="C1073" s="83"/>
      <c r="H1073" s="83"/>
      <c r="I1073" s="83"/>
      <c r="J1073" s="13"/>
      <c r="K1073" s="83"/>
      <c r="L1073" s="83"/>
      <c r="M1073" s="64"/>
      <c r="AC1073" s="84"/>
      <c r="AN1073" s="83"/>
      <c r="AT1073" s="68"/>
      <c r="AV1073" s="165"/>
    </row>
    <row r="1074" spans="1:48" ht="18.75" x14ac:dyDescent="0.3">
      <c r="A1074" s="81"/>
      <c r="B1074" s="82"/>
      <c r="C1074" s="83"/>
      <c r="H1074" s="83"/>
      <c r="I1074" s="83"/>
      <c r="J1074" s="13"/>
      <c r="K1074" s="83"/>
      <c r="L1074" s="83"/>
      <c r="M1074" s="64"/>
      <c r="AC1074" s="84"/>
      <c r="AN1074" s="83"/>
      <c r="AT1074" s="68"/>
      <c r="AV1074" s="165"/>
    </row>
    <row r="1075" spans="1:48" ht="18.75" x14ac:dyDescent="0.3">
      <c r="A1075" s="81"/>
      <c r="B1075" s="82"/>
      <c r="C1075" s="83"/>
      <c r="H1075" s="83"/>
      <c r="I1075" s="83"/>
      <c r="J1075" s="13"/>
      <c r="K1075" s="83"/>
      <c r="L1075" s="83"/>
      <c r="M1075" s="64"/>
      <c r="N1075" s="64"/>
      <c r="AC1075" s="64"/>
      <c r="AN1075" s="83"/>
      <c r="AT1075" s="68"/>
      <c r="AV1075" s="165"/>
    </row>
    <row r="1076" spans="1:48" ht="18.75" x14ac:dyDescent="0.3">
      <c r="A1076" s="81"/>
      <c r="B1076" s="82"/>
      <c r="C1076" s="83"/>
      <c r="H1076" s="83"/>
      <c r="I1076" s="83"/>
      <c r="J1076" s="13"/>
      <c r="K1076" s="83"/>
      <c r="L1076" s="83"/>
      <c r="M1076" s="64"/>
      <c r="AC1076" s="64"/>
      <c r="AN1076" s="83"/>
      <c r="AT1076" s="68"/>
      <c r="AV1076" s="165"/>
    </row>
    <row r="1077" spans="1:48" ht="18.75" x14ac:dyDescent="0.3">
      <c r="A1077" s="81"/>
      <c r="B1077" s="82"/>
      <c r="C1077" s="83"/>
      <c r="H1077" s="83"/>
      <c r="I1077" s="83"/>
      <c r="J1077" s="13"/>
      <c r="K1077" s="83"/>
      <c r="L1077" s="83"/>
      <c r="M1077" s="64"/>
      <c r="AC1077" s="64"/>
      <c r="AN1077" s="83"/>
      <c r="AT1077" s="68"/>
      <c r="AV1077" s="165"/>
    </row>
    <row r="1078" spans="1:48" ht="18.75" x14ac:dyDescent="0.3">
      <c r="A1078" s="81"/>
      <c r="B1078" s="82"/>
      <c r="C1078" s="83"/>
      <c r="H1078" s="83"/>
      <c r="I1078" s="83"/>
      <c r="J1078" s="13"/>
      <c r="K1078" s="83"/>
      <c r="L1078" s="83"/>
      <c r="M1078" s="64"/>
      <c r="AC1078" s="64"/>
      <c r="AN1078" s="83"/>
      <c r="AT1078" s="68"/>
      <c r="AV1078" s="165"/>
    </row>
    <row r="1079" spans="1:48" ht="18.75" x14ac:dyDescent="0.3">
      <c r="A1079" s="81"/>
      <c r="B1079" s="82"/>
      <c r="C1079" s="83"/>
      <c r="H1079" s="83"/>
      <c r="I1079" s="83"/>
      <c r="J1079" s="13"/>
      <c r="K1079" s="83"/>
      <c r="L1079" s="83"/>
      <c r="M1079" s="64"/>
      <c r="N1079" s="64"/>
      <c r="AN1079" s="83"/>
      <c r="AT1079" s="68"/>
      <c r="AV1079" s="165"/>
    </row>
    <row r="1080" spans="1:48" ht="18.75" x14ac:dyDescent="0.3">
      <c r="A1080" s="81"/>
      <c r="B1080" s="82"/>
      <c r="C1080" s="83"/>
      <c r="H1080" s="83"/>
      <c r="I1080" s="83"/>
      <c r="J1080" s="13"/>
      <c r="K1080" s="83"/>
      <c r="L1080" s="83"/>
      <c r="M1080" s="64"/>
      <c r="AC1080" s="64"/>
      <c r="AN1080" s="83"/>
      <c r="AT1080" s="68"/>
      <c r="AV1080" s="165"/>
    </row>
    <row r="1081" spans="1:48" ht="18.75" x14ac:dyDescent="0.3">
      <c r="A1081" s="81"/>
      <c r="B1081" s="82"/>
      <c r="C1081" s="83"/>
      <c r="H1081" s="83"/>
      <c r="I1081" s="83"/>
      <c r="J1081" s="13"/>
      <c r="K1081" s="83"/>
      <c r="L1081" s="83"/>
      <c r="M1081" s="64"/>
      <c r="AC1081" s="64"/>
      <c r="AN1081" s="83"/>
      <c r="AT1081" s="68"/>
      <c r="AV1081" s="165"/>
    </row>
    <row r="1082" spans="1:48" ht="18.75" x14ac:dyDescent="0.3">
      <c r="A1082" s="81"/>
      <c r="B1082" s="82"/>
      <c r="C1082" s="83"/>
      <c r="H1082" s="83"/>
      <c r="I1082" s="83"/>
      <c r="J1082" s="13"/>
      <c r="K1082" s="83"/>
      <c r="L1082" s="64"/>
      <c r="M1082" s="64"/>
      <c r="N1082" s="64"/>
      <c r="AN1082" s="83"/>
      <c r="AT1082" s="68"/>
      <c r="AV1082" s="165"/>
    </row>
    <row r="1083" spans="1:48" ht="18.75" x14ac:dyDescent="0.3">
      <c r="A1083" s="81"/>
      <c r="B1083" s="82"/>
      <c r="C1083" s="83"/>
      <c r="H1083" s="83"/>
      <c r="I1083" s="83"/>
      <c r="J1083" s="13"/>
      <c r="K1083" s="83"/>
      <c r="L1083" s="64"/>
      <c r="M1083" s="64"/>
      <c r="AC1083" s="64"/>
      <c r="AN1083" s="83"/>
      <c r="AT1083" s="68"/>
      <c r="AV1083" s="165"/>
    </row>
    <row r="1084" spans="1:48" ht="18.75" x14ac:dyDescent="0.3">
      <c r="A1084" s="81"/>
      <c r="B1084" s="82"/>
      <c r="C1084" s="83"/>
      <c r="H1084" s="83"/>
      <c r="I1084" s="83"/>
      <c r="J1084" s="13"/>
      <c r="K1084" s="83"/>
      <c r="L1084" s="64"/>
      <c r="M1084" s="64"/>
      <c r="AC1084" s="64"/>
      <c r="AN1084" s="83"/>
      <c r="AT1084" s="68"/>
      <c r="AV1084" s="165"/>
    </row>
    <row r="1085" spans="1:48" ht="18.75" x14ac:dyDescent="0.3">
      <c r="A1085" s="81"/>
      <c r="B1085" s="82"/>
      <c r="C1085" s="83"/>
      <c r="H1085" s="83"/>
      <c r="I1085" s="83"/>
      <c r="J1085" s="13"/>
      <c r="K1085" s="83"/>
      <c r="L1085" s="64"/>
      <c r="M1085" s="64"/>
      <c r="N1085" s="64"/>
      <c r="AN1085" s="83"/>
      <c r="AT1085" s="68"/>
      <c r="AV1085" s="165"/>
    </row>
    <row r="1086" spans="1:48" ht="18.75" x14ac:dyDescent="0.3">
      <c r="A1086" s="81"/>
      <c r="B1086" s="82"/>
      <c r="C1086" s="83"/>
      <c r="H1086" s="83"/>
      <c r="I1086" s="83"/>
      <c r="J1086" s="13"/>
      <c r="K1086" s="83"/>
      <c r="L1086" s="64"/>
      <c r="M1086" s="64"/>
      <c r="AC1086" s="64"/>
      <c r="AN1086" s="83"/>
      <c r="AT1086" s="68"/>
      <c r="AV1086" s="165"/>
    </row>
    <row r="1087" spans="1:48" ht="18.75" x14ac:dyDescent="0.3">
      <c r="A1087" s="81"/>
      <c r="B1087" s="82"/>
      <c r="C1087" s="83"/>
      <c r="H1087" s="83"/>
      <c r="I1087" s="83"/>
      <c r="J1087" s="13"/>
      <c r="K1087" s="83"/>
      <c r="L1087" s="64"/>
      <c r="M1087" s="64"/>
      <c r="AC1087" s="64"/>
      <c r="AN1087" s="83"/>
      <c r="AT1087" s="68"/>
      <c r="AV1087" s="165"/>
    </row>
    <row r="1088" spans="1:48" ht="18.75" x14ac:dyDescent="0.3">
      <c r="A1088" s="81"/>
      <c r="B1088" s="86"/>
      <c r="C1088" s="83"/>
      <c r="H1088" s="83"/>
      <c r="I1088" s="83"/>
      <c r="J1088" s="13"/>
      <c r="K1088" s="83"/>
      <c r="L1088" s="64"/>
      <c r="M1088" s="64"/>
      <c r="AC1088" s="64"/>
      <c r="AN1088" s="83"/>
      <c r="AT1088" s="68"/>
      <c r="AV1088" s="165"/>
    </row>
    <row r="1089" spans="1:48" ht="18.75" x14ac:dyDescent="0.3">
      <c r="A1089" s="81"/>
      <c r="B1089" s="86"/>
      <c r="C1089" s="83"/>
      <c r="H1089" s="83"/>
      <c r="I1089" s="83"/>
      <c r="J1089" s="13"/>
      <c r="K1089" s="83"/>
      <c r="L1089" s="64"/>
      <c r="M1089" s="64"/>
      <c r="N1089" s="64"/>
      <c r="AC1089" s="64"/>
      <c r="AN1089" s="83"/>
      <c r="AT1089" s="68"/>
      <c r="AV1089" s="165"/>
    </row>
    <row r="1090" spans="1:48" ht="18.75" x14ac:dyDescent="0.3">
      <c r="A1090" s="81"/>
      <c r="B1090" s="82"/>
      <c r="H1090" s="83"/>
      <c r="I1090" s="83"/>
      <c r="J1090" s="13"/>
      <c r="K1090" s="83"/>
      <c r="L1090" s="64"/>
      <c r="M1090" s="64"/>
      <c r="N1090" s="64"/>
      <c r="AN1090" s="83"/>
      <c r="AT1090" s="68"/>
      <c r="AV1090" s="165"/>
    </row>
    <row r="1091" spans="1:48" ht="18.75" x14ac:dyDescent="0.3">
      <c r="A1091" s="81"/>
      <c r="B1091" s="86"/>
      <c r="C1091" s="83"/>
      <c r="H1091" s="83"/>
      <c r="I1091" s="83"/>
      <c r="J1091" s="13"/>
      <c r="K1091" s="83"/>
      <c r="L1091" s="64"/>
      <c r="M1091" s="64"/>
      <c r="AC1091" s="64"/>
      <c r="AN1091" s="83"/>
      <c r="AT1091" s="68"/>
      <c r="AV1091" s="165"/>
    </row>
    <row r="1092" spans="1:48" ht="18.75" x14ac:dyDescent="0.3">
      <c r="A1092" s="81"/>
      <c r="B1092" s="82"/>
      <c r="C1092" s="83"/>
      <c r="H1092" s="83"/>
      <c r="I1092" s="83"/>
      <c r="J1092" s="13"/>
      <c r="K1092" s="83"/>
      <c r="L1092" s="64"/>
      <c r="M1092" s="64"/>
      <c r="AC1092" s="64"/>
      <c r="AN1092" s="83"/>
      <c r="AT1092" s="68"/>
      <c r="AV1092" s="165"/>
    </row>
    <row r="1093" spans="1:48" ht="18.75" x14ac:dyDescent="0.3">
      <c r="A1093" s="81"/>
      <c r="B1093" s="82"/>
      <c r="C1093" s="83"/>
      <c r="H1093" s="83"/>
      <c r="I1093" s="83"/>
      <c r="J1093" s="13"/>
      <c r="K1093" s="83"/>
      <c r="L1093" s="64"/>
      <c r="M1093" s="64"/>
      <c r="N1093" s="64"/>
      <c r="AN1093" s="83"/>
      <c r="AT1093" s="68"/>
      <c r="AV1093" s="165"/>
    </row>
    <row r="1094" spans="1:48" ht="18.75" x14ac:dyDescent="0.3">
      <c r="A1094" s="81"/>
      <c r="B1094" s="82"/>
      <c r="C1094" s="83"/>
      <c r="H1094" s="83"/>
      <c r="I1094" s="83"/>
      <c r="J1094" s="13"/>
      <c r="K1094" s="83"/>
      <c r="L1094" s="64"/>
      <c r="M1094" s="64"/>
      <c r="AC1094" s="64"/>
      <c r="AN1094" s="83"/>
      <c r="AT1094" s="68"/>
      <c r="AV1094" s="165"/>
    </row>
    <row r="1095" spans="1:48" ht="18.75" x14ac:dyDescent="0.3">
      <c r="A1095" s="81"/>
      <c r="B1095" s="82"/>
      <c r="H1095" s="83"/>
      <c r="I1095" s="83"/>
      <c r="J1095" s="13"/>
      <c r="K1095" s="83"/>
      <c r="L1095" s="64"/>
      <c r="M1095" s="64"/>
      <c r="AC1095" s="64"/>
      <c r="AN1095" s="83"/>
      <c r="AT1095" s="68"/>
      <c r="AV1095" s="165"/>
    </row>
    <row r="1096" spans="1:48" ht="18.75" x14ac:dyDescent="0.3">
      <c r="A1096" s="81"/>
      <c r="AT1096" s="68"/>
      <c r="AV1096" s="165"/>
    </row>
    <row r="1097" spans="1:48" ht="18.75" x14ac:dyDescent="0.3">
      <c r="A1097" s="81"/>
      <c r="AT1097" s="68"/>
      <c r="AV1097" s="165"/>
    </row>
    <row r="1098" spans="1:48" ht="18.75" x14ac:dyDescent="0.3">
      <c r="A1098" s="81"/>
      <c r="AT1098" s="68"/>
      <c r="AV1098" s="165"/>
    </row>
    <row r="1099" spans="1:48" ht="18.75" x14ac:dyDescent="0.3">
      <c r="A1099" s="81"/>
      <c r="AT1099" s="68"/>
      <c r="AV1099" s="165"/>
    </row>
    <row r="1100" spans="1:48" ht="18.75" x14ac:dyDescent="0.3">
      <c r="A1100" s="81"/>
      <c r="AT1100" s="68"/>
      <c r="AV1100" s="165"/>
    </row>
    <row r="1101" spans="1:48" ht="18.75" x14ac:dyDescent="0.3">
      <c r="A1101" s="81"/>
      <c r="AT1101" s="68"/>
      <c r="AV1101" s="165"/>
    </row>
    <row r="1102" spans="1:48" ht="18.75" x14ac:dyDescent="0.3">
      <c r="A1102" s="81"/>
      <c r="AT1102" s="68"/>
      <c r="AV1102" s="165"/>
    </row>
    <row r="1103" spans="1:48" ht="18.75" x14ac:dyDescent="0.3">
      <c r="A1103" s="87"/>
      <c r="AT1103" s="68"/>
      <c r="AV1103" s="165"/>
    </row>
    <row r="1104" spans="1:48" ht="18.75" x14ac:dyDescent="0.3">
      <c r="A1104" s="87"/>
      <c r="AT1104" s="68"/>
      <c r="AV1104" s="165"/>
    </row>
    <row r="1105" spans="1:48" ht="18.75" x14ac:dyDescent="0.3">
      <c r="A1105" s="87"/>
      <c r="AT1105" s="68"/>
      <c r="AV1105" s="165"/>
    </row>
    <row r="1106" spans="1:48" ht="18.75" x14ac:dyDescent="0.3">
      <c r="A1106" s="87"/>
      <c r="AT1106" s="68"/>
      <c r="AV1106" s="165"/>
    </row>
    <row r="1107" spans="1:48" ht="18.75" x14ac:dyDescent="0.3">
      <c r="A1107" s="87"/>
      <c r="AT1107" s="68"/>
      <c r="AV1107" s="165"/>
    </row>
    <row r="1108" spans="1:48" ht="18.75" x14ac:dyDescent="0.3">
      <c r="A1108" s="87"/>
      <c r="AT1108" s="68"/>
      <c r="AV1108" s="165"/>
    </row>
    <row r="1109" spans="1:48" ht="18.75" x14ac:dyDescent="0.3">
      <c r="A1109" s="87"/>
      <c r="AT1109" s="68"/>
      <c r="AV1109" s="165"/>
    </row>
    <row r="1110" spans="1:48" ht="18.75" x14ac:dyDescent="0.3">
      <c r="A1110" s="87"/>
      <c r="AT1110" s="68"/>
      <c r="AV1110" s="165"/>
    </row>
    <row r="1111" spans="1:48" ht="18.75" x14ac:dyDescent="0.3">
      <c r="A1111" s="87"/>
      <c r="AT1111" s="68"/>
      <c r="AV1111" s="165"/>
    </row>
    <row r="1112" spans="1:48" ht="18.75" x14ac:dyDescent="0.3">
      <c r="A1112" s="87"/>
      <c r="AT1112" s="68"/>
      <c r="AV1112" s="165"/>
    </row>
    <row r="1113" spans="1:48" ht="18.75" x14ac:dyDescent="0.3">
      <c r="A1113" s="87"/>
      <c r="AT1113" s="68"/>
      <c r="AV1113" s="165"/>
    </row>
    <row r="1114" spans="1:48" ht="18.75" x14ac:dyDescent="0.3">
      <c r="A1114" s="87"/>
      <c r="AT1114" s="68"/>
      <c r="AV1114" s="165"/>
    </row>
    <row r="1115" spans="1:48" ht="18.75" x14ac:dyDescent="0.3">
      <c r="A1115" s="87"/>
      <c r="AT1115" s="68"/>
      <c r="AV1115" s="165"/>
    </row>
    <row r="1116" spans="1:48" ht="18.75" x14ac:dyDescent="0.3">
      <c r="A1116" s="87"/>
      <c r="AT1116" s="68"/>
      <c r="AV1116" s="165"/>
    </row>
    <row r="1117" spans="1:48" ht="18.75" x14ac:dyDescent="0.3">
      <c r="A1117" s="87"/>
      <c r="AT1117" s="68"/>
      <c r="AV1117" s="165"/>
    </row>
    <row r="1118" spans="1:48" ht="18.75" x14ac:dyDescent="0.3">
      <c r="A1118" s="87"/>
      <c r="AT1118" s="68"/>
      <c r="AV1118" s="165"/>
    </row>
    <row r="1119" spans="1:48" ht="18.75" x14ac:dyDescent="0.3">
      <c r="A1119" s="87"/>
      <c r="AT1119" s="68"/>
      <c r="AV1119" s="165"/>
    </row>
    <row r="1120" spans="1:48" ht="18.75" x14ac:dyDescent="0.3">
      <c r="A1120" s="87"/>
      <c r="AT1120" s="68"/>
      <c r="AV1120" s="165"/>
    </row>
    <row r="1121" spans="1:48" ht="18.75" x14ac:dyDescent="0.3">
      <c r="A1121" s="87"/>
      <c r="AT1121" s="68"/>
      <c r="AV1121" s="165"/>
    </row>
    <row r="1122" spans="1:48" ht="18.75" x14ac:dyDescent="0.3">
      <c r="A1122" s="87"/>
      <c r="AT1122" s="68"/>
      <c r="AV1122" s="165"/>
    </row>
    <row r="1123" spans="1:48" ht="18.75" x14ac:dyDescent="0.3">
      <c r="A1123" s="87"/>
      <c r="AT1123" s="68"/>
      <c r="AV1123" s="165"/>
    </row>
    <row r="1124" spans="1:48" ht="18.75" x14ac:dyDescent="0.3">
      <c r="A1124" s="87"/>
      <c r="AT1124" s="68"/>
      <c r="AV1124" s="165"/>
    </row>
    <row r="1125" spans="1:48" ht="18.75" x14ac:dyDescent="0.3">
      <c r="A1125" s="87"/>
      <c r="AT1125" s="68"/>
      <c r="AV1125" s="165"/>
    </row>
    <row r="1126" spans="1:48" ht="18.75" x14ac:dyDescent="0.3">
      <c r="A1126" s="87"/>
      <c r="AT1126" s="68"/>
      <c r="AV1126" s="165"/>
    </row>
    <row r="1127" spans="1:48" ht="18.75" x14ac:dyDescent="0.3">
      <c r="A1127" s="87"/>
      <c r="AT1127" s="68"/>
      <c r="AV1127" s="165"/>
    </row>
    <row r="1128" spans="1:48" ht="18.75" x14ac:dyDescent="0.3">
      <c r="A1128" s="87"/>
      <c r="AT1128" s="68"/>
      <c r="AV1128" s="165"/>
    </row>
    <row r="1129" spans="1:48" ht="18.75" x14ac:dyDescent="0.3">
      <c r="A1129" s="87"/>
      <c r="AT1129" s="68"/>
      <c r="AV1129" s="165"/>
    </row>
    <row r="1130" spans="1:48" ht="18.75" x14ac:dyDescent="0.3">
      <c r="A1130" s="87"/>
      <c r="AT1130" s="68"/>
      <c r="AV1130" s="165"/>
    </row>
    <row r="1131" spans="1:48" ht="18.75" x14ac:dyDescent="0.3">
      <c r="A1131" s="87"/>
      <c r="AT1131" s="68"/>
      <c r="AV1131" s="165"/>
    </row>
    <row r="1132" spans="1:48" ht="18.75" x14ac:dyDescent="0.3">
      <c r="A1132" s="87"/>
      <c r="AT1132" s="68"/>
      <c r="AV1132" s="165"/>
    </row>
    <row r="1133" spans="1:48" ht="18.75" x14ac:dyDescent="0.3">
      <c r="A1133" s="87"/>
      <c r="AT1133" s="68"/>
      <c r="AV1133" s="165"/>
    </row>
    <row r="1134" spans="1:48" ht="18.75" x14ac:dyDescent="0.3">
      <c r="A1134" s="87"/>
      <c r="AT1134" s="68"/>
      <c r="AV1134" s="165"/>
    </row>
    <row r="1135" spans="1:48" ht="18.75" x14ac:dyDescent="0.3">
      <c r="A1135" s="87"/>
      <c r="AT1135" s="68"/>
      <c r="AV1135" s="165"/>
    </row>
    <row r="1136" spans="1:48" ht="18.75" x14ac:dyDescent="0.3">
      <c r="A1136" s="87"/>
      <c r="AT1136" s="68"/>
      <c r="AV1136" s="165"/>
    </row>
    <row r="1137" spans="1:48" ht="18.75" x14ac:dyDescent="0.3">
      <c r="A1137" s="87"/>
      <c r="AT1137" s="68"/>
      <c r="AV1137" s="165"/>
    </row>
    <row r="1138" spans="1:48" ht="18.75" x14ac:dyDescent="0.3">
      <c r="A1138" s="87"/>
      <c r="AT1138" s="68"/>
      <c r="AV1138" s="165"/>
    </row>
    <row r="1139" spans="1:48" ht="18.75" x14ac:dyDescent="0.3">
      <c r="A1139" s="87"/>
      <c r="AT1139" s="68"/>
      <c r="AV1139" s="165"/>
    </row>
    <row r="1140" spans="1:48" ht="18.75" x14ac:dyDescent="0.3">
      <c r="A1140" s="87"/>
      <c r="AT1140" s="68"/>
      <c r="AV1140" s="165"/>
    </row>
    <row r="1141" spans="1:48" ht="18.75" x14ac:dyDescent="0.3">
      <c r="A1141" s="87"/>
      <c r="AT1141" s="68"/>
      <c r="AV1141" s="165"/>
    </row>
    <row r="1142" spans="1:48" ht="18.75" x14ac:dyDescent="0.3">
      <c r="A1142" s="87"/>
      <c r="AT1142" s="68"/>
      <c r="AV1142" s="165"/>
    </row>
    <row r="1143" spans="1:48" ht="18.75" x14ac:dyDescent="0.3">
      <c r="A1143" s="87"/>
      <c r="AT1143" s="68"/>
      <c r="AV1143" s="165"/>
    </row>
    <row r="1144" spans="1:48" ht="18.75" x14ac:dyDescent="0.3">
      <c r="A1144" s="87"/>
      <c r="AT1144" s="68"/>
      <c r="AV1144" s="165"/>
    </row>
    <row r="1145" spans="1:48" ht="18.75" x14ac:dyDescent="0.3">
      <c r="A1145" s="87"/>
      <c r="AT1145" s="68"/>
      <c r="AV1145" s="165"/>
    </row>
    <row r="1146" spans="1:48" ht="18.75" x14ac:dyDescent="0.3">
      <c r="A1146" s="87"/>
      <c r="AT1146" s="68"/>
      <c r="AV1146" s="165"/>
    </row>
    <row r="1147" spans="1:48" ht="18.75" x14ac:dyDescent="0.3">
      <c r="A1147" s="87"/>
      <c r="AT1147" s="68"/>
      <c r="AV1147" s="165"/>
    </row>
    <row r="1148" spans="1:48" ht="18.75" x14ac:dyDescent="0.3">
      <c r="A1148" s="87"/>
      <c r="AT1148" s="68"/>
      <c r="AV1148" s="165"/>
    </row>
    <row r="1149" spans="1:48" ht="18.75" x14ac:dyDescent="0.3">
      <c r="A1149" s="87"/>
      <c r="AT1149" s="68"/>
      <c r="AV1149" s="165"/>
    </row>
    <row r="1150" spans="1:48" ht="18.75" x14ac:dyDescent="0.3">
      <c r="A1150" s="87"/>
      <c r="AT1150" s="68"/>
      <c r="AV1150" s="165"/>
    </row>
    <row r="1151" spans="1:48" ht="18.75" x14ac:dyDescent="0.3">
      <c r="A1151" s="87"/>
      <c r="AT1151" s="68"/>
      <c r="AV1151" s="165"/>
    </row>
    <row r="1152" spans="1:48" ht="18.75" x14ac:dyDescent="0.3">
      <c r="A1152" s="87"/>
      <c r="AT1152" s="68"/>
      <c r="AV1152" s="165"/>
    </row>
    <row r="1153" spans="1:48" ht="18.75" x14ac:dyDescent="0.3">
      <c r="A1153" s="87"/>
      <c r="AT1153" s="68"/>
      <c r="AV1153" s="165"/>
    </row>
    <row r="1154" spans="1:48" ht="18.75" x14ac:dyDescent="0.3">
      <c r="A1154" s="87"/>
      <c r="AT1154" s="68"/>
      <c r="AV1154" s="165"/>
    </row>
    <row r="1155" spans="1:48" ht="18.75" x14ac:dyDescent="0.3">
      <c r="A1155" s="87"/>
      <c r="AT1155" s="68"/>
      <c r="AV1155" s="165"/>
    </row>
    <row r="1156" spans="1:48" ht="18.75" x14ac:dyDescent="0.3">
      <c r="A1156" s="87"/>
      <c r="AT1156" s="68"/>
      <c r="AV1156" s="165"/>
    </row>
    <row r="1157" spans="1:48" ht="18.75" x14ac:dyDescent="0.3">
      <c r="A1157" s="87"/>
      <c r="AT1157" s="68"/>
      <c r="AV1157" s="165"/>
    </row>
    <row r="1158" spans="1:48" ht="18.75" x14ac:dyDescent="0.3">
      <c r="A1158" s="87"/>
      <c r="AT1158" s="68"/>
      <c r="AV1158" s="165"/>
    </row>
    <row r="1159" spans="1:48" ht="18.75" x14ac:dyDescent="0.3">
      <c r="A1159" s="87"/>
      <c r="AT1159" s="68"/>
      <c r="AV1159" s="165"/>
    </row>
    <row r="1160" spans="1:48" ht="18.75" x14ac:dyDescent="0.3">
      <c r="A1160" s="87"/>
      <c r="AT1160" s="68"/>
      <c r="AV1160" s="165"/>
    </row>
    <row r="1161" spans="1:48" ht="18.75" x14ac:dyDescent="0.3">
      <c r="A1161" s="87"/>
      <c r="AT1161" s="68"/>
      <c r="AV1161" s="165"/>
    </row>
    <row r="1162" spans="1:48" ht="18.75" x14ac:dyDescent="0.3">
      <c r="A1162" s="87"/>
      <c r="AT1162" s="68"/>
      <c r="AV1162" s="165"/>
    </row>
    <row r="1163" spans="1:48" ht="18.75" x14ac:dyDescent="0.3">
      <c r="A1163" s="87"/>
      <c r="AT1163" s="68"/>
      <c r="AV1163" s="165"/>
    </row>
    <row r="1164" spans="1:48" ht="18.75" x14ac:dyDescent="0.3">
      <c r="A1164" s="87"/>
      <c r="AT1164" s="68"/>
      <c r="AV1164" s="165"/>
    </row>
    <row r="1165" spans="1:48" ht="18.75" x14ac:dyDescent="0.3">
      <c r="A1165" s="87"/>
      <c r="AT1165" s="68"/>
      <c r="AV1165" s="165"/>
    </row>
    <row r="1166" spans="1:48" ht="18.75" x14ac:dyDescent="0.3">
      <c r="A1166" s="87"/>
      <c r="AT1166" s="68"/>
      <c r="AV1166" s="165"/>
    </row>
    <row r="1167" spans="1:48" ht="18.75" x14ac:dyDescent="0.3">
      <c r="A1167" s="87"/>
      <c r="AT1167" s="68"/>
      <c r="AV1167" s="165"/>
    </row>
    <row r="1168" spans="1:48" ht="18.75" x14ac:dyDescent="0.3">
      <c r="A1168" s="87"/>
      <c r="AT1168" s="68"/>
      <c r="AV1168" s="165"/>
    </row>
    <row r="1169" spans="1:48" ht="18.75" x14ac:dyDescent="0.3">
      <c r="A1169" s="87"/>
      <c r="AT1169" s="68"/>
      <c r="AV1169" s="165"/>
    </row>
    <row r="1170" spans="1:48" ht="18.75" x14ac:dyDescent="0.3">
      <c r="A1170" s="87"/>
      <c r="AT1170" s="68"/>
      <c r="AV1170" s="165"/>
    </row>
    <row r="1171" spans="1:48" ht="18.75" x14ac:dyDescent="0.3">
      <c r="A1171" s="87"/>
      <c r="AT1171" s="68"/>
      <c r="AV1171" s="165"/>
    </row>
    <row r="1172" spans="1:48" ht="18.75" x14ac:dyDescent="0.3">
      <c r="A1172" s="87"/>
      <c r="AT1172" s="68"/>
      <c r="AV1172" s="165"/>
    </row>
    <row r="1173" spans="1:48" ht="18.75" x14ac:dyDescent="0.3">
      <c r="A1173" s="87"/>
      <c r="AT1173" s="68"/>
      <c r="AV1173" s="165"/>
    </row>
    <row r="1174" spans="1:48" ht="18.75" x14ac:dyDescent="0.3">
      <c r="A1174" s="87"/>
      <c r="AT1174" s="68"/>
      <c r="AV1174" s="165"/>
    </row>
    <row r="1175" spans="1:48" ht="18.75" x14ac:dyDescent="0.3">
      <c r="A1175" s="87"/>
      <c r="AT1175" s="68"/>
      <c r="AV1175" s="165"/>
    </row>
    <row r="1176" spans="1:48" ht="18.75" x14ac:dyDescent="0.3">
      <c r="A1176" s="87"/>
      <c r="AT1176" s="68"/>
      <c r="AV1176" s="165"/>
    </row>
    <row r="1177" spans="1:48" ht="18.75" x14ac:dyDescent="0.3">
      <c r="A1177" s="87"/>
      <c r="AT1177" s="68"/>
      <c r="AV1177" s="165"/>
    </row>
    <row r="1178" spans="1:48" ht="18.75" x14ac:dyDescent="0.3">
      <c r="A1178" s="87"/>
      <c r="AT1178" s="68"/>
      <c r="AV1178" s="165"/>
    </row>
    <row r="1179" spans="1:48" ht="18.75" x14ac:dyDescent="0.3">
      <c r="A1179" s="87"/>
      <c r="AT1179" s="68"/>
      <c r="AV1179" s="165"/>
    </row>
    <row r="1180" spans="1:48" ht="18.75" x14ac:dyDescent="0.3">
      <c r="A1180" s="87"/>
      <c r="AT1180" s="68"/>
      <c r="AV1180" s="165"/>
    </row>
    <row r="1181" spans="1:48" ht="18.75" x14ac:dyDescent="0.3">
      <c r="A1181" s="87"/>
      <c r="AT1181" s="68"/>
      <c r="AV1181" s="165"/>
    </row>
    <row r="1182" spans="1:48" ht="18.75" x14ac:dyDescent="0.3">
      <c r="A1182" s="87"/>
      <c r="AT1182" s="68"/>
      <c r="AV1182" s="165"/>
    </row>
    <row r="1183" spans="1:48" ht="18.75" x14ac:dyDescent="0.3">
      <c r="A1183" s="87"/>
      <c r="AT1183" s="68"/>
      <c r="AV1183" s="165"/>
    </row>
    <row r="1184" spans="1:48" ht="18.75" x14ac:dyDescent="0.3">
      <c r="A1184" s="87"/>
      <c r="AT1184" s="68"/>
      <c r="AV1184" s="165"/>
    </row>
    <row r="1185" spans="1:48" ht="18.75" x14ac:dyDescent="0.3">
      <c r="A1185" s="87"/>
      <c r="AT1185" s="68"/>
      <c r="AV1185" s="165"/>
    </row>
    <row r="1186" spans="1:48" ht="18.75" x14ac:dyDescent="0.3">
      <c r="A1186" s="87"/>
      <c r="AT1186" s="68"/>
      <c r="AV1186" s="165"/>
    </row>
    <row r="1187" spans="1:48" ht="18.75" x14ac:dyDescent="0.3">
      <c r="A1187" s="87"/>
      <c r="AT1187" s="68"/>
      <c r="AV1187" s="165"/>
    </row>
    <row r="1188" spans="1:48" ht="18.75" x14ac:dyDescent="0.3">
      <c r="A1188" s="87"/>
      <c r="AT1188" s="68"/>
      <c r="AV1188" s="165"/>
    </row>
    <row r="1189" spans="1:48" ht="18.75" x14ac:dyDescent="0.3">
      <c r="A1189" s="87"/>
      <c r="AT1189" s="68"/>
      <c r="AV1189" s="165"/>
    </row>
    <row r="1190" spans="1:48" ht="18.75" x14ac:dyDescent="0.3">
      <c r="A1190" s="87"/>
      <c r="AT1190" s="68"/>
      <c r="AV1190" s="165"/>
    </row>
    <row r="1191" spans="1:48" ht="18.75" x14ac:dyDescent="0.3">
      <c r="A1191" s="87"/>
      <c r="AT1191" s="68"/>
      <c r="AV1191" s="165"/>
    </row>
    <row r="1192" spans="1:48" ht="18.75" x14ac:dyDescent="0.3">
      <c r="A1192" s="87"/>
      <c r="AT1192" s="68"/>
      <c r="AV1192" s="165"/>
    </row>
    <row r="1193" spans="1:48" ht="18.75" x14ac:dyDescent="0.3">
      <c r="A1193" s="87"/>
      <c r="AT1193" s="68"/>
      <c r="AV1193" s="165"/>
    </row>
    <row r="1194" spans="1:48" ht="18.75" x14ac:dyDescent="0.3">
      <c r="A1194" s="87"/>
      <c r="AT1194" s="68"/>
      <c r="AV1194" s="165"/>
    </row>
    <row r="1195" spans="1:48" ht="18.75" x14ac:dyDescent="0.3">
      <c r="A1195" s="87"/>
      <c r="AT1195" s="68"/>
      <c r="AV1195" s="165"/>
    </row>
    <row r="1196" spans="1:48" ht="18.75" x14ac:dyDescent="0.3">
      <c r="A1196" s="87"/>
      <c r="AT1196" s="68"/>
      <c r="AV1196" s="165"/>
    </row>
    <row r="1197" spans="1:48" ht="18.75" x14ac:dyDescent="0.3">
      <c r="A1197" s="87"/>
      <c r="AT1197" s="68"/>
      <c r="AV1197" s="165"/>
    </row>
    <row r="1198" spans="1:48" ht="18.75" x14ac:dyDescent="0.3">
      <c r="A1198" s="87"/>
      <c r="AT1198" s="68"/>
      <c r="AV1198" s="165"/>
    </row>
    <row r="1199" spans="1:48" ht="18.75" x14ac:dyDescent="0.3">
      <c r="A1199" s="87"/>
      <c r="AT1199" s="68"/>
      <c r="AV1199" s="165"/>
    </row>
    <row r="1200" spans="1:48" ht="18.75" x14ac:dyDescent="0.3">
      <c r="A1200" s="87"/>
      <c r="AT1200" s="68"/>
      <c r="AV1200" s="165"/>
    </row>
    <row r="1201" spans="1:48" ht="18.75" x14ac:dyDescent="0.3">
      <c r="A1201" s="87"/>
      <c r="AT1201" s="68"/>
      <c r="AV1201" s="165"/>
    </row>
    <row r="1202" spans="1:48" ht="18.75" x14ac:dyDescent="0.3">
      <c r="A1202" s="87"/>
      <c r="AT1202" s="68"/>
      <c r="AV1202" s="165"/>
    </row>
    <row r="1203" spans="1:48" ht="18.75" x14ac:dyDescent="0.3">
      <c r="A1203" s="87"/>
      <c r="AT1203" s="68"/>
      <c r="AV1203" s="165"/>
    </row>
    <row r="1204" spans="1:48" ht="18.75" x14ac:dyDescent="0.3">
      <c r="A1204" s="87"/>
      <c r="AT1204" s="68"/>
      <c r="AV1204" s="165"/>
    </row>
    <row r="1205" spans="1:48" ht="18.75" x14ac:dyDescent="0.3">
      <c r="A1205" s="87"/>
      <c r="AT1205" s="68"/>
      <c r="AV1205" s="165"/>
    </row>
    <row r="1206" spans="1:48" ht="18.75" x14ac:dyDescent="0.3">
      <c r="A1206" s="87"/>
      <c r="AT1206" s="68"/>
      <c r="AV1206" s="165"/>
    </row>
    <row r="1207" spans="1:48" ht="18.75" x14ac:dyDescent="0.3">
      <c r="A1207" s="87"/>
      <c r="AT1207" s="68"/>
      <c r="AV1207" s="165"/>
    </row>
    <row r="1208" spans="1:48" ht="18.75" x14ac:dyDescent="0.3">
      <c r="A1208" s="87"/>
      <c r="AT1208" s="68"/>
      <c r="AV1208" s="165"/>
    </row>
    <row r="1209" spans="1:48" ht="18.75" x14ac:dyDescent="0.3">
      <c r="A1209" s="87"/>
      <c r="AT1209" s="68"/>
      <c r="AV1209" s="165"/>
    </row>
    <row r="1210" spans="1:48" ht="18.75" x14ac:dyDescent="0.3">
      <c r="A1210" s="87"/>
      <c r="AT1210" s="68"/>
      <c r="AV1210" s="165"/>
    </row>
    <row r="1211" spans="1:48" ht="18.75" x14ac:dyDescent="0.3">
      <c r="A1211" s="87"/>
      <c r="AT1211" s="68"/>
      <c r="AV1211" s="165"/>
    </row>
    <row r="1212" spans="1:48" ht="18.75" x14ac:dyDescent="0.3">
      <c r="A1212" s="87"/>
      <c r="AT1212" s="68"/>
      <c r="AV1212" s="165"/>
    </row>
    <row r="1213" spans="1:48" ht="18.75" x14ac:dyDescent="0.3">
      <c r="A1213" s="87"/>
      <c r="AT1213" s="68"/>
      <c r="AV1213" s="165"/>
    </row>
    <row r="1214" spans="1:48" ht="18.75" x14ac:dyDescent="0.3">
      <c r="A1214" s="87"/>
      <c r="AT1214" s="68"/>
      <c r="AV1214" s="165"/>
    </row>
    <row r="1215" spans="1:48" ht="18.75" x14ac:dyDescent="0.3">
      <c r="A1215" s="87"/>
      <c r="AT1215" s="68"/>
      <c r="AV1215" s="165"/>
    </row>
    <row r="1216" spans="1:48" ht="18.75" x14ac:dyDescent="0.3">
      <c r="A1216" s="87"/>
      <c r="AT1216" s="68"/>
      <c r="AV1216" s="165"/>
    </row>
    <row r="1217" spans="1:48" ht="18.75" x14ac:dyDescent="0.3">
      <c r="A1217" s="87"/>
      <c r="AT1217" s="68"/>
      <c r="AV1217" s="165"/>
    </row>
    <row r="1218" spans="1:48" ht="18.75" x14ac:dyDescent="0.3">
      <c r="A1218" s="87"/>
      <c r="AT1218" s="68"/>
      <c r="AV1218" s="165"/>
    </row>
    <row r="1219" spans="1:48" ht="18.75" x14ac:dyDescent="0.3">
      <c r="A1219" s="87"/>
      <c r="AT1219" s="68"/>
      <c r="AV1219" s="165"/>
    </row>
    <row r="1220" spans="1:48" ht="18.75" x14ac:dyDescent="0.3">
      <c r="A1220" s="87"/>
      <c r="AT1220" s="68"/>
      <c r="AV1220" s="165"/>
    </row>
    <row r="1221" spans="1:48" ht="18.75" x14ac:dyDescent="0.3">
      <c r="A1221" s="87"/>
      <c r="AT1221" s="68"/>
      <c r="AV1221" s="165"/>
    </row>
    <row r="1222" spans="1:48" ht="18.75" x14ac:dyDescent="0.3">
      <c r="A1222" s="87"/>
      <c r="AT1222" s="68"/>
      <c r="AV1222" s="165"/>
    </row>
    <row r="1223" spans="1:48" ht="18.75" x14ac:dyDescent="0.3">
      <c r="A1223" s="87"/>
      <c r="AT1223" s="68"/>
      <c r="AV1223" s="165"/>
    </row>
    <row r="1224" spans="1:48" ht="18.75" x14ac:dyDescent="0.3">
      <c r="A1224" s="87"/>
      <c r="AT1224" s="68"/>
      <c r="AV1224" s="165"/>
    </row>
    <row r="1225" spans="1:48" ht="18.75" x14ac:dyDescent="0.3">
      <c r="A1225" s="87"/>
      <c r="AT1225" s="68"/>
      <c r="AV1225" s="165"/>
    </row>
    <row r="1226" spans="1:48" ht="18.75" x14ac:dyDescent="0.3">
      <c r="A1226" s="87"/>
      <c r="AT1226" s="68"/>
      <c r="AV1226" s="165"/>
    </row>
    <row r="1227" spans="1:48" ht="18.75" x14ac:dyDescent="0.3">
      <c r="A1227" s="87"/>
      <c r="AT1227" s="68"/>
      <c r="AV1227" s="165"/>
    </row>
    <row r="1228" spans="1:48" ht="18.75" x14ac:dyDescent="0.3">
      <c r="A1228" s="87"/>
      <c r="AT1228" s="68"/>
      <c r="AV1228" s="165"/>
    </row>
    <row r="1229" spans="1:48" ht="18.75" x14ac:dyDescent="0.3">
      <c r="A1229" s="87"/>
      <c r="AT1229" s="68"/>
      <c r="AV1229" s="165"/>
    </row>
    <row r="1230" spans="1:48" ht="18.75" x14ac:dyDescent="0.3">
      <c r="A1230" s="87"/>
      <c r="AT1230" s="68"/>
      <c r="AV1230" s="165"/>
    </row>
    <row r="1231" spans="1:48" ht="18.75" x14ac:dyDescent="0.3">
      <c r="A1231" s="87"/>
      <c r="AT1231" s="68"/>
      <c r="AV1231" s="165"/>
    </row>
    <row r="1232" spans="1:48" ht="18.75" x14ac:dyDescent="0.3">
      <c r="A1232" s="87"/>
      <c r="AT1232" s="68"/>
      <c r="AV1232" s="165"/>
    </row>
    <row r="1233" spans="1:48" ht="18.75" x14ac:dyDescent="0.3">
      <c r="A1233" s="87"/>
      <c r="AT1233" s="68"/>
      <c r="AV1233" s="165"/>
    </row>
    <row r="1234" spans="1:48" ht="18.75" x14ac:dyDescent="0.3">
      <c r="A1234" s="87"/>
      <c r="AT1234" s="68"/>
      <c r="AV1234" s="165"/>
    </row>
    <row r="1235" spans="1:48" ht="18.75" x14ac:dyDescent="0.3">
      <c r="A1235" s="87"/>
      <c r="AT1235" s="68"/>
      <c r="AV1235" s="165"/>
    </row>
    <row r="1236" spans="1:48" ht="18.75" x14ac:dyDescent="0.3">
      <c r="A1236" s="87"/>
      <c r="AT1236" s="68"/>
      <c r="AV1236" s="165"/>
    </row>
    <row r="1237" spans="1:48" ht="18.75" x14ac:dyDescent="0.3">
      <c r="A1237" s="87"/>
      <c r="AT1237" s="68"/>
      <c r="AV1237" s="165"/>
    </row>
    <row r="1238" spans="1:48" ht="18.75" x14ac:dyDescent="0.3">
      <c r="A1238" s="87"/>
      <c r="AT1238" s="68"/>
      <c r="AV1238" s="165"/>
    </row>
    <row r="1239" spans="1:48" ht="18.75" x14ac:dyDescent="0.3">
      <c r="A1239" s="87"/>
      <c r="AT1239" s="68"/>
      <c r="AV1239" s="165"/>
    </row>
    <row r="1240" spans="1:48" ht="18.75" x14ac:dyDescent="0.3">
      <c r="A1240" s="87"/>
      <c r="AT1240" s="68"/>
      <c r="AV1240" s="165"/>
    </row>
    <row r="1241" spans="1:48" ht="18.75" x14ac:dyDescent="0.3">
      <c r="A1241" s="87"/>
      <c r="AT1241" s="68"/>
      <c r="AV1241" s="165"/>
    </row>
    <row r="1242" spans="1:48" ht="18.75" x14ac:dyDescent="0.3">
      <c r="A1242" s="87"/>
      <c r="AT1242" s="68"/>
      <c r="AV1242" s="165"/>
    </row>
    <row r="1243" spans="1:48" ht="18.75" x14ac:dyDescent="0.3">
      <c r="A1243" s="87"/>
      <c r="AT1243" s="68"/>
      <c r="AV1243" s="165"/>
    </row>
    <row r="1244" spans="1:48" ht="18.75" x14ac:dyDescent="0.3">
      <c r="A1244" s="87"/>
      <c r="AT1244" s="68"/>
      <c r="AV1244" s="165"/>
    </row>
    <row r="1245" spans="1:48" ht="18.75" x14ac:dyDescent="0.3">
      <c r="A1245" s="87"/>
      <c r="AT1245" s="68"/>
      <c r="AV1245" s="165"/>
    </row>
    <row r="1246" spans="1:48" ht="18.75" x14ac:dyDescent="0.3">
      <c r="A1246" s="87"/>
      <c r="AT1246" s="68"/>
      <c r="AV1246" s="165"/>
    </row>
    <row r="1247" spans="1:48" ht="18.75" x14ac:dyDescent="0.3">
      <c r="A1247" s="87"/>
      <c r="AT1247" s="68"/>
      <c r="AV1247" s="165"/>
    </row>
    <row r="1248" spans="1:48" ht="18.75" x14ac:dyDescent="0.3">
      <c r="A1248" s="87"/>
      <c r="AT1248" s="68"/>
      <c r="AV1248" s="165"/>
    </row>
    <row r="1249" spans="1:48" ht="18.75" x14ac:dyDescent="0.3">
      <c r="A1249" s="87"/>
      <c r="AT1249" s="68"/>
      <c r="AV1249" s="165"/>
    </row>
    <row r="1250" spans="1:48" ht="18.75" x14ac:dyDescent="0.3">
      <c r="A1250" s="87"/>
      <c r="AT1250" s="68"/>
      <c r="AV1250" s="165"/>
    </row>
    <row r="1251" spans="1:48" ht="18.75" x14ac:dyDescent="0.3">
      <c r="A1251" s="87"/>
      <c r="AT1251" s="68"/>
      <c r="AV1251" s="165"/>
    </row>
    <row r="1252" spans="1:48" ht="18.75" x14ac:dyDescent="0.3">
      <c r="A1252" s="87"/>
      <c r="AT1252" s="68"/>
      <c r="AV1252" s="165"/>
    </row>
    <row r="1253" spans="1:48" ht="18.75" x14ac:dyDescent="0.3">
      <c r="A1253" s="87"/>
      <c r="AT1253" s="68"/>
      <c r="AV1253" s="165"/>
    </row>
    <row r="1254" spans="1:48" ht="18.75" x14ac:dyDescent="0.3">
      <c r="A1254" s="87"/>
      <c r="AT1254" s="68"/>
      <c r="AV1254" s="165"/>
    </row>
    <row r="1255" spans="1:48" ht="18.75" x14ac:dyDescent="0.3">
      <c r="A1255" s="87"/>
      <c r="AT1255" s="68"/>
      <c r="AV1255" s="165"/>
    </row>
    <row r="1256" spans="1:48" ht="18.75" x14ac:dyDescent="0.3">
      <c r="A1256" s="87"/>
      <c r="AT1256" s="68"/>
      <c r="AV1256" s="165"/>
    </row>
    <row r="1257" spans="1:48" ht="18.75" x14ac:dyDescent="0.3">
      <c r="A1257" s="87"/>
      <c r="AT1257" s="68"/>
      <c r="AV1257" s="165"/>
    </row>
    <row r="1258" spans="1:48" ht="18.75" x14ac:dyDescent="0.3">
      <c r="A1258" s="87"/>
      <c r="AT1258" s="68"/>
      <c r="AV1258" s="165"/>
    </row>
    <row r="1259" spans="1:48" ht="18.75" x14ac:dyDescent="0.3">
      <c r="A1259" s="87"/>
      <c r="AT1259" s="68"/>
      <c r="AV1259" s="165"/>
    </row>
    <row r="1260" spans="1:48" ht="18.75" x14ac:dyDescent="0.3">
      <c r="A1260" s="87"/>
      <c r="AT1260" s="68"/>
      <c r="AV1260" s="165"/>
    </row>
    <row r="1261" spans="1:48" ht="18.75" x14ac:dyDescent="0.3">
      <c r="A1261" s="87"/>
      <c r="AT1261" s="68"/>
      <c r="AV1261" s="165"/>
    </row>
    <row r="1262" spans="1:48" ht="18.75" x14ac:dyDescent="0.3">
      <c r="A1262" s="87"/>
      <c r="AT1262" s="68"/>
      <c r="AV1262" s="165"/>
    </row>
    <row r="1263" spans="1:48" ht="18.75" x14ac:dyDescent="0.3">
      <c r="A1263" s="87"/>
      <c r="AT1263" s="68"/>
      <c r="AV1263" s="165"/>
    </row>
    <row r="1264" spans="1:48" ht="18.75" x14ac:dyDescent="0.3">
      <c r="A1264" s="87"/>
      <c r="AT1264" s="68"/>
      <c r="AV1264" s="165"/>
    </row>
    <row r="1265" spans="1:48" ht="18.75" x14ac:dyDescent="0.3">
      <c r="A1265" s="87"/>
      <c r="AT1265" s="68"/>
      <c r="AV1265" s="165"/>
    </row>
    <row r="1266" spans="1:48" ht="18.75" x14ac:dyDescent="0.3">
      <c r="A1266" s="87"/>
      <c r="AT1266" s="68"/>
      <c r="AV1266" s="165"/>
    </row>
    <row r="1267" spans="1:48" ht="18.75" x14ac:dyDescent="0.3">
      <c r="A1267" s="87"/>
      <c r="AT1267" s="68"/>
      <c r="AV1267" s="165"/>
    </row>
    <row r="1268" spans="1:48" ht="18.75" x14ac:dyDescent="0.3">
      <c r="A1268" s="87"/>
      <c r="AT1268" s="68"/>
      <c r="AV1268" s="165"/>
    </row>
    <row r="1269" spans="1:48" ht="18.75" x14ac:dyDescent="0.3">
      <c r="A1269" s="87"/>
      <c r="AT1269" s="68"/>
      <c r="AV1269" s="165"/>
    </row>
    <row r="1270" spans="1:48" ht="18.75" x14ac:dyDescent="0.3">
      <c r="A1270" s="87"/>
      <c r="AT1270" s="68"/>
      <c r="AV1270" s="165"/>
    </row>
    <row r="1271" spans="1:48" ht="18.75" x14ac:dyDescent="0.3">
      <c r="A1271" s="87"/>
      <c r="AT1271" s="68"/>
      <c r="AV1271" s="165"/>
    </row>
    <row r="1272" spans="1:48" ht="18.75" x14ac:dyDescent="0.3">
      <c r="A1272" s="87"/>
      <c r="AT1272" s="68"/>
      <c r="AV1272" s="165"/>
    </row>
    <row r="1273" spans="1:48" ht="18.75" x14ac:dyDescent="0.3">
      <c r="A1273" s="87"/>
      <c r="AT1273" s="68"/>
      <c r="AV1273" s="165"/>
    </row>
    <row r="1274" spans="1:48" ht="18.75" x14ac:dyDescent="0.3">
      <c r="A1274" s="87"/>
      <c r="AT1274" s="68"/>
      <c r="AV1274" s="165"/>
    </row>
    <row r="1275" spans="1:48" ht="18.75" x14ac:dyDescent="0.3">
      <c r="A1275" s="87"/>
      <c r="AT1275" s="68"/>
      <c r="AV1275" s="165"/>
    </row>
    <row r="1276" spans="1:48" ht="18.75" x14ac:dyDescent="0.3">
      <c r="A1276" s="87"/>
      <c r="AT1276" s="68"/>
      <c r="AV1276" s="165"/>
    </row>
    <row r="1277" spans="1:48" ht="18.75" x14ac:dyDescent="0.3">
      <c r="A1277" s="87"/>
      <c r="AT1277" s="68"/>
      <c r="AV1277" s="165"/>
    </row>
    <row r="1278" spans="1:48" ht="18.75" x14ac:dyDescent="0.3">
      <c r="A1278" s="87"/>
      <c r="AT1278" s="68"/>
      <c r="AV1278" s="165"/>
    </row>
    <row r="1279" spans="1:48" ht="18.75" x14ac:dyDescent="0.3">
      <c r="A1279" s="87"/>
      <c r="AT1279" s="68"/>
      <c r="AV1279" s="165"/>
    </row>
    <row r="1280" spans="1:48" ht="18.75" x14ac:dyDescent="0.3">
      <c r="A1280" s="87"/>
      <c r="AT1280" s="68"/>
      <c r="AV1280" s="165"/>
    </row>
    <row r="1281" spans="1:48" ht="18.75" x14ac:dyDescent="0.3">
      <c r="A1281" s="87"/>
      <c r="AT1281" s="68"/>
      <c r="AV1281" s="165"/>
    </row>
    <row r="1282" spans="1:48" ht="18.75" x14ac:dyDescent="0.3">
      <c r="A1282" s="87"/>
      <c r="AT1282" s="68"/>
      <c r="AV1282" s="165"/>
    </row>
    <row r="1283" spans="1:48" ht="18.75" x14ac:dyDescent="0.3">
      <c r="A1283" s="87"/>
      <c r="AT1283" s="68"/>
      <c r="AV1283" s="165"/>
    </row>
    <row r="1284" spans="1:48" ht="18.75" x14ac:dyDescent="0.3">
      <c r="A1284" s="87"/>
      <c r="AT1284" s="68"/>
      <c r="AV1284" s="165"/>
    </row>
    <row r="1285" spans="1:48" ht="18.75" x14ac:dyDescent="0.3">
      <c r="A1285" s="87"/>
      <c r="AT1285" s="68"/>
      <c r="AV1285" s="165"/>
    </row>
    <row r="1286" spans="1:48" ht="18.75" x14ac:dyDescent="0.3">
      <c r="A1286" s="87"/>
      <c r="AT1286" s="68"/>
      <c r="AV1286" s="165"/>
    </row>
    <row r="1287" spans="1:48" ht="18.75" x14ac:dyDescent="0.3">
      <c r="A1287" s="87"/>
      <c r="AT1287" s="68"/>
      <c r="AV1287" s="165"/>
    </row>
    <row r="1288" spans="1:48" ht="18.75" x14ac:dyDescent="0.3">
      <c r="A1288" s="87"/>
      <c r="AT1288" s="68"/>
      <c r="AV1288" s="165"/>
    </row>
    <row r="1289" spans="1:48" ht="18.75" x14ac:dyDescent="0.3">
      <c r="A1289" s="87"/>
      <c r="AT1289" s="68"/>
      <c r="AV1289" s="165"/>
    </row>
    <row r="1290" spans="1:48" ht="18.75" x14ac:dyDescent="0.3">
      <c r="A1290" s="87"/>
      <c r="AT1290" s="68"/>
      <c r="AV1290" s="165"/>
    </row>
    <row r="1291" spans="1:48" ht="18.75" x14ac:dyDescent="0.3">
      <c r="A1291" s="87"/>
      <c r="AT1291" s="68"/>
      <c r="AV1291" s="165"/>
    </row>
    <row r="1292" spans="1:48" ht="18.75" x14ac:dyDescent="0.3">
      <c r="A1292" s="87"/>
      <c r="AT1292" s="68"/>
      <c r="AV1292" s="165"/>
    </row>
    <row r="1293" spans="1:48" ht="18.75" x14ac:dyDescent="0.3">
      <c r="A1293" s="87"/>
      <c r="AT1293" s="68"/>
      <c r="AV1293" s="165"/>
    </row>
    <row r="1294" spans="1:48" ht="18.75" x14ac:dyDescent="0.3">
      <c r="A1294" s="87"/>
      <c r="AT1294" s="68"/>
      <c r="AV1294" s="165"/>
    </row>
    <row r="1295" spans="1:48" ht="18.75" x14ac:dyDescent="0.3">
      <c r="A1295" s="87"/>
      <c r="AT1295" s="68"/>
      <c r="AV1295" s="165"/>
    </row>
    <row r="1296" spans="1:48" ht="18.75" x14ac:dyDescent="0.3">
      <c r="A1296" s="87"/>
      <c r="AT1296" s="68"/>
      <c r="AV1296" s="165"/>
    </row>
    <row r="1297" spans="1:48" ht="18.75" x14ac:dyDescent="0.3">
      <c r="A1297" s="87"/>
      <c r="AT1297" s="68"/>
      <c r="AV1297" s="165"/>
    </row>
    <row r="1298" spans="1:48" ht="18.75" x14ac:dyDescent="0.3">
      <c r="A1298" s="87"/>
      <c r="AT1298" s="68"/>
      <c r="AV1298" s="165"/>
    </row>
    <row r="1299" spans="1:48" ht="18.75" x14ac:dyDescent="0.3">
      <c r="A1299" s="87"/>
      <c r="AT1299" s="68"/>
      <c r="AV1299" s="165"/>
    </row>
    <row r="1300" spans="1:48" ht="18.75" x14ac:dyDescent="0.3">
      <c r="A1300" s="87"/>
      <c r="AT1300" s="68"/>
      <c r="AV1300" s="165"/>
    </row>
    <row r="1301" spans="1:48" ht="18.75" x14ac:dyDescent="0.3">
      <c r="A1301" s="87"/>
      <c r="AT1301" s="68"/>
      <c r="AV1301" s="165"/>
    </row>
    <row r="1302" spans="1:48" ht="18.75" x14ac:dyDescent="0.3">
      <c r="A1302" s="87"/>
      <c r="AT1302" s="68"/>
      <c r="AV1302" s="165"/>
    </row>
    <row r="1303" spans="1:48" ht="18.75" x14ac:dyDescent="0.3">
      <c r="A1303" s="87"/>
      <c r="AT1303" s="68"/>
      <c r="AV1303" s="165"/>
    </row>
    <row r="1304" spans="1:48" ht="18.75" x14ac:dyDescent="0.3">
      <c r="A1304" s="87"/>
      <c r="AT1304" s="68"/>
      <c r="AV1304" s="165"/>
    </row>
    <row r="1305" spans="1:48" ht="18.75" x14ac:dyDescent="0.3">
      <c r="A1305" s="87"/>
      <c r="AT1305" s="68"/>
      <c r="AV1305" s="165"/>
    </row>
    <row r="1306" spans="1:48" ht="18.75" x14ac:dyDescent="0.3">
      <c r="A1306" s="87"/>
      <c r="AT1306" s="68"/>
      <c r="AV1306" s="165"/>
    </row>
    <row r="1307" spans="1:48" ht="18.75" x14ac:dyDescent="0.3">
      <c r="A1307" s="87"/>
      <c r="AT1307" s="68"/>
      <c r="AV1307" s="165"/>
    </row>
    <row r="1308" spans="1:48" ht="18.75" x14ac:dyDescent="0.3">
      <c r="A1308" s="87"/>
      <c r="AT1308" s="68"/>
      <c r="AV1308" s="165"/>
    </row>
    <row r="1309" spans="1:48" ht="18.75" x14ac:dyDescent="0.3">
      <c r="A1309" s="87"/>
      <c r="AT1309" s="68"/>
      <c r="AV1309" s="165"/>
    </row>
    <row r="1310" spans="1:48" ht="18.75" x14ac:dyDescent="0.3">
      <c r="A1310" s="87"/>
      <c r="AT1310" s="68"/>
      <c r="AV1310" s="165"/>
    </row>
    <row r="1311" spans="1:48" ht="18.75" x14ac:dyDescent="0.3">
      <c r="A1311" s="87"/>
      <c r="AT1311" s="68"/>
      <c r="AV1311" s="165"/>
    </row>
    <row r="1312" spans="1:48" ht="18.75" x14ac:dyDescent="0.3">
      <c r="A1312" s="87"/>
      <c r="AT1312" s="68"/>
      <c r="AV1312" s="165"/>
    </row>
    <row r="1313" spans="1:48" ht="18.75" x14ac:dyDescent="0.3">
      <c r="A1313" s="87"/>
      <c r="AT1313" s="68"/>
      <c r="AV1313" s="165"/>
    </row>
    <row r="1314" spans="1:48" ht="18.75" x14ac:dyDescent="0.3">
      <c r="A1314" s="87"/>
      <c r="AT1314" s="68"/>
      <c r="AV1314" s="165"/>
    </row>
    <row r="1315" spans="1:48" ht="18.75" x14ac:dyDescent="0.3">
      <c r="A1315" s="87"/>
      <c r="AT1315" s="68"/>
      <c r="AV1315" s="165"/>
    </row>
    <row r="1316" spans="1:48" ht="18.75" x14ac:dyDescent="0.3">
      <c r="A1316" s="87"/>
      <c r="AT1316" s="68"/>
      <c r="AV1316" s="165"/>
    </row>
    <row r="1317" spans="1:48" ht="18.75" x14ac:dyDescent="0.3">
      <c r="A1317" s="87"/>
      <c r="AT1317" s="68"/>
      <c r="AV1317" s="165"/>
    </row>
    <row r="1318" spans="1:48" ht="18.75" x14ac:dyDescent="0.3">
      <c r="A1318" s="87"/>
      <c r="AT1318" s="68"/>
      <c r="AV1318" s="165"/>
    </row>
    <row r="1319" spans="1:48" ht="18.75" x14ac:dyDescent="0.3">
      <c r="A1319" s="87"/>
      <c r="AT1319" s="68"/>
      <c r="AV1319" s="165"/>
    </row>
    <row r="1320" spans="1:48" ht="18.75" x14ac:dyDescent="0.3">
      <c r="A1320" s="87"/>
      <c r="AT1320" s="68"/>
      <c r="AV1320" s="165"/>
    </row>
    <row r="1321" spans="1:48" ht="18.75" x14ac:dyDescent="0.3">
      <c r="A1321" s="87"/>
      <c r="AT1321" s="68"/>
      <c r="AV1321" s="165"/>
    </row>
    <row r="1322" spans="1:48" ht="18.75" x14ac:dyDescent="0.3">
      <c r="A1322" s="87"/>
      <c r="AT1322" s="68"/>
      <c r="AV1322" s="165"/>
    </row>
    <row r="1323" spans="1:48" ht="18.75" x14ac:dyDescent="0.3">
      <c r="A1323" s="87"/>
      <c r="AT1323" s="68"/>
      <c r="AV1323" s="165"/>
    </row>
    <row r="1324" spans="1:48" ht="18.75" x14ac:dyDescent="0.3">
      <c r="A1324" s="87"/>
      <c r="AT1324" s="68"/>
      <c r="AV1324" s="165"/>
    </row>
    <row r="1325" spans="1:48" ht="18.75" x14ac:dyDescent="0.3">
      <c r="A1325" s="87"/>
      <c r="AT1325" s="68"/>
      <c r="AV1325" s="165"/>
    </row>
    <row r="1326" spans="1:48" ht="18.75" x14ac:dyDescent="0.3">
      <c r="A1326" s="87"/>
      <c r="AT1326" s="68"/>
      <c r="AV1326" s="165"/>
    </row>
    <row r="1327" spans="1:48" ht="18.75" x14ac:dyDescent="0.3">
      <c r="A1327" s="87"/>
      <c r="AT1327" s="68"/>
      <c r="AV1327" s="165"/>
    </row>
    <row r="1328" spans="1:48" ht="18.75" x14ac:dyDescent="0.3">
      <c r="A1328" s="87"/>
      <c r="AT1328" s="68"/>
      <c r="AV1328" s="165"/>
    </row>
    <row r="1329" spans="1:48" ht="18.75" x14ac:dyDescent="0.3">
      <c r="A1329" s="87"/>
      <c r="AT1329" s="68"/>
      <c r="AV1329" s="165"/>
    </row>
    <row r="1330" spans="1:48" ht="18.75" x14ac:dyDescent="0.3">
      <c r="A1330" s="87"/>
      <c r="AT1330" s="68"/>
      <c r="AV1330" s="165"/>
    </row>
    <row r="1331" spans="1:48" ht="18.75" x14ac:dyDescent="0.3">
      <c r="A1331" s="87"/>
      <c r="AT1331" s="68"/>
      <c r="AV1331" s="165"/>
    </row>
    <row r="1332" spans="1:48" ht="18.75" x14ac:dyDescent="0.3">
      <c r="A1332" s="87"/>
      <c r="AT1332" s="68"/>
      <c r="AV1332" s="165"/>
    </row>
    <row r="1333" spans="1:48" ht="18.75" x14ac:dyDescent="0.3">
      <c r="A1333" s="87"/>
      <c r="AT1333" s="68"/>
      <c r="AV1333" s="165"/>
    </row>
    <row r="1334" spans="1:48" ht="18.75" x14ac:dyDescent="0.3">
      <c r="A1334" s="87"/>
      <c r="AT1334" s="68"/>
      <c r="AV1334" s="165"/>
    </row>
    <row r="1335" spans="1:48" ht="18.75" x14ac:dyDescent="0.3">
      <c r="A1335" s="87"/>
      <c r="AT1335" s="68"/>
      <c r="AV1335" s="165"/>
    </row>
    <row r="1336" spans="1:48" ht="18.75" x14ac:dyDescent="0.3">
      <c r="A1336" s="87"/>
      <c r="AT1336" s="68"/>
      <c r="AV1336" s="165"/>
    </row>
    <row r="1337" spans="1:48" ht="18.75" x14ac:dyDescent="0.3">
      <c r="A1337" s="87"/>
      <c r="AT1337" s="68"/>
      <c r="AV1337" s="165"/>
    </row>
    <row r="1338" spans="1:48" ht="18.75" x14ac:dyDescent="0.3">
      <c r="A1338" s="87"/>
      <c r="AT1338" s="68"/>
      <c r="AV1338" s="165"/>
    </row>
    <row r="1339" spans="1:48" ht="18.75" x14ac:dyDescent="0.3">
      <c r="A1339" s="87"/>
      <c r="AT1339" s="68"/>
      <c r="AV1339" s="165"/>
    </row>
    <row r="1340" spans="1:48" ht="18.75" x14ac:dyDescent="0.3">
      <c r="A1340" s="87"/>
      <c r="AT1340" s="68"/>
      <c r="AV1340" s="165"/>
    </row>
    <row r="1341" spans="1:48" ht="18.75" x14ac:dyDescent="0.3">
      <c r="A1341" s="87"/>
      <c r="AT1341" s="68"/>
      <c r="AV1341" s="165"/>
    </row>
    <row r="1342" spans="1:48" ht="18.75" x14ac:dyDescent="0.3">
      <c r="A1342" s="87"/>
      <c r="AT1342" s="68"/>
      <c r="AV1342" s="165"/>
    </row>
    <row r="1343" spans="1:48" ht="18.75" x14ac:dyDescent="0.3">
      <c r="A1343" s="87"/>
      <c r="AT1343" s="68"/>
      <c r="AV1343" s="165"/>
    </row>
    <row r="1344" spans="1:48" ht="18.75" x14ac:dyDescent="0.3">
      <c r="A1344" s="87"/>
      <c r="AT1344" s="68"/>
      <c r="AV1344" s="165"/>
    </row>
    <row r="1345" spans="1:48" ht="18.75" x14ac:dyDescent="0.3">
      <c r="A1345" s="87"/>
      <c r="AT1345" s="68"/>
      <c r="AV1345" s="165"/>
    </row>
    <row r="1346" spans="1:48" ht="18.75" x14ac:dyDescent="0.3">
      <c r="A1346" s="87"/>
      <c r="AT1346" s="68"/>
      <c r="AV1346" s="165"/>
    </row>
    <row r="1347" spans="1:48" ht="18.75" x14ac:dyDescent="0.3">
      <c r="A1347" s="87"/>
      <c r="AT1347" s="68"/>
      <c r="AV1347" s="165"/>
    </row>
    <row r="1348" spans="1:48" ht="18.75" x14ac:dyDescent="0.3">
      <c r="A1348" s="87"/>
      <c r="AT1348" s="68"/>
      <c r="AV1348" s="165"/>
    </row>
    <row r="1349" spans="1:48" ht="18.75" x14ac:dyDescent="0.3">
      <c r="A1349" s="87"/>
      <c r="AT1349" s="68"/>
      <c r="AV1349" s="165"/>
    </row>
    <row r="1350" spans="1:48" ht="18.75" x14ac:dyDescent="0.3">
      <c r="A1350" s="87"/>
      <c r="AT1350" s="68"/>
      <c r="AV1350" s="165"/>
    </row>
    <row r="1351" spans="1:48" ht="18.75" x14ac:dyDescent="0.3">
      <c r="A1351" s="87"/>
      <c r="AT1351" s="68"/>
      <c r="AV1351" s="165"/>
    </row>
    <row r="1352" spans="1:48" ht="18.75" x14ac:dyDescent="0.3">
      <c r="A1352" s="87"/>
      <c r="AT1352" s="68"/>
      <c r="AV1352" s="165"/>
    </row>
    <row r="1353" spans="1:48" ht="18.75" x14ac:dyDescent="0.3">
      <c r="A1353" s="87"/>
      <c r="AT1353" s="68"/>
      <c r="AV1353" s="165"/>
    </row>
    <row r="1354" spans="1:48" ht="18.75" x14ac:dyDescent="0.3">
      <c r="A1354" s="87"/>
      <c r="AT1354" s="68"/>
      <c r="AV1354" s="165"/>
    </row>
    <row r="1355" spans="1:48" ht="18.75" x14ac:dyDescent="0.3">
      <c r="A1355" s="87"/>
      <c r="AT1355" s="68"/>
      <c r="AV1355" s="165"/>
    </row>
    <row r="1356" spans="1:48" ht="18.75" x14ac:dyDescent="0.3">
      <c r="A1356" s="87"/>
      <c r="AT1356" s="68"/>
      <c r="AV1356" s="165"/>
    </row>
    <row r="1357" spans="1:48" ht="18.75" x14ac:dyDescent="0.3">
      <c r="A1357" s="87"/>
      <c r="AT1357" s="68"/>
      <c r="AV1357" s="165"/>
    </row>
    <row r="1358" spans="1:48" ht="18.75" x14ac:dyDescent="0.3">
      <c r="A1358" s="87"/>
      <c r="AT1358" s="68"/>
      <c r="AV1358" s="165"/>
    </row>
    <row r="1359" spans="1:48" ht="18.75" x14ac:dyDescent="0.3">
      <c r="A1359" s="87"/>
      <c r="AT1359" s="68"/>
      <c r="AV1359" s="165"/>
    </row>
    <row r="1360" spans="1:48" ht="18.75" x14ac:dyDescent="0.3">
      <c r="A1360" s="87"/>
      <c r="AT1360" s="68"/>
      <c r="AV1360" s="165"/>
    </row>
    <row r="1361" spans="1:48" ht="18.75" x14ac:dyDescent="0.3">
      <c r="A1361" s="87"/>
      <c r="AT1361" s="68"/>
      <c r="AV1361" s="165"/>
    </row>
    <row r="1362" spans="1:48" ht="18.75" x14ac:dyDescent="0.3">
      <c r="A1362" s="87"/>
      <c r="AT1362" s="68"/>
      <c r="AV1362" s="165"/>
    </row>
    <row r="1363" spans="1:48" ht="18.75" x14ac:dyDescent="0.3">
      <c r="A1363" s="87"/>
      <c r="AT1363" s="68"/>
      <c r="AV1363" s="165"/>
    </row>
    <row r="1364" spans="1:48" ht="18.75" x14ac:dyDescent="0.3">
      <c r="A1364" s="87"/>
      <c r="AT1364" s="68"/>
      <c r="AV1364" s="165"/>
    </row>
    <row r="1365" spans="1:48" ht="18.75" x14ac:dyDescent="0.3">
      <c r="A1365" s="87"/>
      <c r="AT1365" s="68"/>
      <c r="AV1365" s="165"/>
    </row>
    <row r="1366" spans="1:48" ht="18.75" x14ac:dyDescent="0.3">
      <c r="A1366" s="87"/>
      <c r="AT1366" s="68"/>
      <c r="AV1366" s="165"/>
    </row>
    <row r="1367" spans="1:48" ht="18.75" x14ac:dyDescent="0.3">
      <c r="A1367" s="87"/>
      <c r="AT1367" s="68"/>
      <c r="AV1367" s="165"/>
    </row>
    <row r="1368" spans="1:48" ht="18.75" x14ac:dyDescent="0.3">
      <c r="A1368" s="87"/>
      <c r="AT1368" s="68"/>
      <c r="AV1368" s="165"/>
    </row>
    <row r="1369" spans="1:48" ht="18.75" x14ac:dyDescent="0.3">
      <c r="A1369" s="87"/>
      <c r="AT1369" s="68"/>
      <c r="AV1369" s="165"/>
    </row>
    <row r="1370" spans="1:48" ht="18.75" x14ac:dyDescent="0.3">
      <c r="A1370" s="87"/>
      <c r="AT1370" s="68"/>
      <c r="AV1370" s="165"/>
    </row>
    <row r="1371" spans="1:48" ht="18.75" x14ac:dyDescent="0.3">
      <c r="A1371" s="87"/>
      <c r="AT1371" s="68"/>
      <c r="AV1371" s="165"/>
    </row>
    <row r="1372" spans="1:48" ht="18.75" x14ac:dyDescent="0.3">
      <c r="A1372" s="87"/>
      <c r="AT1372" s="68"/>
      <c r="AV1372" s="165"/>
    </row>
    <row r="1373" spans="1:48" ht="18.75" x14ac:dyDescent="0.3">
      <c r="A1373" s="87"/>
      <c r="AT1373" s="68"/>
      <c r="AV1373" s="165"/>
    </row>
    <row r="1374" spans="1:48" ht="18.75" x14ac:dyDescent="0.3">
      <c r="A1374" s="87"/>
      <c r="AT1374" s="68"/>
      <c r="AV1374" s="165"/>
    </row>
    <row r="1375" spans="1:48" ht="18.75" x14ac:dyDescent="0.3">
      <c r="A1375" s="87"/>
      <c r="AT1375" s="68"/>
      <c r="AV1375" s="165"/>
    </row>
    <row r="1376" spans="1:48" ht="18.75" x14ac:dyDescent="0.3">
      <c r="A1376" s="87"/>
      <c r="AT1376" s="68"/>
      <c r="AV1376" s="165"/>
    </row>
    <row r="1377" spans="1:48" ht="18.75" x14ac:dyDescent="0.3">
      <c r="A1377" s="87"/>
      <c r="AT1377" s="68"/>
      <c r="AV1377" s="165"/>
    </row>
    <row r="1378" spans="1:48" ht="18.75" x14ac:dyDescent="0.3">
      <c r="A1378" s="87"/>
      <c r="AT1378" s="68"/>
      <c r="AV1378" s="165"/>
    </row>
    <row r="1379" spans="1:48" ht="18.75" x14ac:dyDescent="0.3">
      <c r="A1379" s="87"/>
      <c r="AT1379" s="68"/>
      <c r="AV1379" s="165"/>
    </row>
    <row r="1380" spans="1:48" ht="18.75" x14ac:dyDescent="0.3">
      <c r="A1380" s="87"/>
      <c r="AT1380" s="68"/>
      <c r="AV1380" s="165"/>
    </row>
    <row r="1381" spans="1:48" ht="18.75" x14ac:dyDescent="0.3">
      <c r="A1381" s="87"/>
      <c r="AT1381" s="68"/>
      <c r="AV1381" s="165"/>
    </row>
    <row r="1382" spans="1:48" ht="18.75" x14ac:dyDescent="0.3">
      <c r="A1382" s="87"/>
      <c r="AT1382" s="68"/>
      <c r="AV1382" s="165"/>
    </row>
    <row r="1383" spans="1:48" ht="18.75" x14ac:dyDescent="0.3">
      <c r="A1383" s="87"/>
      <c r="AT1383" s="68"/>
      <c r="AV1383" s="165"/>
    </row>
    <row r="1384" spans="1:48" ht="18.75" x14ac:dyDescent="0.3">
      <c r="A1384" s="87"/>
      <c r="AT1384" s="68"/>
      <c r="AV1384" s="165"/>
    </row>
    <row r="1385" spans="1:48" ht="18.75" x14ac:dyDescent="0.3">
      <c r="A1385" s="87"/>
      <c r="AT1385" s="68"/>
      <c r="AV1385" s="165"/>
    </row>
    <row r="1386" spans="1:48" ht="18.75" x14ac:dyDescent="0.3">
      <c r="A1386" s="87"/>
      <c r="AT1386" s="68"/>
      <c r="AV1386" s="165"/>
    </row>
    <row r="1387" spans="1:48" ht="18.75" x14ac:dyDescent="0.3">
      <c r="A1387" s="87"/>
      <c r="AT1387" s="68"/>
      <c r="AV1387" s="165"/>
    </row>
    <row r="1388" spans="1:48" ht="18.75" x14ac:dyDescent="0.3">
      <c r="A1388" s="87"/>
      <c r="AT1388" s="68"/>
      <c r="AV1388" s="165"/>
    </row>
    <row r="1389" spans="1:48" ht="18.75" x14ac:dyDescent="0.3">
      <c r="A1389" s="87"/>
      <c r="AT1389" s="68"/>
      <c r="AV1389" s="165"/>
    </row>
    <row r="1390" spans="1:48" ht="18.75" x14ac:dyDescent="0.3">
      <c r="A1390" s="87"/>
      <c r="AT1390" s="68"/>
      <c r="AV1390" s="165"/>
    </row>
    <row r="1391" spans="1:48" ht="18.75" x14ac:dyDescent="0.3">
      <c r="A1391" s="87"/>
      <c r="AT1391" s="68"/>
      <c r="AV1391" s="165"/>
    </row>
    <row r="1392" spans="1:48" ht="18.75" x14ac:dyDescent="0.3">
      <c r="A1392" s="87"/>
      <c r="AT1392" s="68"/>
      <c r="AV1392" s="165"/>
    </row>
    <row r="1393" spans="1:48" ht="18.75" x14ac:dyDescent="0.3">
      <c r="A1393" s="87"/>
      <c r="AT1393" s="68"/>
      <c r="AV1393" s="165"/>
    </row>
    <row r="1394" spans="1:48" ht="18.75" x14ac:dyDescent="0.3">
      <c r="A1394" s="87"/>
      <c r="AT1394" s="68"/>
      <c r="AV1394" s="165"/>
    </row>
    <row r="1395" spans="1:48" ht="18.75" x14ac:dyDescent="0.3">
      <c r="A1395" s="87"/>
      <c r="AT1395" s="68"/>
      <c r="AV1395" s="165"/>
    </row>
    <row r="1396" spans="1:48" ht="18.75" x14ac:dyDescent="0.3">
      <c r="A1396" s="87"/>
      <c r="AT1396" s="68"/>
      <c r="AV1396" s="165"/>
    </row>
    <row r="1397" spans="1:48" ht="18.75" x14ac:dyDescent="0.3">
      <c r="A1397" s="87"/>
      <c r="AT1397" s="68"/>
      <c r="AV1397" s="165"/>
    </row>
    <row r="1398" spans="1:48" ht="18.75" x14ac:dyDescent="0.3">
      <c r="A1398" s="87"/>
      <c r="AT1398" s="68"/>
      <c r="AV1398" s="165"/>
    </row>
    <row r="1399" spans="1:48" ht="18.75" x14ac:dyDescent="0.3">
      <c r="A1399" s="87"/>
      <c r="AT1399" s="68"/>
      <c r="AV1399" s="165"/>
    </row>
    <row r="1400" spans="1:48" ht="18.75" x14ac:dyDescent="0.3">
      <c r="A1400" s="87"/>
      <c r="AT1400" s="68"/>
      <c r="AV1400" s="165"/>
    </row>
    <row r="1401" spans="1:48" ht="18.75" x14ac:dyDescent="0.3">
      <c r="A1401" s="87"/>
      <c r="AT1401" s="68"/>
      <c r="AV1401" s="165"/>
    </row>
    <row r="1402" spans="1:48" ht="18.75" x14ac:dyDescent="0.3">
      <c r="A1402" s="87"/>
      <c r="AT1402" s="68"/>
      <c r="AV1402" s="165"/>
    </row>
    <row r="1403" spans="1:48" ht="18.75" x14ac:dyDescent="0.3">
      <c r="A1403" s="87"/>
      <c r="AT1403" s="68"/>
      <c r="AV1403" s="165"/>
    </row>
    <row r="1404" spans="1:48" ht="18.75" x14ac:dyDescent="0.3">
      <c r="A1404" s="87"/>
      <c r="AT1404" s="68"/>
      <c r="AV1404" s="165"/>
    </row>
    <row r="1405" spans="1:48" ht="18.75" x14ac:dyDescent="0.3">
      <c r="A1405" s="87"/>
      <c r="AT1405" s="68"/>
      <c r="AV1405" s="165"/>
    </row>
    <row r="1406" spans="1:48" ht="18.75" x14ac:dyDescent="0.3">
      <c r="A1406" s="87"/>
      <c r="AT1406" s="68"/>
      <c r="AV1406" s="165"/>
    </row>
    <row r="1407" spans="1:48" ht="18.75" x14ac:dyDescent="0.3">
      <c r="A1407" s="87"/>
      <c r="AT1407" s="68"/>
      <c r="AV1407" s="165"/>
    </row>
    <row r="1408" spans="1:48" ht="18.75" x14ac:dyDescent="0.3">
      <c r="A1408" s="87"/>
      <c r="AT1408" s="68"/>
      <c r="AV1408" s="165"/>
    </row>
    <row r="1409" spans="1:48" ht="18.75" x14ac:dyDescent="0.3">
      <c r="A1409" s="87"/>
      <c r="AT1409" s="68"/>
      <c r="AV1409" s="165"/>
    </row>
    <row r="1410" spans="1:48" ht="18.75" x14ac:dyDescent="0.3">
      <c r="A1410" s="87"/>
      <c r="AT1410" s="68"/>
      <c r="AV1410" s="165"/>
    </row>
    <row r="1411" spans="1:48" ht="18.75" x14ac:dyDescent="0.3">
      <c r="A1411" s="87"/>
      <c r="AT1411" s="68"/>
      <c r="AV1411" s="165"/>
    </row>
    <row r="1412" spans="1:48" ht="18.75" x14ac:dyDescent="0.3">
      <c r="A1412" s="87"/>
      <c r="AT1412" s="68"/>
      <c r="AV1412" s="165"/>
    </row>
    <row r="1413" spans="1:48" ht="18.75" x14ac:dyDescent="0.3">
      <c r="A1413" s="87"/>
      <c r="AT1413" s="68"/>
      <c r="AV1413" s="165"/>
    </row>
    <row r="1414" spans="1:48" ht="18.75" x14ac:dyDescent="0.3">
      <c r="A1414" s="87"/>
      <c r="AT1414" s="68"/>
      <c r="AV1414" s="165"/>
    </row>
    <row r="1415" spans="1:48" ht="18.75" x14ac:dyDescent="0.3">
      <c r="A1415" s="87"/>
      <c r="AT1415" s="68"/>
      <c r="AV1415" s="165"/>
    </row>
    <row r="1416" spans="1:48" ht="18.75" x14ac:dyDescent="0.3">
      <c r="A1416" s="87"/>
      <c r="AT1416" s="68"/>
      <c r="AV1416" s="165"/>
    </row>
    <row r="1417" spans="1:48" ht="18.75" x14ac:dyDescent="0.3">
      <c r="A1417" s="87"/>
      <c r="AT1417" s="68"/>
      <c r="AV1417" s="165"/>
    </row>
    <row r="1418" spans="1:48" ht="18.75" x14ac:dyDescent="0.3">
      <c r="A1418" s="87"/>
      <c r="AT1418" s="68"/>
      <c r="AV1418" s="165"/>
    </row>
    <row r="1419" spans="1:48" ht="18.75" x14ac:dyDescent="0.3">
      <c r="A1419" s="87"/>
      <c r="AT1419" s="68"/>
      <c r="AV1419" s="165"/>
    </row>
    <row r="1420" spans="1:48" ht="18.75" x14ac:dyDescent="0.3">
      <c r="A1420" s="87"/>
      <c r="AT1420" s="68"/>
      <c r="AV1420" s="165"/>
    </row>
    <row r="1421" spans="1:48" ht="18.75" x14ac:dyDescent="0.3">
      <c r="A1421" s="87"/>
      <c r="AT1421" s="68"/>
      <c r="AV1421" s="165"/>
    </row>
    <row r="1422" spans="1:48" ht="18.75" x14ac:dyDescent="0.3">
      <c r="A1422" s="87"/>
      <c r="AT1422" s="68"/>
      <c r="AV1422" s="165"/>
    </row>
    <row r="1423" spans="1:48" ht="18.75" x14ac:dyDescent="0.3">
      <c r="A1423" s="87"/>
      <c r="AT1423" s="68"/>
      <c r="AV1423" s="165"/>
    </row>
    <row r="1424" spans="1:48" ht="18.75" x14ac:dyDescent="0.3">
      <c r="A1424" s="87"/>
      <c r="AT1424" s="68"/>
      <c r="AV1424" s="165"/>
    </row>
    <row r="1425" spans="1:48" ht="18.75" x14ac:dyDescent="0.3">
      <c r="A1425" s="87"/>
      <c r="AT1425" s="68"/>
      <c r="AV1425" s="165"/>
    </row>
    <row r="1426" spans="1:48" ht="18.75" x14ac:dyDescent="0.3">
      <c r="A1426" s="87"/>
      <c r="AT1426" s="68"/>
      <c r="AV1426" s="165"/>
    </row>
    <row r="1427" spans="1:48" ht="18.75" x14ac:dyDescent="0.3">
      <c r="A1427" s="87"/>
      <c r="AT1427" s="68"/>
      <c r="AV1427" s="165"/>
    </row>
    <row r="1428" spans="1:48" ht="18.75" x14ac:dyDescent="0.3">
      <c r="A1428" s="87"/>
      <c r="AT1428" s="68"/>
      <c r="AV1428" s="165"/>
    </row>
    <row r="1429" spans="1:48" ht="18.75" x14ac:dyDescent="0.3">
      <c r="A1429" s="87"/>
      <c r="AT1429" s="68"/>
      <c r="AV1429" s="165"/>
    </row>
    <row r="1430" spans="1:48" ht="18.75" x14ac:dyDescent="0.3">
      <c r="A1430" s="87"/>
      <c r="AT1430" s="68"/>
      <c r="AV1430" s="165"/>
    </row>
    <row r="1431" spans="1:48" ht="18.75" x14ac:dyDescent="0.3">
      <c r="A1431" s="87"/>
      <c r="AT1431" s="68"/>
      <c r="AV1431" s="165"/>
    </row>
    <row r="1432" spans="1:48" ht="18.75" x14ac:dyDescent="0.3">
      <c r="A1432" s="87"/>
      <c r="AT1432" s="68"/>
      <c r="AV1432" s="165"/>
    </row>
    <row r="1433" spans="1:48" ht="18.75" x14ac:dyDescent="0.3">
      <c r="A1433" s="87"/>
      <c r="AT1433" s="68"/>
      <c r="AV1433" s="165"/>
    </row>
    <row r="1434" spans="1:48" ht="18.75" x14ac:dyDescent="0.3">
      <c r="A1434" s="87"/>
      <c r="AT1434" s="68"/>
      <c r="AV1434" s="165"/>
    </row>
    <row r="1435" spans="1:48" ht="18.75" x14ac:dyDescent="0.3">
      <c r="A1435" s="87"/>
      <c r="AT1435" s="68"/>
      <c r="AV1435" s="165"/>
    </row>
    <row r="1436" spans="1:48" ht="18.75" x14ac:dyDescent="0.3">
      <c r="A1436" s="87"/>
      <c r="AT1436" s="68"/>
      <c r="AV1436" s="165"/>
    </row>
    <row r="1437" spans="1:48" ht="18.75" x14ac:dyDescent="0.3">
      <c r="A1437" s="87"/>
      <c r="AT1437" s="68"/>
      <c r="AV1437" s="165"/>
    </row>
    <row r="1438" spans="1:48" ht="18.75" x14ac:dyDescent="0.3">
      <c r="A1438" s="87"/>
      <c r="AT1438" s="68"/>
      <c r="AV1438" s="165"/>
    </row>
    <row r="1439" spans="1:48" ht="18.75" x14ac:dyDescent="0.3">
      <c r="A1439" s="87"/>
      <c r="AT1439" s="68"/>
      <c r="AV1439" s="165"/>
    </row>
    <row r="1440" spans="1:48" ht="18.75" x14ac:dyDescent="0.3">
      <c r="A1440" s="87"/>
      <c r="AT1440" s="68"/>
      <c r="AV1440" s="165"/>
    </row>
    <row r="1441" spans="1:48" ht="18.75" x14ac:dyDescent="0.3">
      <c r="A1441" s="87"/>
      <c r="AT1441" s="68"/>
      <c r="AV1441" s="165"/>
    </row>
    <row r="1442" spans="1:48" ht="18.75" x14ac:dyDescent="0.3">
      <c r="A1442" s="87"/>
      <c r="AT1442" s="68"/>
      <c r="AV1442" s="165"/>
    </row>
    <row r="1443" spans="1:48" ht="18.75" x14ac:dyDescent="0.3">
      <c r="A1443" s="87"/>
      <c r="AT1443" s="68"/>
      <c r="AV1443" s="165"/>
    </row>
    <row r="1444" spans="1:48" ht="18.75" x14ac:dyDescent="0.3">
      <c r="A1444" s="87"/>
      <c r="AT1444" s="68"/>
      <c r="AV1444" s="165"/>
    </row>
    <row r="1445" spans="1:48" ht="18.75" x14ac:dyDescent="0.3">
      <c r="A1445" s="87"/>
      <c r="AT1445" s="68"/>
      <c r="AV1445" s="165"/>
    </row>
    <row r="1446" spans="1:48" ht="18.75" x14ac:dyDescent="0.3">
      <c r="A1446" s="87"/>
      <c r="AT1446" s="68"/>
      <c r="AV1446" s="165"/>
    </row>
    <row r="1447" spans="1:48" ht="18.75" x14ac:dyDescent="0.3">
      <c r="A1447" s="87"/>
      <c r="AT1447" s="68"/>
      <c r="AV1447" s="165"/>
    </row>
    <row r="1448" spans="1:48" ht="18.75" x14ac:dyDescent="0.3">
      <c r="A1448" s="87"/>
      <c r="AT1448" s="68"/>
      <c r="AV1448" s="165"/>
    </row>
    <row r="1449" spans="1:48" ht="18.75" x14ac:dyDescent="0.3">
      <c r="A1449" s="87"/>
      <c r="AT1449" s="68"/>
      <c r="AV1449" s="165"/>
    </row>
    <row r="1450" spans="1:48" ht="18.75" x14ac:dyDescent="0.3">
      <c r="A1450" s="87"/>
      <c r="AT1450" s="68"/>
      <c r="AV1450" s="165"/>
    </row>
    <row r="1451" spans="1:48" ht="18.75" x14ac:dyDescent="0.3">
      <c r="A1451" s="87"/>
      <c r="AT1451" s="68"/>
      <c r="AV1451" s="165"/>
    </row>
    <row r="1452" spans="1:48" ht="18.75" x14ac:dyDescent="0.3">
      <c r="A1452" s="87"/>
      <c r="AT1452" s="68"/>
      <c r="AV1452" s="165"/>
    </row>
    <row r="1453" spans="1:48" ht="18.75" x14ac:dyDescent="0.3">
      <c r="A1453" s="87"/>
      <c r="AT1453" s="68"/>
      <c r="AV1453" s="165"/>
    </row>
    <row r="1454" spans="1:48" ht="18.75" x14ac:dyDescent="0.3">
      <c r="A1454" s="87"/>
      <c r="AT1454" s="68"/>
      <c r="AV1454" s="165"/>
    </row>
    <row r="1455" spans="1:48" ht="18.75" x14ac:dyDescent="0.3">
      <c r="A1455" s="87"/>
      <c r="AT1455" s="68"/>
      <c r="AV1455" s="165"/>
    </row>
    <row r="1456" spans="1:48" ht="18.75" x14ac:dyDescent="0.3">
      <c r="A1456" s="87"/>
      <c r="AT1456" s="68"/>
      <c r="AV1456" s="165"/>
    </row>
    <row r="1457" spans="1:48" ht="18.75" x14ac:dyDescent="0.3">
      <c r="A1457" s="87"/>
      <c r="AT1457" s="68"/>
      <c r="AV1457" s="165"/>
    </row>
    <row r="1458" spans="1:48" ht="18.75" x14ac:dyDescent="0.3">
      <c r="A1458" s="87"/>
      <c r="AT1458" s="68"/>
      <c r="AV1458" s="165"/>
    </row>
    <row r="1459" spans="1:48" ht="18.75" x14ac:dyDescent="0.3">
      <c r="A1459" s="87"/>
      <c r="AT1459" s="68"/>
      <c r="AV1459" s="165"/>
    </row>
    <row r="1460" spans="1:48" ht="18.75" x14ac:dyDescent="0.3">
      <c r="A1460" s="87"/>
      <c r="AT1460" s="68"/>
      <c r="AV1460" s="165"/>
    </row>
    <row r="1461" spans="1:48" ht="18.75" x14ac:dyDescent="0.3">
      <c r="A1461" s="87"/>
      <c r="AT1461" s="68"/>
      <c r="AV1461" s="165"/>
    </row>
    <row r="1462" spans="1:48" ht="18.75" x14ac:dyDescent="0.3">
      <c r="A1462" s="87"/>
      <c r="AT1462" s="68"/>
      <c r="AV1462" s="165"/>
    </row>
    <row r="1463" spans="1:48" ht="18.75" x14ac:dyDescent="0.3">
      <c r="A1463" s="87"/>
      <c r="AT1463" s="68"/>
      <c r="AV1463" s="165"/>
    </row>
    <row r="1464" spans="1:48" ht="18.75" x14ac:dyDescent="0.3">
      <c r="A1464" s="87"/>
      <c r="AT1464" s="68"/>
      <c r="AV1464" s="165"/>
    </row>
    <row r="1465" spans="1:48" ht="18.75" x14ac:dyDescent="0.3">
      <c r="A1465" s="87"/>
      <c r="AT1465" s="68"/>
      <c r="AV1465" s="165"/>
    </row>
    <row r="1466" spans="1:48" ht="18.75" x14ac:dyDescent="0.3">
      <c r="A1466" s="87"/>
      <c r="AT1466" s="68"/>
      <c r="AV1466" s="165"/>
    </row>
    <row r="1467" spans="1:48" ht="18.75" x14ac:dyDescent="0.3">
      <c r="A1467" s="87"/>
      <c r="AT1467" s="68"/>
      <c r="AV1467" s="165"/>
    </row>
    <row r="1468" spans="1:48" ht="18.75" x14ac:dyDescent="0.3">
      <c r="A1468" s="87"/>
      <c r="AT1468" s="68"/>
      <c r="AV1468" s="165"/>
    </row>
    <row r="1469" spans="1:48" ht="18.75" x14ac:dyDescent="0.3">
      <c r="A1469" s="87"/>
      <c r="AT1469" s="68"/>
      <c r="AV1469" s="165"/>
    </row>
    <row r="1470" spans="1:48" ht="18.75" x14ac:dyDescent="0.3">
      <c r="A1470" s="87"/>
      <c r="AT1470" s="68"/>
      <c r="AV1470" s="165"/>
    </row>
    <row r="1471" spans="1:48" ht="18.75" x14ac:dyDescent="0.3">
      <c r="A1471" s="87"/>
      <c r="AT1471" s="68"/>
      <c r="AV1471" s="165"/>
    </row>
    <row r="1472" spans="1:48" ht="18.75" x14ac:dyDescent="0.3">
      <c r="A1472" s="87"/>
      <c r="AT1472" s="68"/>
      <c r="AV1472" s="165"/>
    </row>
    <row r="1473" spans="1:48" ht="18.75" x14ac:dyDescent="0.3">
      <c r="A1473" s="87"/>
      <c r="AT1473" s="68"/>
      <c r="AV1473" s="165"/>
    </row>
    <row r="1474" spans="1:48" ht="18.75" x14ac:dyDescent="0.3">
      <c r="A1474" s="87"/>
      <c r="AT1474" s="68"/>
      <c r="AV1474" s="165"/>
    </row>
    <row r="1475" spans="1:48" ht="18.75" x14ac:dyDescent="0.3">
      <c r="A1475" s="87"/>
      <c r="AT1475" s="68"/>
      <c r="AV1475" s="165"/>
    </row>
    <row r="1476" spans="1:48" ht="18.75" x14ac:dyDescent="0.3">
      <c r="A1476" s="87"/>
      <c r="AT1476" s="68"/>
      <c r="AV1476" s="165"/>
    </row>
    <row r="1477" spans="1:48" ht="18.75" x14ac:dyDescent="0.3">
      <c r="A1477" s="87"/>
      <c r="AT1477" s="68"/>
      <c r="AV1477" s="165"/>
    </row>
    <row r="1478" spans="1:48" ht="18.75" x14ac:dyDescent="0.3">
      <c r="A1478" s="87"/>
      <c r="AT1478" s="68"/>
      <c r="AV1478" s="165"/>
    </row>
    <row r="1479" spans="1:48" ht="18.75" x14ac:dyDescent="0.3">
      <c r="A1479" s="87"/>
      <c r="AT1479" s="68"/>
      <c r="AV1479" s="165"/>
    </row>
    <row r="1480" spans="1:48" ht="18.75" x14ac:dyDescent="0.3">
      <c r="A1480" s="87"/>
      <c r="AT1480" s="68"/>
      <c r="AV1480" s="165"/>
    </row>
    <row r="1481" spans="1:48" ht="18.75" x14ac:dyDescent="0.3">
      <c r="A1481" s="87"/>
      <c r="AT1481" s="68"/>
      <c r="AV1481" s="165"/>
    </row>
    <row r="1482" spans="1:48" ht="18.75" x14ac:dyDescent="0.3">
      <c r="A1482" s="87"/>
      <c r="AT1482" s="68"/>
      <c r="AV1482" s="165"/>
    </row>
    <row r="1483" spans="1:48" ht="18.75" x14ac:dyDescent="0.3">
      <c r="A1483" s="87"/>
      <c r="AT1483" s="68"/>
      <c r="AV1483" s="165"/>
    </row>
    <row r="1484" spans="1:48" ht="18.75" x14ac:dyDescent="0.3">
      <c r="A1484" s="87"/>
      <c r="AT1484" s="68"/>
      <c r="AV1484" s="165"/>
    </row>
    <row r="1485" spans="1:48" ht="18.75" x14ac:dyDescent="0.3">
      <c r="A1485" s="87"/>
      <c r="AT1485" s="68"/>
      <c r="AV1485" s="165"/>
    </row>
    <row r="1486" spans="1:48" ht="18.75" x14ac:dyDescent="0.3">
      <c r="A1486" s="87"/>
      <c r="AT1486" s="68"/>
      <c r="AV1486" s="165"/>
    </row>
    <row r="1487" spans="1:48" ht="18.75" x14ac:dyDescent="0.3">
      <c r="A1487" s="87"/>
      <c r="AT1487" s="68"/>
      <c r="AV1487" s="165"/>
    </row>
    <row r="1488" spans="1:48" ht="18.75" x14ac:dyDescent="0.3">
      <c r="A1488" s="87"/>
      <c r="AT1488" s="68"/>
      <c r="AV1488" s="165"/>
    </row>
    <row r="1489" spans="1:48" ht="18.75" x14ac:dyDescent="0.3">
      <c r="A1489" s="87"/>
      <c r="AT1489" s="68"/>
      <c r="AV1489" s="165"/>
    </row>
    <row r="1490" spans="1:48" ht="18.75" x14ac:dyDescent="0.3">
      <c r="A1490" s="87"/>
      <c r="AT1490" s="68"/>
      <c r="AV1490" s="165"/>
    </row>
    <row r="1491" spans="1:48" ht="18.75" x14ac:dyDescent="0.3">
      <c r="A1491" s="87"/>
      <c r="AT1491" s="68"/>
      <c r="AV1491" s="165"/>
    </row>
    <row r="1492" spans="1:48" ht="18.75" x14ac:dyDescent="0.3">
      <c r="A1492" s="87"/>
      <c r="AT1492" s="68"/>
      <c r="AV1492" s="165"/>
    </row>
    <row r="1493" spans="1:48" ht="18.75" x14ac:dyDescent="0.3">
      <c r="A1493" s="87"/>
      <c r="AT1493" s="68"/>
      <c r="AV1493" s="165"/>
    </row>
    <row r="1494" spans="1:48" ht="18.75" x14ac:dyDescent="0.3">
      <c r="A1494" s="87"/>
      <c r="AT1494" s="68"/>
      <c r="AV1494" s="165"/>
    </row>
    <row r="1495" spans="1:48" ht="18.75" x14ac:dyDescent="0.3">
      <c r="A1495" s="87"/>
      <c r="AT1495" s="68"/>
      <c r="AV1495" s="165"/>
    </row>
    <row r="1496" spans="1:48" ht="18.75" x14ac:dyDescent="0.3">
      <c r="A1496" s="87"/>
      <c r="AT1496" s="68"/>
      <c r="AV1496" s="165"/>
    </row>
    <row r="1497" spans="1:48" ht="18.75" x14ac:dyDescent="0.3">
      <c r="A1497" s="87"/>
      <c r="AT1497" s="68"/>
      <c r="AV1497" s="165"/>
    </row>
    <row r="1498" spans="1:48" ht="18.75" x14ac:dyDescent="0.3">
      <c r="A1498" s="87"/>
      <c r="AT1498" s="68"/>
      <c r="AV1498" s="165"/>
    </row>
    <row r="1499" spans="1:48" ht="18.75" x14ac:dyDescent="0.3">
      <c r="A1499" s="87"/>
      <c r="AT1499" s="68"/>
      <c r="AV1499" s="165"/>
    </row>
    <row r="1500" spans="1:48" ht="18.75" x14ac:dyDescent="0.3">
      <c r="A1500" s="87"/>
      <c r="AT1500" s="68"/>
      <c r="AV1500" s="165"/>
    </row>
    <row r="1501" spans="1:48" ht="18.75" x14ac:dyDescent="0.3">
      <c r="A1501" s="87"/>
      <c r="AT1501" s="68"/>
      <c r="AV1501" s="165"/>
    </row>
    <row r="1502" spans="1:48" ht="18.75" x14ac:dyDescent="0.3">
      <c r="A1502" s="87"/>
      <c r="AT1502" s="68"/>
      <c r="AV1502" s="165"/>
    </row>
    <row r="1503" spans="1:48" ht="18.75" x14ac:dyDescent="0.3">
      <c r="A1503" s="87"/>
      <c r="AT1503" s="68"/>
      <c r="AV1503" s="165"/>
    </row>
    <row r="1504" spans="1:48" ht="18.75" x14ac:dyDescent="0.3">
      <c r="A1504" s="87"/>
      <c r="AT1504" s="68"/>
      <c r="AV1504" s="165"/>
    </row>
    <row r="1505" spans="1:48" ht="18.75" x14ac:dyDescent="0.3">
      <c r="A1505" s="87"/>
      <c r="AT1505" s="68"/>
      <c r="AV1505" s="165"/>
    </row>
    <row r="1506" spans="1:48" ht="18.75" x14ac:dyDescent="0.3">
      <c r="A1506" s="87"/>
      <c r="AT1506" s="68"/>
      <c r="AV1506" s="165"/>
    </row>
    <row r="1507" spans="1:48" ht="18.75" x14ac:dyDescent="0.3">
      <c r="A1507" s="87"/>
      <c r="AT1507" s="68"/>
      <c r="AV1507" s="165"/>
    </row>
    <row r="1508" spans="1:48" ht="18.75" x14ac:dyDescent="0.3">
      <c r="A1508" s="87"/>
      <c r="AT1508" s="68"/>
      <c r="AV1508" s="165"/>
    </row>
    <row r="1509" spans="1:48" ht="18.75" x14ac:dyDescent="0.3">
      <c r="A1509" s="87"/>
      <c r="AT1509" s="68"/>
      <c r="AV1509" s="165"/>
    </row>
    <row r="1510" spans="1:48" ht="18.75" x14ac:dyDescent="0.3">
      <c r="A1510" s="87"/>
      <c r="AT1510" s="68"/>
      <c r="AV1510" s="165"/>
    </row>
    <row r="1511" spans="1:48" ht="18.75" x14ac:dyDescent="0.3">
      <c r="A1511" s="87"/>
      <c r="AT1511" s="68"/>
      <c r="AV1511" s="165"/>
    </row>
    <row r="1512" spans="1:48" ht="18.75" x14ac:dyDescent="0.3">
      <c r="A1512" s="87"/>
      <c r="AT1512" s="68"/>
      <c r="AV1512" s="165"/>
    </row>
    <row r="1513" spans="1:48" ht="18.75" x14ac:dyDescent="0.3">
      <c r="A1513" s="87"/>
      <c r="AT1513" s="68"/>
      <c r="AV1513" s="165"/>
    </row>
    <row r="1514" spans="1:48" ht="18.75" x14ac:dyDescent="0.3">
      <c r="A1514" s="87"/>
      <c r="AT1514" s="68"/>
      <c r="AV1514" s="165"/>
    </row>
    <row r="1515" spans="1:48" ht="18.75" x14ac:dyDescent="0.3">
      <c r="A1515" s="87"/>
      <c r="AT1515" s="68"/>
      <c r="AV1515" s="165"/>
    </row>
    <row r="1516" spans="1:48" ht="18.75" x14ac:dyDescent="0.3">
      <c r="A1516" s="87"/>
      <c r="AT1516" s="68"/>
      <c r="AV1516" s="165"/>
    </row>
    <row r="1517" spans="1:48" ht="18.75" x14ac:dyDescent="0.3">
      <c r="A1517" s="87"/>
      <c r="AT1517" s="68"/>
      <c r="AV1517" s="165"/>
    </row>
    <row r="1518" spans="1:48" ht="18.75" x14ac:dyDescent="0.3">
      <c r="A1518" s="87"/>
      <c r="AT1518" s="68"/>
      <c r="AV1518" s="165"/>
    </row>
    <row r="1519" spans="1:48" ht="18.75" x14ac:dyDescent="0.3">
      <c r="A1519" s="87"/>
      <c r="AT1519" s="68"/>
      <c r="AV1519" s="165"/>
    </row>
    <row r="1520" spans="1:48" ht="18.75" x14ac:dyDescent="0.3">
      <c r="A1520" s="87"/>
      <c r="AT1520" s="68"/>
      <c r="AV1520" s="165"/>
    </row>
    <row r="1521" spans="1:48" ht="18.75" x14ac:dyDescent="0.3">
      <c r="A1521" s="87"/>
      <c r="AT1521" s="68"/>
      <c r="AV1521" s="165"/>
    </row>
    <row r="1522" spans="1:48" ht="18.75" x14ac:dyDescent="0.3">
      <c r="A1522" s="87"/>
      <c r="AT1522" s="68"/>
      <c r="AV1522" s="165"/>
    </row>
    <row r="1523" spans="1:48" ht="18.75" x14ac:dyDescent="0.3">
      <c r="A1523" s="87"/>
      <c r="AT1523" s="68"/>
      <c r="AV1523" s="165"/>
    </row>
    <row r="1524" spans="1:48" ht="18.75" x14ac:dyDescent="0.3">
      <c r="A1524" s="87"/>
      <c r="AT1524" s="68"/>
      <c r="AV1524" s="165"/>
    </row>
    <row r="1525" spans="1:48" ht="18.75" x14ac:dyDescent="0.3">
      <c r="A1525" s="87"/>
      <c r="AT1525" s="68"/>
      <c r="AV1525" s="165"/>
    </row>
    <row r="1526" spans="1:48" ht="18.75" x14ac:dyDescent="0.3">
      <c r="A1526" s="87"/>
      <c r="AT1526" s="68"/>
      <c r="AV1526" s="165"/>
    </row>
    <row r="1527" spans="1:48" ht="18.75" x14ac:dyDescent="0.3">
      <c r="A1527" s="87"/>
      <c r="AT1527" s="68"/>
      <c r="AV1527" s="165"/>
    </row>
    <row r="1528" spans="1:48" ht="18.75" x14ac:dyDescent="0.3">
      <c r="A1528" s="87"/>
      <c r="AT1528" s="68"/>
      <c r="AV1528" s="165"/>
    </row>
    <row r="1529" spans="1:48" ht="18.75" x14ac:dyDescent="0.3">
      <c r="A1529" s="87"/>
      <c r="AT1529" s="68"/>
      <c r="AV1529" s="165"/>
    </row>
    <row r="1530" spans="1:48" ht="18.75" x14ac:dyDescent="0.3">
      <c r="A1530" s="87"/>
      <c r="AT1530" s="68"/>
      <c r="AV1530" s="165"/>
    </row>
    <row r="1531" spans="1:48" ht="18.75" x14ac:dyDescent="0.3">
      <c r="A1531" s="87"/>
      <c r="AT1531" s="68"/>
      <c r="AV1531" s="165"/>
    </row>
    <row r="1532" spans="1:48" ht="18.75" x14ac:dyDescent="0.3">
      <c r="A1532" s="87"/>
      <c r="AT1532" s="68"/>
      <c r="AV1532" s="165"/>
    </row>
    <row r="1533" spans="1:48" ht="18.75" x14ac:dyDescent="0.3">
      <c r="A1533" s="87"/>
      <c r="AT1533" s="68"/>
      <c r="AV1533" s="165"/>
    </row>
    <row r="1534" spans="1:48" ht="18.75" x14ac:dyDescent="0.3">
      <c r="A1534" s="87"/>
      <c r="AT1534" s="68"/>
      <c r="AV1534" s="165"/>
    </row>
    <row r="1535" spans="1:48" ht="18.75" x14ac:dyDescent="0.3">
      <c r="A1535" s="87"/>
      <c r="AT1535" s="68"/>
      <c r="AV1535" s="165"/>
    </row>
    <row r="1536" spans="1:48" ht="18.75" x14ac:dyDescent="0.3">
      <c r="A1536" s="87"/>
      <c r="AT1536" s="68"/>
      <c r="AV1536" s="165"/>
    </row>
    <row r="1537" spans="1:48" ht="18.75" x14ac:dyDescent="0.3">
      <c r="A1537" s="87"/>
      <c r="AT1537" s="68"/>
      <c r="AV1537" s="165"/>
    </row>
    <row r="1538" spans="1:48" ht="18.75" x14ac:dyDescent="0.3">
      <c r="A1538" s="87"/>
      <c r="AT1538" s="68"/>
      <c r="AV1538" s="165"/>
    </row>
    <row r="1539" spans="1:48" ht="18.75" x14ac:dyDescent="0.3">
      <c r="A1539" s="87"/>
      <c r="AT1539" s="68"/>
      <c r="AV1539" s="165"/>
    </row>
    <row r="1540" spans="1:48" ht="18.75" x14ac:dyDescent="0.3">
      <c r="A1540" s="87"/>
      <c r="AT1540" s="68"/>
      <c r="AV1540" s="165"/>
    </row>
    <row r="1541" spans="1:48" ht="18.75" x14ac:dyDescent="0.3">
      <c r="A1541" s="87"/>
      <c r="AT1541" s="68"/>
      <c r="AV1541" s="165"/>
    </row>
    <row r="1542" spans="1:48" ht="18.75" x14ac:dyDescent="0.3">
      <c r="A1542" s="87"/>
      <c r="AT1542" s="68"/>
      <c r="AV1542" s="165"/>
    </row>
    <row r="1543" spans="1:48" ht="18.75" x14ac:dyDescent="0.3">
      <c r="A1543" s="87"/>
      <c r="AT1543" s="68"/>
      <c r="AV1543" s="165"/>
    </row>
    <row r="1544" spans="1:48" ht="18.75" x14ac:dyDescent="0.3">
      <c r="A1544" s="87"/>
      <c r="AT1544" s="68"/>
      <c r="AV1544" s="165"/>
    </row>
    <row r="1545" spans="1:48" ht="18.75" x14ac:dyDescent="0.3">
      <c r="A1545" s="87"/>
      <c r="AT1545" s="68"/>
      <c r="AV1545" s="165"/>
    </row>
    <row r="1546" spans="1:48" ht="18.75" x14ac:dyDescent="0.3">
      <c r="A1546" s="87"/>
      <c r="AT1546" s="68"/>
      <c r="AV1546" s="165"/>
    </row>
    <row r="1547" spans="1:48" ht="18.75" x14ac:dyDescent="0.3">
      <c r="A1547" s="87"/>
      <c r="AT1547" s="68"/>
      <c r="AV1547" s="165"/>
    </row>
    <row r="1548" spans="1:48" ht="18.75" x14ac:dyDescent="0.3">
      <c r="A1548" s="87"/>
      <c r="AT1548" s="68"/>
      <c r="AV1548" s="165"/>
    </row>
    <row r="1549" spans="1:48" ht="18.75" x14ac:dyDescent="0.3">
      <c r="A1549" s="87"/>
      <c r="AT1549" s="68"/>
      <c r="AV1549" s="165"/>
    </row>
    <row r="1550" spans="1:48" ht="18.75" x14ac:dyDescent="0.3">
      <c r="A1550" s="87"/>
      <c r="AT1550" s="68"/>
      <c r="AV1550" s="165"/>
    </row>
    <row r="1551" spans="1:48" ht="18.75" x14ac:dyDescent="0.3">
      <c r="A1551" s="87"/>
      <c r="AT1551" s="68"/>
      <c r="AV1551" s="165"/>
    </row>
    <row r="1552" spans="1:48" ht="18.75" x14ac:dyDescent="0.3">
      <c r="A1552" s="87"/>
      <c r="AT1552" s="68"/>
      <c r="AV1552" s="165"/>
    </row>
    <row r="1553" spans="1:48" ht="18.75" x14ac:dyDescent="0.3">
      <c r="A1553" s="87"/>
      <c r="AT1553" s="68"/>
      <c r="AV1553" s="165"/>
    </row>
    <row r="1554" spans="1:48" ht="18.75" x14ac:dyDescent="0.3">
      <c r="A1554" s="87"/>
      <c r="AT1554" s="68"/>
      <c r="AV1554" s="165"/>
    </row>
    <row r="1555" spans="1:48" ht="18.75" x14ac:dyDescent="0.3">
      <c r="A1555" s="87"/>
      <c r="AT1555" s="68"/>
      <c r="AV1555" s="165"/>
    </row>
    <row r="1556" spans="1:48" ht="18.75" x14ac:dyDescent="0.3">
      <c r="A1556" s="87"/>
      <c r="AT1556" s="68"/>
      <c r="AV1556" s="165"/>
    </row>
    <row r="1557" spans="1:48" ht="18.75" x14ac:dyDescent="0.3">
      <c r="A1557" s="87"/>
      <c r="AT1557" s="68"/>
      <c r="AV1557" s="165"/>
    </row>
    <row r="1558" spans="1:48" ht="18.75" x14ac:dyDescent="0.3">
      <c r="A1558" s="87"/>
      <c r="AT1558" s="68"/>
      <c r="AV1558" s="165"/>
    </row>
    <row r="1559" spans="1:48" ht="18.75" x14ac:dyDescent="0.3">
      <c r="A1559" s="87"/>
      <c r="AT1559" s="68"/>
      <c r="AV1559" s="165"/>
    </row>
    <row r="1560" spans="1:48" ht="18.75" x14ac:dyDescent="0.3">
      <c r="A1560" s="87"/>
      <c r="AT1560" s="68"/>
      <c r="AV1560" s="165"/>
    </row>
    <row r="1561" spans="1:48" ht="18.75" x14ac:dyDescent="0.3">
      <c r="A1561" s="87"/>
      <c r="AT1561" s="68"/>
      <c r="AV1561" s="165"/>
    </row>
    <row r="1562" spans="1:48" ht="18.75" x14ac:dyDescent="0.3">
      <c r="A1562" s="87"/>
      <c r="AT1562" s="68"/>
      <c r="AV1562" s="165"/>
    </row>
    <row r="1563" spans="1:48" ht="18.75" x14ac:dyDescent="0.3">
      <c r="A1563" s="87"/>
      <c r="AT1563" s="68"/>
      <c r="AV1563" s="165"/>
    </row>
    <row r="1564" spans="1:48" ht="18.75" x14ac:dyDescent="0.3">
      <c r="A1564" s="87"/>
      <c r="AT1564" s="68"/>
      <c r="AV1564" s="165"/>
    </row>
    <row r="1565" spans="1:48" ht="18.75" x14ac:dyDescent="0.3">
      <c r="A1565" s="87"/>
      <c r="AT1565" s="68"/>
      <c r="AV1565" s="165"/>
    </row>
    <row r="1566" spans="1:48" ht="18.75" x14ac:dyDescent="0.3">
      <c r="A1566" s="87"/>
      <c r="AT1566" s="68"/>
      <c r="AV1566" s="165"/>
    </row>
    <row r="1567" spans="1:48" ht="18.75" x14ac:dyDescent="0.3">
      <c r="A1567" s="87"/>
      <c r="AT1567" s="68"/>
      <c r="AV1567" s="165"/>
    </row>
    <row r="1568" spans="1:48" ht="18.75" x14ac:dyDescent="0.3">
      <c r="A1568" s="87"/>
      <c r="AT1568" s="68"/>
      <c r="AV1568" s="165"/>
    </row>
    <row r="1569" spans="1:48" ht="18.75" x14ac:dyDescent="0.3">
      <c r="A1569" s="87"/>
      <c r="AT1569" s="68"/>
      <c r="AV1569" s="165"/>
    </row>
    <row r="1570" spans="1:48" ht="18.75" x14ac:dyDescent="0.3">
      <c r="A1570" s="87"/>
      <c r="AT1570" s="68"/>
      <c r="AV1570" s="165"/>
    </row>
    <row r="1571" spans="1:48" ht="18.75" x14ac:dyDescent="0.3">
      <c r="A1571" s="87"/>
      <c r="AT1571" s="68"/>
      <c r="AV1571" s="165"/>
    </row>
    <row r="1572" spans="1:48" ht="18.75" x14ac:dyDescent="0.3">
      <c r="A1572" s="87"/>
      <c r="AT1572" s="68"/>
      <c r="AV1572" s="165"/>
    </row>
    <row r="1573" spans="1:48" ht="18.75" x14ac:dyDescent="0.3">
      <c r="A1573" s="87"/>
      <c r="AT1573" s="68"/>
      <c r="AV1573" s="165"/>
    </row>
    <row r="1574" spans="1:48" ht="18.75" x14ac:dyDescent="0.3">
      <c r="A1574" s="87"/>
      <c r="AT1574" s="68"/>
      <c r="AV1574" s="165"/>
    </row>
    <row r="1575" spans="1:48" ht="18.75" x14ac:dyDescent="0.3">
      <c r="A1575" s="87"/>
      <c r="AT1575" s="68"/>
      <c r="AV1575" s="165"/>
    </row>
    <row r="1576" spans="1:48" ht="18.75" x14ac:dyDescent="0.3">
      <c r="A1576" s="87"/>
      <c r="AT1576" s="68"/>
      <c r="AV1576" s="165"/>
    </row>
    <row r="1577" spans="1:48" ht="18.75" x14ac:dyDescent="0.3">
      <c r="A1577" s="87"/>
      <c r="AT1577" s="68"/>
      <c r="AV1577" s="165"/>
    </row>
    <row r="1578" spans="1:48" ht="18.75" x14ac:dyDescent="0.3">
      <c r="A1578" s="87"/>
      <c r="AT1578" s="68"/>
      <c r="AV1578" s="165"/>
    </row>
    <row r="1579" spans="1:48" ht="18.75" x14ac:dyDescent="0.3">
      <c r="A1579" s="87"/>
      <c r="AT1579" s="68"/>
      <c r="AV1579" s="165"/>
    </row>
    <row r="1580" spans="1:48" ht="18.75" x14ac:dyDescent="0.3">
      <c r="A1580" s="87"/>
      <c r="AT1580" s="68"/>
      <c r="AV1580" s="165"/>
    </row>
    <row r="1581" spans="1:48" ht="18.75" x14ac:dyDescent="0.3">
      <c r="A1581" s="87"/>
      <c r="AT1581" s="68"/>
      <c r="AV1581" s="165"/>
    </row>
    <row r="1582" spans="1:48" ht="18.75" x14ac:dyDescent="0.3">
      <c r="A1582" s="87"/>
      <c r="AT1582" s="68"/>
      <c r="AV1582" s="165"/>
    </row>
    <row r="1583" spans="1:48" ht="18.75" x14ac:dyDescent="0.3">
      <c r="A1583" s="87"/>
      <c r="AT1583" s="68"/>
      <c r="AV1583" s="165"/>
    </row>
    <row r="1584" spans="1:48" ht="18.75" x14ac:dyDescent="0.3">
      <c r="A1584" s="87"/>
      <c r="AT1584" s="68"/>
      <c r="AV1584" s="165"/>
    </row>
    <row r="1585" spans="1:48" ht="18.75" x14ac:dyDescent="0.3">
      <c r="A1585" s="87"/>
      <c r="AT1585" s="68"/>
      <c r="AV1585" s="165"/>
    </row>
    <row r="1586" spans="1:48" ht="18.75" x14ac:dyDescent="0.3">
      <c r="A1586" s="87"/>
      <c r="AT1586" s="68"/>
      <c r="AV1586" s="165"/>
    </row>
    <row r="1587" spans="1:48" ht="18.75" x14ac:dyDescent="0.3">
      <c r="A1587" s="87"/>
      <c r="AT1587" s="68"/>
      <c r="AV1587" s="165"/>
    </row>
    <row r="1588" spans="1:48" ht="18.75" x14ac:dyDescent="0.3">
      <c r="A1588" s="87"/>
      <c r="AT1588" s="68"/>
      <c r="AV1588" s="165"/>
    </row>
    <row r="1589" spans="1:48" ht="18.75" x14ac:dyDescent="0.3">
      <c r="A1589" s="87"/>
      <c r="AT1589" s="68"/>
      <c r="AV1589" s="165"/>
    </row>
    <row r="1590" spans="1:48" ht="18.75" x14ac:dyDescent="0.3">
      <c r="A1590" s="87"/>
      <c r="AT1590" s="68"/>
      <c r="AV1590" s="165"/>
    </row>
    <row r="1591" spans="1:48" ht="18.75" x14ac:dyDescent="0.3">
      <c r="A1591" s="87"/>
      <c r="AT1591" s="68"/>
      <c r="AV1591" s="165"/>
    </row>
    <row r="1592" spans="1:48" ht="18.75" x14ac:dyDescent="0.3">
      <c r="A1592" s="87"/>
      <c r="AT1592" s="68"/>
      <c r="AV1592" s="165"/>
    </row>
    <row r="1593" spans="1:48" ht="18.75" x14ac:dyDescent="0.3">
      <c r="A1593" s="87"/>
      <c r="AT1593" s="68"/>
      <c r="AV1593" s="165"/>
    </row>
    <row r="1594" spans="1:48" ht="18.75" x14ac:dyDescent="0.3">
      <c r="A1594" s="87"/>
      <c r="AT1594" s="68"/>
      <c r="AV1594" s="165"/>
    </row>
    <row r="1595" spans="1:48" ht="18.75" x14ac:dyDescent="0.3">
      <c r="A1595" s="87"/>
      <c r="AT1595" s="68"/>
      <c r="AV1595" s="165"/>
    </row>
    <row r="1596" spans="1:48" ht="18.75" x14ac:dyDescent="0.3">
      <c r="A1596" s="87"/>
      <c r="AT1596" s="68"/>
      <c r="AV1596" s="165"/>
    </row>
    <row r="1597" spans="1:48" ht="18.75" x14ac:dyDescent="0.3">
      <c r="A1597" s="87"/>
      <c r="AT1597" s="68"/>
      <c r="AV1597" s="165"/>
    </row>
    <row r="1598" spans="1:48" ht="18.75" x14ac:dyDescent="0.3">
      <c r="A1598" s="87"/>
      <c r="AT1598" s="68"/>
      <c r="AV1598" s="165"/>
    </row>
    <row r="1599" spans="1:48" ht="18.75" x14ac:dyDescent="0.3">
      <c r="A1599" s="87"/>
      <c r="AT1599" s="68"/>
      <c r="AV1599" s="165"/>
    </row>
    <row r="1600" spans="1:48" ht="18.75" x14ac:dyDescent="0.3">
      <c r="A1600" s="87"/>
      <c r="AT1600" s="68"/>
      <c r="AV1600" s="165"/>
    </row>
    <row r="1601" spans="1:48" ht="18.75" x14ac:dyDescent="0.3">
      <c r="A1601" s="87"/>
      <c r="AT1601" s="68"/>
      <c r="AV1601" s="165"/>
    </row>
    <row r="1602" spans="1:48" ht="18.75" x14ac:dyDescent="0.3">
      <c r="A1602" s="87"/>
      <c r="AT1602" s="68"/>
      <c r="AV1602" s="165"/>
    </row>
    <row r="1603" spans="1:48" ht="18.75" x14ac:dyDescent="0.3">
      <c r="A1603" s="87"/>
      <c r="AT1603" s="68"/>
      <c r="AV1603" s="165"/>
    </row>
    <row r="1604" spans="1:48" ht="18.75" x14ac:dyDescent="0.3">
      <c r="A1604" s="87"/>
      <c r="AT1604" s="68"/>
      <c r="AV1604" s="165"/>
    </row>
    <row r="1605" spans="1:48" ht="18.75" x14ac:dyDescent="0.3">
      <c r="A1605" s="87"/>
      <c r="AT1605" s="68"/>
      <c r="AV1605" s="165"/>
    </row>
    <row r="1606" spans="1:48" ht="18.75" x14ac:dyDescent="0.3">
      <c r="A1606" s="87"/>
      <c r="AT1606" s="68"/>
      <c r="AV1606" s="165"/>
    </row>
    <row r="1607" spans="1:48" ht="18.75" x14ac:dyDescent="0.3">
      <c r="A1607" s="87"/>
      <c r="AT1607" s="68"/>
      <c r="AV1607" s="165"/>
    </row>
    <row r="1608" spans="1:48" ht="18.75" x14ac:dyDescent="0.3">
      <c r="A1608" s="87"/>
      <c r="AT1608" s="68"/>
      <c r="AV1608" s="165"/>
    </row>
    <row r="1609" spans="1:48" ht="18.75" x14ac:dyDescent="0.3">
      <c r="A1609" s="87"/>
      <c r="AT1609" s="68"/>
      <c r="AV1609" s="165"/>
    </row>
    <row r="1610" spans="1:48" ht="18.75" x14ac:dyDescent="0.3">
      <c r="A1610" s="87"/>
      <c r="AT1610" s="68"/>
      <c r="AV1610" s="165"/>
    </row>
    <row r="1611" spans="1:48" ht="18.75" x14ac:dyDescent="0.3">
      <c r="A1611" s="87"/>
      <c r="AT1611" s="68"/>
      <c r="AV1611" s="165"/>
    </row>
    <row r="1612" spans="1:48" ht="18.75" x14ac:dyDescent="0.3">
      <c r="A1612" s="87"/>
      <c r="AT1612" s="68"/>
      <c r="AV1612" s="165"/>
    </row>
    <row r="1613" spans="1:48" ht="18.75" x14ac:dyDescent="0.3">
      <c r="A1613" s="87"/>
      <c r="AT1613" s="68"/>
      <c r="AV1613" s="165"/>
    </row>
    <row r="1614" spans="1:48" ht="18.75" x14ac:dyDescent="0.3">
      <c r="A1614" s="87"/>
      <c r="AT1614" s="68"/>
      <c r="AV1614" s="165"/>
    </row>
    <row r="1615" spans="1:48" ht="18.75" x14ac:dyDescent="0.3">
      <c r="A1615" s="87"/>
      <c r="AT1615" s="68"/>
      <c r="AV1615" s="165"/>
    </row>
    <row r="1616" spans="1:48" ht="18.75" x14ac:dyDescent="0.3">
      <c r="A1616" s="87"/>
      <c r="AT1616" s="68"/>
      <c r="AV1616" s="165"/>
    </row>
    <row r="1617" spans="1:48" ht="18.75" x14ac:dyDescent="0.3">
      <c r="A1617" s="87"/>
      <c r="AT1617" s="68"/>
      <c r="AV1617" s="165"/>
    </row>
    <row r="1618" spans="1:48" ht="18.75" x14ac:dyDescent="0.3">
      <c r="A1618" s="87"/>
      <c r="AT1618" s="68"/>
      <c r="AV1618" s="165"/>
    </row>
    <row r="1619" spans="1:48" ht="18.75" x14ac:dyDescent="0.3">
      <c r="A1619" s="87"/>
      <c r="AT1619" s="68"/>
      <c r="AV1619" s="165"/>
    </row>
    <row r="1620" spans="1:48" ht="18.75" x14ac:dyDescent="0.3">
      <c r="A1620" s="87"/>
      <c r="AT1620" s="68"/>
      <c r="AV1620" s="165"/>
    </row>
    <row r="1621" spans="1:48" ht="18.75" x14ac:dyDescent="0.3">
      <c r="A1621" s="87"/>
      <c r="AT1621" s="68"/>
      <c r="AV1621" s="165"/>
    </row>
    <row r="1622" spans="1:48" ht="18.75" x14ac:dyDescent="0.3">
      <c r="A1622" s="87"/>
      <c r="AT1622" s="68"/>
      <c r="AV1622" s="165"/>
    </row>
    <row r="1623" spans="1:48" ht="18.75" x14ac:dyDescent="0.3">
      <c r="A1623" s="87"/>
      <c r="AT1623" s="68"/>
      <c r="AV1623" s="165"/>
    </row>
    <row r="1624" spans="1:48" ht="18.75" x14ac:dyDescent="0.3">
      <c r="A1624" s="87"/>
      <c r="AT1624" s="68"/>
      <c r="AV1624" s="165"/>
    </row>
    <row r="1625" spans="1:48" ht="18.75" x14ac:dyDescent="0.3">
      <c r="A1625" s="87"/>
      <c r="AT1625" s="68"/>
      <c r="AV1625" s="165"/>
    </row>
    <row r="1626" spans="1:48" ht="18.75" x14ac:dyDescent="0.3">
      <c r="A1626" s="87"/>
      <c r="AT1626" s="68"/>
      <c r="AV1626" s="165"/>
    </row>
    <row r="1627" spans="1:48" ht="18.75" x14ac:dyDescent="0.3">
      <c r="A1627" s="87"/>
      <c r="AT1627" s="68"/>
      <c r="AV1627" s="165"/>
    </row>
    <row r="1628" spans="1:48" ht="18.75" x14ac:dyDescent="0.3">
      <c r="A1628" s="87"/>
      <c r="AT1628" s="68"/>
      <c r="AV1628" s="165"/>
    </row>
    <row r="1629" spans="1:48" ht="18.75" x14ac:dyDescent="0.3">
      <c r="A1629" s="87"/>
      <c r="AT1629" s="68"/>
      <c r="AV1629" s="165"/>
    </row>
    <row r="1630" spans="1:48" ht="18.75" x14ac:dyDescent="0.3">
      <c r="A1630" s="87"/>
      <c r="AT1630" s="68"/>
      <c r="AV1630" s="165"/>
    </row>
    <row r="1631" spans="1:48" ht="18.75" x14ac:dyDescent="0.3">
      <c r="A1631" s="87"/>
      <c r="AT1631" s="68"/>
      <c r="AV1631" s="165"/>
    </row>
    <row r="1632" spans="1:48" ht="18.75" x14ac:dyDescent="0.3">
      <c r="A1632" s="87"/>
      <c r="AT1632" s="68"/>
      <c r="AV1632" s="165"/>
    </row>
    <row r="1633" spans="1:48" ht="18.75" x14ac:dyDescent="0.3">
      <c r="A1633" s="87"/>
      <c r="AT1633" s="68"/>
      <c r="AV1633" s="165"/>
    </row>
    <row r="1634" spans="1:48" ht="18.75" x14ac:dyDescent="0.3">
      <c r="A1634" s="87"/>
      <c r="AT1634" s="68"/>
      <c r="AV1634" s="165"/>
    </row>
    <row r="1635" spans="1:48" ht="18.75" x14ac:dyDescent="0.3">
      <c r="A1635" s="87"/>
      <c r="AT1635" s="68"/>
      <c r="AV1635" s="165"/>
    </row>
    <row r="1636" spans="1:48" ht="18.75" x14ac:dyDescent="0.3">
      <c r="A1636" s="87"/>
      <c r="AT1636" s="68"/>
      <c r="AV1636" s="165"/>
    </row>
    <row r="1637" spans="1:48" ht="18.75" x14ac:dyDescent="0.3">
      <c r="A1637" s="87"/>
      <c r="AT1637" s="68"/>
      <c r="AV1637" s="165"/>
    </row>
    <row r="1638" spans="1:48" ht="18.75" x14ac:dyDescent="0.3">
      <c r="A1638" s="87"/>
      <c r="AT1638" s="68"/>
      <c r="AV1638" s="165"/>
    </row>
    <row r="1639" spans="1:48" ht="18.75" x14ac:dyDescent="0.3">
      <c r="A1639" s="87"/>
      <c r="AT1639" s="68"/>
      <c r="AV1639" s="165"/>
    </row>
    <row r="1640" spans="1:48" ht="18.75" x14ac:dyDescent="0.3">
      <c r="A1640" s="87"/>
      <c r="AT1640" s="68"/>
      <c r="AV1640" s="165"/>
    </row>
    <row r="1641" spans="1:48" ht="18.75" x14ac:dyDescent="0.3">
      <c r="A1641" s="87"/>
      <c r="AT1641" s="68"/>
      <c r="AV1641" s="165"/>
    </row>
    <row r="1642" spans="1:48" ht="18.75" x14ac:dyDescent="0.3">
      <c r="A1642" s="87"/>
      <c r="AT1642" s="68"/>
      <c r="AV1642" s="165"/>
    </row>
    <row r="1643" spans="1:48" ht="18.75" x14ac:dyDescent="0.3">
      <c r="A1643" s="87"/>
      <c r="AT1643" s="68"/>
      <c r="AV1643" s="165"/>
    </row>
    <row r="1644" spans="1:48" ht="18.75" x14ac:dyDescent="0.3">
      <c r="A1644" s="87"/>
      <c r="AT1644" s="68"/>
      <c r="AV1644" s="165"/>
    </row>
    <row r="1645" spans="1:48" ht="18.75" x14ac:dyDescent="0.3">
      <c r="A1645" s="87"/>
      <c r="AT1645" s="68"/>
      <c r="AV1645" s="165"/>
    </row>
    <row r="1646" spans="1:48" ht="18.75" x14ac:dyDescent="0.3">
      <c r="A1646" s="87"/>
      <c r="AT1646" s="68"/>
      <c r="AV1646" s="165"/>
    </row>
    <row r="1647" spans="1:48" ht="18.75" x14ac:dyDescent="0.3">
      <c r="A1647" s="87"/>
      <c r="AT1647" s="68"/>
      <c r="AV1647" s="165"/>
    </row>
    <row r="1648" spans="1:48" ht="18.75" x14ac:dyDescent="0.3">
      <c r="A1648" s="87"/>
      <c r="AT1648" s="68"/>
      <c r="AV1648" s="165"/>
    </row>
    <row r="1649" spans="1:48" ht="18.75" x14ac:dyDescent="0.3">
      <c r="A1649" s="87"/>
      <c r="AT1649" s="68"/>
      <c r="AV1649" s="165"/>
    </row>
    <row r="1650" spans="1:48" ht="18.75" x14ac:dyDescent="0.3">
      <c r="A1650" s="87"/>
      <c r="AT1650" s="68"/>
      <c r="AV1650" s="165"/>
    </row>
    <row r="1651" spans="1:48" ht="18.75" x14ac:dyDescent="0.3">
      <c r="A1651" s="87"/>
      <c r="AT1651" s="68"/>
      <c r="AV1651" s="165"/>
    </row>
    <row r="1652" spans="1:48" ht="18.75" x14ac:dyDescent="0.3">
      <c r="A1652" s="87"/>
      <c r="AT1652" s="68"/>
      <c r="AV1652" s="165"/>
    </row>
    <row r="1653" spans="1:48" ht="18.75" x14ac:dyDescent="0.3">
      <c r="A1653" s="87"/>
      <c r="AT1653" s="68"/>
      <c r="AV1653" s="165"/>
    </row>
    <row r="1654" spans="1:48" ht="18.75" x14ac:dyDescent="0.3">
      <c r="A1654" s="87"/>
      <c r="AT1654" s="68"/>
      <c r="AV1654" s="165"/>
    </row>
    <row r="1655" spans="1:48" ht="18.75" x14ac:dyDescent="0.3">
      <c r="A1655" s="87"/>
      <c r="AT1655" s="68"/>
      <c r="AV1655" s="165"/>
    </row>
    <row r="1656" spans="1:48" ht="18.75" x14ac:dyDescent="0.3">
      <c r="A1656" s="87"/>
      <c r="AT1656" s="68"/>
      <c r="AV1656" s="165"/>
    </row>
    <row r="1657" spans="1:48" ht="18.75" x14ac:dyDescent="0.3">
      <c r="A1657" s="87"/>
      <c r="AT1657" s="68"/>
      <c r="AV1657" s="165"/>
    </row>
    <row r="1658" spans="1:48" ht="18.75" x14ac:dyDescent="0.3">
      <c r="A1658" s="87"/>
      <c r="AT1658" s="68"/>
      <c r="AV1658" s="165"/>
    </row>
    <row r="1659" spans="1:48" ht="18.75" x14ac:dyDescent="0.3">
      <c r="A1659" s="87"/>
      <c r="AT1659" s="68"/>
      <c r="AV1659" s="165"/>
    </row>
    <row r="1660" spans="1:48" ht="18.75" x14ac:dyDescent="0.3">
      <c r="A1660" s="87"/>
      <c r="AT1660" s="68"/>
      <c r="AV1660" s="165"/>
    </row>
    <row r="1661" spans="1:48" ht="18.75" x14ac:dyDescent="0.3">
      <c r="A1661" s="87"/>
      <c r="AT1661" s="68"/>
      <c r="AV1661" s="165"/>
    </row>
    <row r="1662" spans="1:48" ht="18.75" x14ac:dyDescent="0.3">
      <c r="A1662" s="87"/>
      <c r="AT1662" s="68"/>
      <c r="AV1662" s="165"/>
    </row>
    <row r="1663" spans="1:48" ht="18.75" x14ac:dyDescent="0.3">
      <c r="A1663" s="87"/>
      <c r="AT1663" s="68"/>
      <c r="AV1663" s="165"/>
    </row>
    <row r="1664" spans="1:48" ht="18.75" x14ac:dyDescent="0.3">
      <c r="A1664" s="87"/>
      <c r="AT1664" s="68"/>
      <c r="AV1664" s="165"/>
    </row>
    <row r="1665" spans="1:48" ht="18.75" x14ac:dyDescent="0.3">
      <c r="A1665" s="87"/>
      <c r="AT1665" s="68"/>
      <c r="AV1665" s="165"/>
    </row>
    <row r="1666" spans="1:48" ht="18.75" x14ac:dyDescent="0.3">
      <c r="A1666" s="87"/>
      <c r="AT1666" s="68"/>
      <c r="AV1666" s="165"/>
    </row>
    <row r="1667" spans="1:48" ht="18.75" x14ac:dyDescent="0.3">
      <c r="A1667" s="87"/>
      <c r="AT1667" s="68"/>
      <c r="AV1667" s="165"/>
    </row>
    <row r="1668" spans="1:48" ht="18.75" x14ac:dyDescent="0.3">
      <c r="A1668" s="87"/>
      <c r="AT1668" s="68"/>
      <c r="AV1668" s="165"/>
    </row>
    <row r="1669" spans="1:48" ht="18.75" x14ac:dyDescent="0.3">
      <c r="A1669" s="87"/>
      <c r="AT1669" s="68"/>
      <c r="AV1669" s="165"/>
    </row>
    <row r="1670" spans="1:48" ht="18.75" x14ac:dyDescent="0.3">
      <c r="A1670" s="87"/>
      <c r="AT1670" s="68"/>
      <c r="AV1670" s="165"/>
    </row>
    <row r="1671" spans="1:48" ht="18.75" x14ac:dyDescent="0.3">
      <c r="A1671" s="87"/>
      <c r="AT1671" s="68"/>
      <c r="AV1671" s="165"/>
    </row>
    <row r="1672" spans="1:48" ht="18.75" x14ac:dyDescent="0.3">
      <c r="A1672" s="87"/>
      <c r="AT1672" s="68"/>
      <c r="AV1672" s="165"/>
    </row>
    <row r="1673" spans="1:48" ht="18.75" x14ac:dyDescent="0.3">
      <c r="A1673" s="87"/>
      <c r="AT1673" s="68"/>
      <c r="AV1673" s="165"/>
    </row>
    <row r="1674" spans="1:48" ht="18.75" x14ac:dyDescent="0.3">
      <c r="A1674" s="87"/>
      <c r="AT1674" s="68"/>
      <c r="AV1674" s="165"/>
    </row>
    <row r="1675" spans="1:48" ht="18.75" x14ac:dyDescent="0.3">
      <c r="A1675" s="87"/>
      <c r="AT1675" s="68"/>
      <c r="AV1675" s="165"/>
    </row>
    <row r="1676" spans="1:48" ht="18.75" x14ac:dyDescent="0.3">
      <c r="A1676" s="87"/>
      <c r="AT1676" s="68"/>
      <c r="AV1676" s="165"/>
    </row>
    <row r="1677" spans="1:48" ht="18.75" x14ac:dyDescent="0.3">
      <c r="A1677" s="87"/>
      <c r="AT1677" s="68"/>
      <c r="AV1677" s="165"/>
    </row>
    <row r="1678" spans="1:48" ht="18.75" x14ac:dyDescent="0.3">
      <c r="A1678" s="87"/>
      <c r="AT1678" s="68"/>
      <c r="AV1678" s="165"/>
    </row>
    <row r="1679" spans="1:48" ht="18.75" x14ac:dyDescent="0.3">
      <c r="A1679" s="87"/>
      <c r="AT1679" s="68"/>
      <c r="AV1679" s="165"/>
    </row>
    <row r="1680" spans="1:48" ht="18.75" x14ac:dyDescent="0.3">
      <c r="A1680" s="87"/>
      <c r="AT1680" s="68"/>
      <c r="AV1680" s="165"/>
    </row>
    <row r="1681" spans="1:48" ht="18.75" x14ac:dyDescent="0.3">
      <c r="A1681" s="87"/>
      <c r="AT1681" s="68"/>
      <c r="AV1681" s="165"/>
    </row>
    <row r="1682" spans="1:48" ht="18.75" x14ac:dyDescent="0.3">
      <c r="A1682" s="87"/>
      <c r="AT1682" s="68"/>
      <c r="AV1682" s="165"/>
    </row>
    <row r="1683" spans="1:48" ht="18.75" x14ac:dyDescent="0.3">
      <c r="A1683" s="87"/>
      <c r="AT1683" s="68"/>
      <c r="AV1683" s="165"/>
    </row>
    <row r="1684" spans="1:48" ht="18.75" x14ac:dyDescent="0.3">
      <c r="A1684" s="87"/>
      <c r="AT1684" s="68"/>
      <c r="AV1684" s="165"/>
    </row>
    <row r="1685" spans="1:48" ht="18.75" x14ac:dyDescent="0.3">
      <c r="A1685" s="87"/>
      <c r="AT1685" s="68"/>
      <c r="AV1685" s="165"/>
    </row>
    <row r="1686" spans="1:48" ht="18.75" x14ac:dyDescent="0.3">
      <c r="A1686" s="87"/>
      <c r="AT1686" s="68"/>
      <c r="AV1686" s="165"/>
    </row>
    <row r="1687" spans="1:48" ht="18.75" x14ac:dyDescent="0.3">
      <c r="A1687" s="87"/>
      <c r="AT1687" s="68"/>
      <c r="AV1687" s="165"/>
    </row>
    <row r="1688" spans="1:48" ht="18.75" x14ac:dyDescent="0.3">
      <c r="A1688" s="87"/>
      <c r="AT1688" s="68"/>
      <c r="AV1688" s="165"/>
    </row>
    <row r="1689" spans="1:48" ht="18.75" x14ac:dyDescent="0.3">
      <c r="A1689" s="87"/>
      <c r="AT1689" s="68"/>
      <c r="AV1689" s="165"/>
    </row>
    <row r="1690" spans="1:48" ht="18.75" x14ac:dyDescent="0.3">
      <c r="A1690" s="87"/>
      <c r="AT1690" s="68"/>
      <c r="AV1690" s="165"/>
    </row>
    <row r="1691" spans="1:48" ht="18.75" x14ac:dyDescent="0.3">
      <c r="A1691" s="87"/>
      <c r="AT1691" s="68"/>
      <c r="AV1691" s="165"/>
    </row>
    <row r="1692" spans="1:48" ht="18.75" x14ac:dyDescent="0.3">
      <c r="A1692" s="87"/>
      <c r="AT1692" s="68"/>
      <c r="AV1692" s="165"/>
    </row>
    <row r="1693" spans="1:48" ht="18.75" x14ac:dyDescent="0.3">
      <c r="A1693" s="87"/>
      <c r="AT1693" s="68"/>
      <c r="AV1693" s="165"/>
    </row>
    <row r="1694" spans="1:48" ht="18.75" x14ac:dyDescent="0.3">
      <c r="A1694" s="87"/>
      <c r="AT1694" s="68"/>
      <c r="AV1694" s="165"/>
    </row>
    <row r="1695" spans="1:48" ht="18.75" x14ac:dyDescent="0.3">
      <c r="A1695" s="87"/>
      <c r="AT1695" s="68"/>
      <c r="AV1695" s="165"/>
    </row>
    <row r="1696" spans="1:48" ht="18.75" x14ac:dyDescent="0.3">
      <c r="A1696" s="87"/>
      <c r="AT1696" s="68"/>
      <c r="AV1696" s="165"/>
    </row>
    <row r="1697" spans="1:48" ht="18.75" x14ac:dyDescent="0.3">
      <c r="A1697" s="87"/>
      <c r="AT1697" s="68"/>
      <c r="AV1697" s="165"/>
    </row>
    <row r="1698" spans="1:48" ht="18.75" x14ac:dyDescent="0.3">
      <c r="A1698" s="87"/>
      <c r="AT1698" s="68"/>
      <c r="AV1698" s="165"/>
    </row>
    <row r="1699" spans="1:48" ht="18.75" x14ac:dyDescent="0.3">
      <c r="A1699" s="87"/>
      <c r="AT1699" s="68"/>
      <c r="AV1699" s="165"/>
    </row>
    <row r="1700" spans="1:48" ht="18.75" x14ac:dyDescent="0.3">
      <c r="A1700" s="87"/>
      <c r="AT1700" s="68"/>
      <c r="AV1700" s="165"/>
    </row>
    <row r="1701" spans="1:48" ht="18.75" x14ac:dyDescent="0.3">
      <c r="A1701" s="87"/>
      <c r="AT1701" s="68"/>
      <c r="AV1701" s="165"/>
    </row>
    <row r="1702" spans="1:48" ht="18.75" x14ac:dyDescent="0.3">
      <c r="A1702" s="87"/>
      <c r="AT1702" s="68"/>
      <c r="AV1702" s="165"/>
    </row>
    <row r="1703" spans="1:48" ht="18.75" x14ac:dyDescent="0.3">
      <c r="A1703" s="87"/>
      <c r="AT1703" s="68"/>
      <c r="AV1703" s="165"/>
    </row>
    <row r="1704" spans="1:48" ht="18.75" x14ac:dyDescent="0.3">
      <c r="A1704" s="87"/>
      <c r="AT1704" s="68"/>
      <c r="AV1704" s="165"/>
    </row>
    <row r="1705" spans="1:48" ht="18.75" x14ac:dyDescent="0.3">
      <c r="A1705" s="87"/>
      <c r="AT1705" s="68"/>
      <c r="AV1705" s="165"/>
    </row>
    <row r="1706" spans="1:48" ht="18.75" x14ac:dyDescent="0.3">
      <c r="A1706" s="87"/>
      <c r="AT1706" s="68"/>
      <c r="AV1706" s="165"/>
    </row>
    <row r="1707" spans="1:48" ht="18.75" x14ac:dyDescent="0.3">
      <c r="A1707" s="87"/>
      <c r="AT1707" s="68"/>
      <c r="AV1707" s="165"/>
    </row>
    <row r="1708" spans="1:48" ht="18.75" x14ac:dyDescent="0.3">
      <c r="A1708" s="87"/>
      <c r="AT1708" s="68"/>
      <c r="AV1708" s="165"/>
    </row>
    <row r="1709" spans="1:48" ht="18.75" x14ac:dyDescent="0.3">
      <c r="A1709" s="87"/>
      <c r="AT1709" s="68"/>
      <c r="AV1709" s="165"/>
    </row>
    <row r="1710" spans="1:48" ht="18.75" x14ac:dyDescent="0.3">
      <c r="A1710" s="87"/>
      <c r="AT1710" s="68"/>
      <c r="AV1710" s="165"/>
    </row>
    <row r="1711" spans="1:48" ht="18.75" x14ac:dyDescent="0.3">
      <c r="A1711" s="87"/>
      <c r="AT1711" s="68"/>
      <c r="AV1711" s="165"/>
    </row>
    <row r="1712" spans="1:48" ht="18.75" x14ac:dyDescent="0.3">
      <c r="A1712" s="87"/>
      <c r="AT1712" s="68"/>
      <c r="AV1712" s="165"/>
    </row>
    <row r="1713" spans="1:48" ht="18.75" x14ac:dyDescent="0.3">
      <c r="A1713" s="87"/>
      <c r="AT1713" s="68"/>
      <c r="AV1713" s="165"/>
    </row>
    <row r="1714" spans="1:48" ht="18.75" x14ac:dyDescent="0.3">
      <c r="A1714" s="87"/>
      <c r="AT1714" s="68"/>
      <c r="AV1714" s="165"/>
    </row>
    <row r="1715" spans="1:48" ht="18.75" x14ac:dyDescent="0.3">
      <c r="A1715" s="87"/>
      <c r="AT1715" s="68"/>
      <c r="AV1715" s="165"/>
    </row>
    <row r="1716" spans="1:48" ht="18.75" x14ac:dyDescent="0.3">
      <c r="A1716" s="87"/>
      <c r="AT1716" s="68"/>
      <c r="AV1716" s="165"/>
    </row>
    <row r="1717" spans="1:48" ht="18.75" x14ac:dyDescent="0.3">
      <c r="A1717" s="87"/>
      <c r="AT1717" s="68"/>
      <c r="AV1717" s="165"/>
    </row>
    <row r="1718" spans="1:48" ht="18.75" x14ac:dyDescent="0.3">
      <c r="A1718" s="87"/>
      <c r="AT1718" s="68"/>
      <c r="AV1718" s="165"/>
    </row>
    <row r="1719" spans="1:48" ht="18.75" x14ac:dyDescent="0.3">
      <c r="A1719" s="87"/>
      <c r="AT1719" s="68"/>
      <c r="AV1719" s="165"/>
    </row>
    <row r="1720" spans="1:48" ht="18.75" x14ac:dyDescent="0.3">
      <c r="A1720" s="87"/>
      <c r="AT1720" s="68"/>
      <c r="AV1720" s="165"/>
    </row>
    <row r="1721" spans="1:48" ht="18.75" x14ac:dyDescent="0.3">
      <c r="A1721" s="87"/>
      <c r="AT1721" s="68"/>
      <c r="AV1721" s="165"/>
    </row>
    <row r="1722" spans="1:48" ht="18.75" x14ac:dyDescent="0.3">
      <c r="A1722" s="87"/>
      <c r="AT1722" s="68"/>
      <c r="AV1722" s="165"/>
    </row>
    <row r="1723" spans="1:48" ht="18.75" x14ac:dyDescent="0.3">
      <c r="A1723" s="87"/>
      <c r="AT1723" s="68"/>
      <c r="AV1723" s="165"/>
    </row>
    <row r="1724" spans="1:48" ht="18.75" x14ac:dyDescent="0.3">
      <c r="A1724" s="87"/>
      <c r="AT1724" s="68"/>
      <c r="AV1724" s="165"/>
    </row>
    <row r="1725" spans="1:48" ht="18.75" x14ac:dyDescent="0.3">
      <c r="A1725" s="87"/>
      <c r="AT1725" s="68"/>
      <c r="AV1725" s="165"/>
    </row>
    <row r="1726" spans="1:48" ht="18.75" x14ac:dyDescent="0.3">
      <c r="A1726" s="87"/>
      <c r="AT1726" s="68"/>
      <c r="AV1726" s="165"/>
    </row>
    <row r="1727" spans="1:48" ht="18.75" x14ac:dyDescent="0.3">
      <c r="A1727" s="87"/>
      <c r="AT1727" s="68"/>
      <c r="AV1727" s="165"/>
    </row>
    <row r="1728" spans="1:48" ht="18.75" x14ac:dyDescent="0.3">
      <c r="A1728" s="87"/>
      <c r="AT1728" s="68"/>
      <c r="AV1728" s="165"/>
    </row>
    <row r="1729" spans="1:48" ht="18.75" x14ac:dyDescent="0.3">
      <c r="A1729" s="87"/>
      <c r="AT1729" s="68"/>
      <c r="AV1729" s="165"/>
    </row>
    <row r="1730" spans="1:48" ht="18.75" x14ac:dyDescent="0.3">
      <c r="A1730" s="87"/>
      <c r="AT1730" s="68"/>
      <c r="AV1730" s="165"/>
    </row>
    <row r="1731" spans="1:48" ht="18.75" x14ac:dyDescent="0.3">
      <c r="A1731" s="87"/>
      <c r="AT1731" s="68"/>
      <c r="AV1731" s="165"/>
    </row>
    <row r="1732" spans="1:48" ht="18.75" x14ac:dyDescent="0.3">
      <c r="A1732" s="87"/>
      <c r="AT1732" s="68"/>
      <c r="AV1732" s="165"/>
    </row>
    <row r="1733" spans="1:48" ht="18.75" x14ac:dyDescent="0.3">
      <c r="A1733" s="87"/>
      <c r="AT1733" s="68"/>
      <c r="AV1733" s="165"/>
    </row>
    <row r="1734" spans="1:48" ht="18.75" x14ac:dyDescent="0.3">
      <c r="A1734" s="87"/>
      <c r="AT1734" s="68"/>
      <c r="AV1734" s="165"/>
    </row>
    <row r="1735" spans="1:48" ht="18.75" x14ac:dyDescent="0.3">
      <c r="A1735" s="87"/>
      <c r="AT1735" s="68"/>
      <c r="AV1735" s="165"/>
    </row>
    <row r="1736" spans="1:48" ht="18.75" x14ac:dyDescent="0.3">
      <c r="A1736" s="87"/>
      <c r="AT1736" s="68"/>
      <c r="AV1736" s="165"/>
    </row>
    <row r="1737" spans="1:48" ht="18.75" x14ac:dyDescent="0.3">
      <c r="A1737" s="87"/>
      <c r="AT1737" s="68"/>
      <c r="AV1737" s="165"/>
    </row>
    <row r="1738" spans="1:48" ht="18.75" x14ac:dyDescent="0.3">
      <c r="A1738" s="87"/>
      <c r="AT1738" s="68"/>
      <c r="AV1738" s="165"/>
    </row>
    <row r="1739" spans="1:48" ht="18.75" x14ac:dyDescent="0.3">
      <c r="A1739" s="87"/>
      <c r="AT1739" s="68"/>
      <c r="AV1739" s="165"/>
    </row>
    <row r="1740" spans="1:48" ht="18.75" x14ac:dyDescent="0.3">
      <c r="A1740" s="87"/>
      <c r="AT1740" s="68"/>
      <c r="AV1740" s="165"/>
    </row>
    <row r="1741" spans="1:48" ht="18.75" x14ac:dyDescent="0.3">
      <c r="A1741" s="87"/>
      <c r="AT1741" s="68"/>
      <c r="AV1741" s="165"/>
    </row>
    <row r="1742" spans="1:48" ht="18.75" x14ac:dyDescent="0.3">
      <c r="A1742" s="87"/>
      <c r="AT1742" s="68"/>
      <c r="AV1742" s="165"/>
    </row>
    <row r="1743" spans="1:48" ht="18.75" x14ac:dyDescent="0.3">
      <c r="A1743" s="87"/>
      <c r="AT1743" s="68"/>
      <c r="AV1743" s="165"/>
    </row>
    <row r="1744" spans="1:48" ht="18.75" x14ac:dyDescent="0.3">
      <c r="A1744" s="87"/>
      <c r="AT1744" s="68"/>
      <c r="AV1744" s="165"/>
    </row>
    <row r="1745" spans="1:48" ht="18.75" x14ac:dyDescent="0.3">
      <c r="A1745" s="87"/>
      <c r="AT1745" s="68"/>
      <c r="AV1745" s="165"/>
    </row>
    <row r="1746" spans="1:48" ht="18.75" x14ac:dyDescent="0.3">
      <c r="A1746" s="87"/>
      <c r="AT1746" s="68"/>
      <c r="AV1746" s="165"/>
    </row>
    <row r="1747" spans="1:48" ht="18.75" x14ac:dyDescent="0.3">
      <c r="A1747" s="87"/>
      <c r="AT1747" s="68"/>
      <c r="AV1747" s="165"/>
    </row>
    <row r="1748" spans="1:48" ht="18.75" x14ac:dyDescent="0.3">
      <c r="A1748" s="87"/>
      <c r="AT1748" s="68"/>
      <c r="AV1748" s="165"/>
    </row>
    <row r="1749" spans="1:48" ht="18.75" x14ac:dyDescent="0.3">
      <c r="A1749" s="87"/>
      <c r="AT1749" s="68"/>
      <c r="AV1749" s="165"/>
    </row>
    <row r="1750" spans="1:48" ht="18.75" x14ac:dyDescent="0.3">
      <c r="A1750" s="87"/>
      <c r="AT1750" s="68"/>
      <c r="AV1750" s="165"/>
    </row>
    <row r="1751" spans="1:48" ht="18.75" x14ac:dyDescent="0.3">
      <c r="A1751" s="87"/>
      <c r="AT1751" s="68"/>
      <c r="AV1751" s="165"/>
    </row>
    <row r="1752" spans="1:48" ht="18.75" x14ac:dyDescent="0.3">
      <c r="A1752" s="87"/>
      <c r="AT1752" s="68"/>
      <c r="AV1752" s="165"/>
    </row>
    <row r="1753" spans="1:48" ht="18.75" x14ac:dyDescent="0.3">
      <c r="A1753" s="87"/>
      <c r="AT1753" s="68"/>
      <c r="AV1753" s="165"/>
    </row>
    <row r="1754" spans="1:48" ht="18.75" x14ac:dyDescent="0.3">
      <c r="A1754" s="87"/>
      <c r="AT1754" s="68"/>
      <c r="AV1754" s="165"/>
    </row>
    <row r="1755" spans="1:48" ht="18.75" x14ac:dyDescent="0.3">
      <c r="A1755" s="87"/>
      <c r="AT1755" s="68"/>
      <c r="AV1755" s="165"/>
    </row>
    <row r="1756" spans="1:48" ht="18.75" x14ac:dyDescent="0.3">
      <c r="A1756" s="87"/>
      <c r="AT1756" s="68"/>
      <c r="AV1756" s="165"/>
    </row>
    <row r="1757" spans="1:48" ht="18.75" x14ac:dyDescent="0.3">
      <c r="A1757" s="87"/>
      <c r="AT1757" s="68"/>
      <c r="AV1757" s="165"/>
    </row>
    <row r="1758" spans="1:48" ht="18.75" x14ac:dyDescent="0.3">
      <c r="A1758" s="87"/>
      <c r="AT1758" s="68"/>
      <c r="AV1758" s="165"/>
    </row>
    <row r="1759" spans="1:48" ht="18.75" x14ac:dyDescent="0.3">
      <c r="A1759" s="87"/>
      <c r="AT1759" s="68"/>
      <c r="AV1759" s="165"/>
    </row>
    <row r="1760" spans="1:48" ht="18.75" x14ac:dyDescent="0.3">
      <c r="A1760" s="87"/>
      <c r="AT1760" s="68"/>
      <c r="AV1760" s="165"/>
    </row>
    <row r="1761" spans="1:48" ht="18.75" x14ac:dyDescent="0.3">
      <c r="A1761" s="87"/>
      <c r="AT1761" s="68"/>
      <c r="AV1761" s="165"/>
    </row>
    <row r="1762" spans="1:48" ht="18.75" x14ac:dyDescent="0.3">
      <c r="A1762" s="87"/>
      <c r="AT1762" s="68"/>
      <c r="AV1762" s="165"/>
    </row>
    <row r="1763" spans="1:48" ht="18.75" x14ac:dyDescent="0.3">
      <c r="A1763" s="87"/>
      <c r="AT1763" s="68"/>
      <c r="AV1763" s="165"/>
    </row>
    <row r="1764" spans="1:48" ht="18.75" x14ac:dyDescent="0.3">
      <c r="A1764" s="87"/>
      <c r="AT1764" s="68"/>
      <c r="AV1764" s="165"/>
    </row>
    <row r="1765" spans="1:48" ht="18.75" x14ac:dyDescent="0.3">
      <c r="A1765" s="87"/>
      <c r="AT1765" s="68"/>
      <c r="AV1765" s="165"/>
    </row>
    <row r="1766" spans="1:48" ht="18.75" x14ac:dyDescent="0.3">
      <c r="A1766" s="87"/>
      <c r="AT1766" s="68"/>
      <c r="AV1766" s="165"/>
    </row>
    <row r="1767" spans="1:48" ht="18.75" x14ac:dyDescent="0.3">
      <c r="A1767" s="87"/>
      <c r="AT1767" s="68"/>
      <c r="AV1767" s="165"/>
    </row>
    <row r="1768" spans="1:48" ht="18.75" x14ac:dyDescent="0.3">
      <c r="A1768" s="87"/>
      <c r="AT1768" s="68"/>
      <c r="AV1768" s="165"/>
    </row>
    <row r="1769" spans="1:48" ht="18.75" x14ac:dyDescent="0.3">
      <c r="A1769" s="87"/>
      <c r="AT1769" s="68"/>
      <c r="AV1769" s="165"/>
    </row>
    <row r="1770" spans="1:48" ht="18.75" x14ac:dyDescent="0.3">
      <c r="A1770" s="87"/>
      <c r="AT1770" s="68"/>
      <c r="AV1770" s="165"/>
    </row>
    <row r="1771" spans="1:48" ht="18.75" x14ac:dyDescent="0.3">
      <c r="A1771" s="87"/>
      <c r="AT1771" s="68"/>
      <c r="AV1771" s="165"/>
    </row>
    <row r="1772" spans="1:48" ht="18.75" x14ac:dyDescent="0.3">
      <c r="A1772" s="87"/>
      <c r="AT1772" s="68"/>
      <c r="AV1772" s="165"/>
    </row>
    <row r="1773" spans="1:48" ht="18.75" x14ac:dyDescent="0.3">
      <c r="A1773" s="87"/>
      <c r="AT1773" s="68"/>
      <c r="AV1773" s="165"/>
    </row>
    <row r="1774" spans="1:48" ht="18.75" x14ac:dyDescent="0.3">
      <c r="A1774" s="87"/>
      <c r="AT1774" s="68"/>
      <c r="AV1774" s="165"/>
    </row>
    <row r="1775" spans="1:48" ht="18.75" x14ac:dyDescent="0.3">
      <c r="A1775" s="87"/>
      <c r="AT1775" s="68"/>
      <c r="AV1775" s="165"/>
    </row>
    <row r="1776" spans="1:48" ht="18.75" x14ac:dyDescent="0.3">
      <c r="A1776" s="87"/>
      <c r="AT1776" s="68"/>
      <c r="AV1776" s="165"/>
    </row>
    <row r="1777" spans="1:48" ht="18.75" x14ac:dyDescent="0.3">
      <c r="A1777" s="87"/>
      <c r="AT1777" s="68"/>
      <c r="AV1777" s="165"/>
    </row>
    <row r="1778" spans="1:48" ht="18.75" x14ac:dyDescent="0.3">
      <c r="A1778" s="87"/>
      <c r="AT1778" s="68"/>
      <c r="AV1778" s="165"/>
    </row>
    <row r="1779" spans="1:48" ht="18.75" x14ac:dyDescent="0.3">
      <c r="A1779" s="87"/>
      <c r="AT1779" s="68"/>
      <c r="AV1779" s="165"/>
    </row>
    <row r="1780" spans="1:48" ht="18.75" x14ac:dyDescent="0.3">
      <c r="A1780" s="87"/>
      <c r="AT1780" s="68"/>
      <c r="AV1780" s="165"/>
    </row>
    <row r="1781" spans="1:48" ht="18.75" x14ac:dyDescent="0.3">
      <c r="A1781" s="87"/>
      <c r="AT1781" s="68"/>
      <c r="AV1781" s="165"/>
    </row>
    <row r="1782" spans="1:48" ht="18.75" x14ac:dyDescent="0.3">
      <c r="A1782" s="87"/>
      <c r="AT1782" s="68"/>
      <c r="AV1782" s="165"/>
    </row>
    <row r="1783" spans="1:48" ht="18.75" x14ac:dyDescent="0.3">
      <c r="A1783" s="87"/>
      <c r="AT1783" s="68"/>
      <c r="AV1783" s="165"/>
    </row>
    <row r="1784" spans="1:48" ht="18.75" x14ac:dyDescent="0.3">
      <c r="A1784" s="87"/>
      <c r="AT1784" s="68"/>
      <c r="AV1784" s="165"/>
    </row>
    <row r="1785" spans="1:48" ht="18.75" x14ac:dyDescent="0.3">
      <c r="A1785" s="87"/>
      <c r="AT1785" s="68"/>
      <c r="AV1785" s="165"/>
    </row>
    <row r="1786" spans="1:48" ht="18.75" x14ac:dyDescent="0.3">
      <c r="A1786" s="87"/>
      <c r="AT1786" s="68"/>
      <c r="AV1786" s="165"/>
    </row>
    <row r="1787" spans="1:48" ht="18.75" x14ac:dyDescent="0.3">
      <c r="A1787" s="87"/>
      <c r="AT1787" s="68"/>
      <c r="AV1787" s="165"/>
    </row>
    <row r="1788" spans="1:48" ht="18.75" x14ac:dyDescent="0.3">
      <c r="A1788" s="87"/>
      <c r="AT1788" s="68"/>
      <c r="AV1788" s="165"/>
    </row>
    <row r="1789" spans="1:48" ht="18.75" x14ac:dyDescent="0.3">
      <c r="A1789" s="87"/>
      <c r="AT1789" s="68"/>
      <c r="AV1789" s="165"/>
    </row>
    <row r="1790" spans="1:48" ht="18.75" x14ac:dyDescent="0.3">
      <c r="A1790" s="87"/>
      <c r="AT1790" s="68"/>
      <c r="AV1790" s="165"/>
    </row>
    <row r="1791" spans="1:48" ht="18.75" x14ac:dyDescent="0.3">
      <c r="A1791" s="87"/>
      <c r="AT1791" s="68"/>
      <c r="AV1791" s="165"/>
    </row>
    <row r="1792" spans="1:48" ht="18.75" x14ac:dyDescent="0.3">
      <c r="A1792" s="87"/>
      <c r="AT1792" s="68"/>
      <c r="AV1792" s="165"/>
    </row>
    <row r="1793" spans="1:48" ht="18.75" x14ac:dyDescent="0.3">
      <c r="A1793" s="87"/>
      <c r="AT1793" s="68"/>
      <c r="AV1793" s="165"/>
    </row>
    <row r="1794" spans="1:48" ht="18.75" x14ac:dyDescent="0.3">
      <c r="A1794" s="87"/>
      <c r="AT1794" s="68"/>
      <c r="AV1794" s="165"/>
    </row>
    <row r="1795" spans="1:48" ht="18.75" x14ac:dyDescent="0.3">
      <c r="A1795" s="87"/>
      <c r="AT1795" s="68"/>
      <c r="AV1795" s="165"/>
    </row>
    <row r="1796" spans="1:48" ht="18.75" x14ac:dyDescent="0.3">
      <c r="A1796" s="87"/>
      <c r="AT1796" s="68"/>
      <c r="AV1796" s="165"/>
    </row>
    <row r="1797" spans="1:48" ht="18.75" x14ac:dyDescent="0.3">
      <c r="A1797" s="87"/>
      <c r="AT1797" s="68"/>
      <c r="AV1797" s="165"/>
    </row>
    <row r="1798" spans="1:48" ht="18.75" x14ac:dyDescent="0.3">
      <c r="A1798" s="87"/>
      <c r="AT1798" s="68"/>
      <c r="AV1798" s="165"/>
    </row>
    <row r="1799" spans="1:48" ht="18.75" x14ac:dyDescent="0.3">
      <c r="A1799" s="87"/>
      <c r="AT1799" s="68"/>
      <c r="AV1799" s="165"/>
    </row>
    <row r="1800" spans="1:48" ht="18.75" x14ac:dyDescent="0.3">
      <c r="A1800" s="87"/>
      <c r="AT1800" s="68"/>
      <c r="AV1800" s="165"/>
    </row>
    <row r="1801" spans="1:48" ht="18.75" x14ac:dyDescent="0.3">
      <c r="A1801" s="87"/>
      <c r="AT1801" s="68"/>
      <c r="AV1801" s="165"/>
    </row>
    <row r="1802" spans="1:48" ht="18.75" x14ac:dyDescent="0.3">
      <c r="A1802" s="87"/>
      <c r="AT1802" s="68"/>
      <c r="AV1802" s="165"/>
    </row>
    <row r="1803" spans="1:48" ht="18.75" x14ac:dyDescent="0.3">
      <c r="A1803" s="87"/>
      <c r="AT1803" s="68"/>
      <c r="AV1803" s="165"/>
    </row>
    <row r="1804" spans="1:48" ht="18.75" x14ac:dyDescent="0.3">
      <c r="A1804" s="87"/>
      <c r="AT1804" s="68"/>
      <c r="AV1804" s="165"/>
    </row>
    <row r="1805" spans="1:48" ht="18.75" x14ac:dyDescent="0.3">
      <c r="A1805" s="87"/>
      <c r="AT1805" s="68"/>
      <c r="AV1805" s="165"/>
    </row>
    <row r="1806" spans="1:48" ht="18.75" x14ac:dyDescent="0.3">
      <c r="A1806" s="87"/>
      <c r="AT1806" s="68"/>
      <c r="AV1806" s="165"/>
    </row>
    <row r="1807" spans="1:48" ht="18.75" x14ac:dyDescent="0.3">
      <c r="A1807" s="87"/>
      <c r="AT1807" s="68"/>
      <c r="AV1807" s="165"/>
    </row>
    <row r="1808" spans="1:48" ht="18.75" x14ac:dyDescent="0.3">
      <c r="A1808" s="87"/>
      <c r="AT1808" s="68"/>
      <c r="AV1808" s="165"/>
    </row>
    <row r="1809" spans="1:48" ht="18.75" x14ac:dyDescent="0.3">
      <c r="A1809" s="87"/>
      <c r="AT1809" s="68"/>
      <c r="AV1809" s="165"/>
    </row>
    <row r="1810" spans="1:48" ht="18.75" x14ac:dyDescent="0.3">
      <c r="A1810" s="87"/>
      <c r="AT1810" s="68"/>
      <c r="AV1810" s="165"/>
    </row>
    <row r="1811" spans="1:48" ht="18.75" x14ac:dyDescent="0.3">
      <c r="A1811" s="87"/>
      <c r="AT1811" s="68"/>
      <c r="AV1811" s="165"/>
    </row>
    <row r="1812" spans="1:48" ht="18.75" x14ac:dyDescent="0.3">
      <c r="A1812" s="87"/>
      <c r="AT1812" s="68"/>
      <c r="AV1812" s="165"/>
    </row>
    <row r="1813" spans="1:48" ht="18.75" x14ac:dyDescent="0.3">
      <c r="A1813" s="87"/>
      <c r="AT1813" s="68"/>
      <c r="AV1813" s="165"/>
    </row>
    <row r="1814" spans="1:48" ht="18.75" x14ac:dyDescent="0.3">
      <c r="A1814" s="87"/>
      <c r="AT1814" s="68"/>
      <c r="AV1814" s="165"/>
    </row>
    <row r="1815" spans="1:48" ht="18.75" x14ac:dyDescent="0.3">
      <c r="A1815" s="87"/>
      <c r="AT1815" s="68"/>
      <c r="AV1815" s="165"/>
    </row>
    <row r="1816" spans="1:48" ht="18.75" x14ac:dyDescent="0.3">
      <c r="A1816" s="87"/>
      <c r="AT1816" s="68"/>
      <c r="AV1816" s="165"/>
    </row>
    <row r="1817" spans="1:48" ht="18.75" x14ac:dyDescent="0.3">
      <c r="A1817" s="87"/>
      <c r="AT1817" s="68"/>
      <c r="AV1817" s="165"/>
    </row>
    <row r="1818" spans="1:48" ht="18.75" x14ac:dyDescent="0.3">
      <c r="A1818" s="87"/>
      <c r="AT1818" s="68"/>
      <c r="AV1818" s="165"/>
    </row>
    <row r="1819" spans="1:48" ht="18.75" x14ac:dyDescent="0.3">
      <c r="A1819" s="87"/>
      <c r="AT1819" s="68"/>
      <c r="AV1819" s="165"/>
    </row>
    <row r="1820" spans="1:48" ht="18.75" x14ac:dyDescent="0.3">
      <c r="A1820" s="87"/>
      <c r="AT1820" s="68"/>
      <c r="AV1820" s="165"/>
    </row>
    <row r="1821" spans="1:48" ht="18.75" x14ac:dyDescent="0.3">
      <c r="A1821" s="87"/>
      <c r="AT1821" s="68"/>
      <c r="AV1821" s="165"/>
    </row>
    <row r="1822" spans="1:48" ht="18.75" x14ac:dyDescent="0.3">
      <c r="A1822" s="87"/>
      <c r="AT1822" s="68"/>
      <c r="AV1822" s="165"/>
    </row>
    <row r="1823" spans="1:48" ht="18.75" x14ac:dyDescent="0.3">
      <c r="A1823" s="87"/>
      <c r="AT1823" s="68"/>
      <c r="AV1823" s="165"/>
    </row>
    <row r="1824" spans="1:48" ht="18.75" x14ac:dyDescent="0.3">
      <c r="A1824" s="87"/>
      <c r="AT1824" s="68"/>
      <c r="AV1824" s="165"/>
    </row>
    <row r="1825" spans="1:48" ht="18.75" x14ac:dyDescent="0.3">
      <c r="A1825" s="87"/>
      <c r="AT1825" s="68"/>
      <c r="AV1825" s="165"/>
    </row>
    <row r="1826" spans="1:48" ht="18.75" x14ac:dyDescent="0.3">
      <c r="A1826" s="87"/>
      <c r="AT1826" s="68"/>
      <c r="AV1826" s="165"/>
    </row>
    <row r="1827" spans="1:48" ht="18.75" x14ac:dyDescent="0.3">
      <c r="A1827" s="87"/>
      <c r="AT1827" s="68"/>
      <c r="AV1827" s="165"/>
    </row>
    <row r="1828" spans="1:48" ht="18.75" x14ac:dyDescent="0.3">
      <c r="A1828" s="87"/>
      <c r="AT1828" s="68"/>
      <c r="AV1828" s="165"/>
    </row>
    <row r="1829" spans="1:48" ht="18.75" x14ac:dyDescent="0.3">
      <c r="A1829" s="87"/>
      <c r="AT1829" s="68"/>
      <c r="AV1829" s="165"/>
    </row>
    <row r="1830" spans="1:48" ht="18.75" x14ac:dyDescent="0.3">
      <c r="A1830" s="87"/>
      <c r="AT1830" s="68"/>
      <c r="AV1830" s="165"/>
    </row>
    <row r="1831" spans="1:48" ht="18.75" x14ac:dyDescent="0.3">
      <c r="A1831" s="87"/>
      <c r="AT1831" s="68"/>
      <c r="AV1831" s="165"/>
    </row>
    <row r="1832" spans="1:48" ht="18.75" x14ac:dyDescent="0.3">
      <c r="A1832" s="87"/>
      <c r="AT1832" s="68"/>
      <c r="AV1832" s="165"/>
    </row>
    <row r="1833" spans="1:48" ht="18.75" x14ac:dyDescent="0.3">
      <c r="A1833" s="87"/>
      <c r="AT1833" s="68"/>
      <c r="AV1833" s="165"/>
    </row>
    <row r="1834" spans="1:48" ht="18.75" x14ac:dyDescent="0.3">
      <c r="A1834" s="87"/>
      <c r="AT1834" s="68"/>
      <c r="AV1834" s="165"/>
    </row>
    <row r="1835" spans="1:48" ht="18.75" x14ac:dyDescent="0.3">
      <c r="A1835" s="87"/>
      <c r="AT1835" s="68"/>
      <c r="AV1835" s="165"/>
    </row>
    <row r="1836" spans="1:48" ht="18.75" x14ac:dyDescent="0.3">
      <c r="A1836" s="87"/>
      <c r="AT1836" s="68"/>
      <c r="AV1836" s="165"/>
    </row>
    <row r="1837" spans="1:48" ht="18.75" x14ac:dyDescent="0.3">
      <c r="A1837" s="87"/>
      <c r="AT1837" s="68"/>
      <c r="AV1837" s="165"/>
    </row>
    <row r="1838" spans="1:48" ht="18.75" x14ac:dyDescent="0.3">
      <c r="A1838" s="87"/>
      <c r="AT1838" s="68"/>
      <c r="AV1838" s="165"/>
    </row>
    <row r="1839" spans="1:48" ht="18.75" x14ac:dyDescent="0.3">
      <c r="A1839" s="87"/>
      <c r="AT1839" s="68"/>
      <c r="AV1839" s="165"/>
    </row>
    <row r="1840" spans="1:48" ht="18.75" x14ac:dyDescent="0.3">
      <c r="A1840" s="87"/>
      <c r="AT1840" s="68"/>
      <c r="AV1840" s="165"/>
    </row>
    <row r="1841" spans="1:48" ht="18.75" x14ac:dyDescent="0.3">
      <c r="A1841" s="87"/>
      <c r="AT1841" s="68"/>
      <c r="AV1841" s="165"/>
    </row>
    <row r="1842" spans="1:48" ht="18.75" x14ac:dyDescent="0.3">
      <c r="A1842" s="87"/>
      <c r="AT1842" s="68"/>
      <c r="AV1842" s="165"/>
    </row>
    <row r="1843" spans="1:48" ht="18.75" x14ac:dyDescent="0.3">
      <c r="A1843" s="87"/>
      <c r="AT1843" s="68"/>
      <c r="AV1843" s="165"/>
    </row>
    <row r="1844" spans="1:48" ht="18.75" x14ac:dyDescent="0.3">
      <c r="A1844" s="87"/>
      <c r="AT1844" s="68"/>
      <c r="AV1844" s="165"/>
    </row>
    <row r="1845" spans="1:48" ht="18.75" x14ac:dyDescent="0.3">
      <c r="A1845" s="87"/>
      <c r="AT1845" s="68"/>
      <c r="AV1845" s="165"/>
    </row>
    <row r="1846" spans="1:48" ht="18.75" x14ac:dyDescent="0.3">
      <c r="A1846" s="87"/>
      <c r="AT1846" s="68"/>
      <c r="AV1846" s="165"/>
    </row>
    <row r="1847" spans="1:48" ht="18.75" x14ac:dyDescent="0.3">
      <c r="A1847" s="87"/>
      <c r="AT1847" s="68"/>
      <c r="AV1847" s="165"/>
    </row>
    <row r="1848" spans="1:48" ht="18.75" x14ac:dyDescent="0.3">
      <c r="A1848" s="87"/>
      <c r="AT1848" s="68"/>
      <c r="AV1848" s="165"/>
    </row>
    <row r="1849" spans="1:48" ht="18.75" x14ac:dyDescent="0.3">
      <c r="A1849" s="87"/>
      <c r="AT1849" s="68"/>
      <c r="AV1849" s="165"/>
    </row>
    <row r="1850" spans="1:48" ht="18.75" x14ac:dyDescent="0.3">
      <c r="A1850" s="87"/>
      <c r="AT1850" s="68"/>
      <c r="AV1850" s="165"/>
    </row>
    <row r="1851" spans="1:48" ht="18.75" x14ac:dyDescent="0.3">
      <c r="A1851" s="87"/>
      <c r="AT1851" s="68"/>
      <c r="AV1851" s="165"/>
    </row>
    <row r="1852" spans="1:48" ht="18.75" x14ac:dyDescent="0.3">
      <c r="A1852" s="87"/>
      <c r="AT1852" s="68"/>
      <c r="AV1852" s="165"/>
    </row>
    <row r="1853" spans="1:48" ht="18.75" x14ac:dyDescent="0.3">
      <c r="A1853" s="87"/>
      <c r="AT1853" s="68"/>
      <c r="AV1853" s="165"/>
    </row>
    <row r="1854" spans="1:48" ht="18.75" x14ac:dyDescent="0.3">
      <c r="A1854" s="87"/>
      <c r="AT1854" s="68"/>
      <c r="AV1854" s="165"/>
    </row>
    <row r="1855" spans="1:48" ht="18.75" x14ac:dyDescent="0.3">
      <c r="A1855" s="87"/>
      <c r="AT1855" s="68"/>
      <c r="AV1855" s="165"/>
    </row>
    <row r="1856" spans="1:48" ht="18.75" x14ac:dyDescent="0.3">
      <c r="A1856" s="87"/>
      <c r="AT1856" s="68"/>
      <c r="AV1856" s="165"/>
    </row>
    <row r="1857" spans="1:48" ht="18.75" x14ac:dyDescent="0.3">
      <c r="A1857" s="87"/>
      <c r="AT1857" s="68"/>
      <c r="AV1857" s="165"/>
    </row>
    <row r="1858" spans="1:48" ht="18.75" x14ac:dyDescent="0.3">
      <c r="A1858" s="87"/>
      <c r="AT1858" s="68"/>
      <c r="AV1858" s="165"/>
    </row>
    <row r="1859" spans="1:48" ht="18.75" x14ac:dyDescent="0.3">
      <c r="A1859" s="87"/>
      <c r="AT1859" s="68"/>
      <c r="AV1859" s="165"/>
    </row>
    <row r="1860" spans="1:48" ht="18.75" x14ac:dyDescent="0.3">
      <c r="A1860" s="87"/>
      <c r="AT1860" s="68"/>
      <c r="AV1860" s="165"/>
    </row>
    <row r="1861" spans="1:48" ht="18.75" x14ac:dyDescent="0.3">
      <c r="A1861" s="87"/>
      <c r="AT1861" s="68"/>
      <c r="AV1861" s="165"/>
    </row>
    <row r="1862" spans="1:48" ht="18.75" x14ac:dyDescent="0.3">
      <c r="A1862" s="87"/>
      <c r="AT1862" s="68"/>
      <c r="AV1862" s="165"/>
    </row>
    <row r="1863" spans="1:48" ht="18.75" x14ac:dyDescent="0.3">
      <c r="A1863" s="87"/>
      <c r="AT1863" s="68"/>
      <c r="AV1863" s="165"/>
    </row>
    <row r="1864" spans="1:48" ht="18.75" x14ac:dyDescent="0.3">
      <c r="A1864" s="87"/>
      <c r="AT1864" s="68"/>
      <c r="AV1864" s="165"/>
    </row>
    <row r="1865" spans="1:48" ht="18.75" x14ac:dyDescent="0.3">
      <c r="A1865" s="87"/>
      <c r="AT1865" s="68"/>
      <c r="AV1865" s="165"/>
    </row>
    <row r="1866" spans="1:48" ht="18.75" x14ac:dyDescent="0.3">
      <c r="A1866" s="87"/>
      <c r="AT1866" s="68"/>
      <c r="AV1866" s="165"/>
    </row>
    <row r="1867" spans="1:48" ht="18.75" x14ac:dyDescent="0.3">
      <c r="A1867" s="87"/>
      <c r="AT1867" s="68"/>
      <c r="AV1867" s="165"/>
    </row>
    <row r="1868" spans="1:48" ht="18.75" x14ac:dyDescent="0.3">
      <c r="A1868" s="87"/>
      <c r="AT1868" s="68"/>
      <c r="AV1868" s="165"/>
    </row>
    <row r="1869" spans="1:48" ht="18.75" x14ac:dyDescent="0.3">
      <c r="A1869" s="87"/>
      <c r="AT1869" s="68"/>
      <c r="AV1869" s="165"/>
    </row>
    <row r="1870" spans="1:48" ht="18.75" x14ac:dyDescent="0.3">
      <c r="A1870" s="87"/>
      <c r="AT1870" s="68"/>
      <c r="AV1870" s="165"/>
    </row>
    <row r="1871" spans="1:48" ht="18.75" x14ac:dyDescent="0.3">
      <c r="A1871" s="87"/>
      <c r="AT1871" s="68"/>
      <c r="AV1871" s="165"/>
    </row>
    <row r="1872" spans="1:48" ht="18.75" x14ac:dyDescent="0.3">
      <c r="A1872" s="87"/>
      <c r="AT1872" s="68"/>
      <c r="AV1872" s="165"/>
    </row>
    <row r="1873" spans="1:48" ht="18.75" x14ac:dyDescent="0.3">
      <c r="A1873" s="87"/>
      <c r="AT1873" s="68"/>
      <c r="AV1873" s="165"/>
    </row>
    <row r="1874" spans="1:48" ht="18.75" x14ac:dyDescent="0.3">
      <c r="A1874" s="87"/>
      <c r="AT1874" s="68"/>
      <c r="AV1874" s="165"/>
    </row>
    <row r="1875" spans="1:48" ht="18.75" x14ac:dyDescent="0.3">
      <c r="A1875" s="87"/>
      <c r="AT1875" s="68"/>
      <c r="AV1875" s="165"/>
    </row>
    <row r="1876" spans="1:48" ht="18.75" x14ac:dyDescent="0.3">
      <c r="A1876" s="87"/>
      <c r="AT1876" s="68"/>
      <c r="AV1876" s="165"/>
    </row>
    <row r="1877" spans="1:48" ht="18.75" x14ac:dyDescent="0.3">
      <c r="A1877" s="87"/>
      <c r="AT1877" s="68"/>
      <c r="AV1877" s="165"/>
    </row>
    <row r="1878" spans="1:48" ht="18.75" x14ac:dyDescent="0.3">
      <c r="A1878" s="87"/>
      <c r="AT1878" s="68"/>
      <c r="AV1878" s="165"/>
    </row>
    <row r="1879" spans="1:48" ht="18.75" x14ac:dyDescent="0.3">
      <c r="A1879" s="87"/>
      <c r="AT1879" s="68"/>
      <c r="AV1879" s="165"/>
    </row>
    <row r="1880" spans="1:48" ht="18.75" x14ac:dyDescent="0.3">
      <c r="A1880" s="87"/>
      <c r="AT1880" s="68"/>
      <c r="AV1880" s="165"/>
    </row>
    <row r="1881" spans="1:48" ht="18.75" x14ac:dyDescent="0.3">
      <c r="A1881" s="87"/>
      <c r="AT1881" s="68"/>
      <c r="AV1881" s="165"/>
    </row>
    <row r="1882" spans="1:48" ht="18.75" x14ac:dyDescent="0.3">
      <c r="A1882" s="87"/>
      <c r="AT1882" s="68"/>
      <c r="AV1882" s="165"/>
    </row>
    <row r="1883" spans="1:48" ht="18.75" x14ac:dyDescent="0.3">
      <c r="A1883" s="87"/>
      <c r="AT1883" s="68"/>
      <c r="AV1883" s="165"/>
    </row>
    <row r="1884" spans="1:48" ht="18.75" x14ac:dyDescent="0.3">
      <c r="A1884" s="87"/>
      <c r="AT1884" s="68"/>
      <c r="AV1884" s="165"/>
    </row>
    <row r="1885" spans="1:48" ht="18.75" x14ac:dyDescent="0.3">
      <c r="A1885" s="87"/>
      <c r="AT1885" s="68"/>
      <c r="AV1885" s="165"/>
    </row>
    <row r="1886" spans="1:48" ht="18.75" x14ac:dyDescent="0.3">
      <c r="A1886" s="87"/>
      <c r="AT1886" s="68"/>
      <c r="AV1886" s="165"/>
    </row>
    <row r="1887" spans="1:48" ht="18.75" x14ac:dyDescent="0.3">
      <c r="A1887" s="87"/>
      <c r="AT1887" s="68"/>
      <c r="AV1887" s="165"/>
    </row>
    <row r="1888" spans="1:48" ht="18.75" x14ac:dyDescent="0.3">
      <c r="A1888" s="87"/>
      <c r="AT1888" s="68"/>
      <c r="AV1888" s="165"/>
    </row>
    <row r="1889" spans="1:48" ht="18.75" x14ac:dyDescent="0.3">
      <c r="A1889" s="87"/>
      <c r="AT1889" s="68"/>
      <c r="AV1889" s="165"/>
    </row>
    <row r="1890" spans="1:48" ht="18.75" x14ac:dyDescent="0.3">
      <c r="A1890" s="87"/>
      <c r="AT1890" s="68"/>
      <c r="AV1890" s="165"/>
    </row>
    <row r="1891" spans="1:48" ht="18.75" x14ac:dyDescent="0.3">
      <c r="A1891" s="87"/>
      <c r="AT1891" s="68"/>
      <c r="AV1891" s="165"/>
    </row>
    <row r="1892" spans="1:48" ht="18.75" x14ac:dyDescent="0.3">
      <c r="A1892" s="87"/>
      <c r="AT1892" s="68"/>
      <c r="AV1892" s="165"/>
    </row>
    <row r="1893" spans="1:48" ht="18.75" x14ac:dyDescent="0.3">
      <c r="A1893" s="87"/>
      <c r="AT1893" s="68"/>
      <c r="AV1893" s="165"/>
    </row>
    <row r="1894" spans="1:48" ht="18.75" x14ac:dyDescent="0.3">
      <c r="A1894" s="87"/>
      <c r="AT1894" s="68"/>
      <c r="AV1894" s="165"/>
    </row>
    <row r="1895" spans="1:48" ht="18.75" x14ac:dyDescent="0.3">
      <c r="A1895" s="87"/>
      <c r="AT1895" s="68"/>
      <c r="AV1895" s="165"/>
    </row>
    <row r="1896" spans="1:48" ht="18.75" x14ac:dyDescent="0.3">
      <c r="A1896" s="87"/>
      <c r="AT1896" s="68"/>
      <c r="AV1896" s="165"/>
    </row>
    <row r="1897" spans="1:48" ht="18.75" x14ac:dyDescent="0.3">
      <c r="A1897" s="87"/>
      <c r="AT1897" s="68"/>
      <c r="AV1897" s="165"/>
    </row>
    <row r="1898" spans="1:48" ht="18.75" x14ac:dyDescent="0.3">
      <c r="A1898" s="87"/>
      <c r="AT1898" s="68"/>
      <c r="AV1898" s="165"/>
    </row>
    <row r="1899" spans="1:48" ht="18.75" x14ac:dyDescent="0.3">
      <c r="A1899" s="87"/>
      <c r="AT1899" s="68"/>
      <c r="AV1899" s="165"/>
    </row>
    <row r="1900" spans="1:48" ht="18.75" x14ac:dyDescent="0.3">
      <c r="A1900" s="87"/>
      <c r="AT1900" s="68"/>
      <c r="AV1900" s="165"/>
    </row>
    <row r="1901" spans="1:48" ht="18.75" x14ac:dyDescent="0.3">
      <c r="A1901" s="87"/>
      <c r="AT1901" s="68"/>
      <c r="AV1901" s="165"/>
    </row>
    <row r="1902" spans="1:48" ht="18.75" x14ac:dyDescent="0.3">
      <c r="A1902" s="87"/>
      <c r="AT1902" s="68"/>
      <c r="AV1902" s="165"/>
    </row>
    <row r="1903" spans="1:48" ht="18.75" x14ac:dyDescent="0.3">
      <c r="A1903" s="87"/>
      <c r="AT1903" s="68"/>
      <c r="AV1903" s="165"/>
    </row>
    <row r="1904" spans="1:48" ht="18.75" x14ac:dyDescent="0.3">
      <c r="A1904" s="87"/>
      <c r="AT1904" s="68"/>
      <c r="AV1904" s="165"/>
    </row>
    <row r="1905" spans="1:48" ht="18.75" x14ac:dyDescent="0.3">
      <c r="A1905" s="87"/>
      <c r="AT1905" s="68"/>
      <c r="AV1905" s="165"/>
    </row>
    <row r="1906" spans="1:48" ht="18.75" x14ac:dyDescent="0.3">
      <c r="A1906" s="87"/>
      <c r="AT1906" s="68"/>
      <c r="AV1906" s="165"/>
    </row>
    <row r="1907" spans="1:48" ht="18.75" x14ac:dyDescent="0.3">
      <c r="A1907" s="87"/>
      <c r="AT1907" s="68"/>
      <c r="AV1907" s="165"/>
    </row>
    <row r="1908" spans="1:48" ht="18.75" x14ac:dyDescent="0.3">
      <c r="A1908" s="87"/>
      <c r="AT1908" s="68"/>
      <c r="AV1908" s="165"/>
    </row>
    <row r="1909" spans="1:48" ht="18.75" x14ac:dyDescent="0.3">
      <c r="A1909" s="87"/>
      <c r="AT1909" s="68"/>
      <c r="AV1909" s="165"/>
    </row>
    <row r="1910" spans="1:48" ht="18.75" x14ac:dyDescent="0.3">
      <c r="A1910" s="87"/>
      <c r="AT1910" s="68"/>
      <c r="AV1910" s="165"/>
    </row>
    <row r="1911" spans="1:48" ht="18.75" x14ac:dyDescent="0.3">
      <c r="A1911" s="87"/>
      <c r="AT1911" s="68"/>
      <c r="AV1911" s="165"/>
    </row>
    <row r="1912" spans="1:48" ht="18.75" x14ac:dyDescent="0.3">
      <c r="A1912" s="87"/>
      <c r="AT1912" s="68"/>
      <c r="AV1912" s="165"/>
    </row>
    <row r="1913" spans="1:48" ht="18.75" x14ac:dyDescent="0.3">
      <c r="A1913" s="87"/>
      <c r="AT1913" s="68"/>
      <c r="AV1913" s="165"/>
    </row>
    <row r="1914" spans="1:48" ht="18.75" x14ac:dyDescent="0.3">
      <c r="A1914" s="87"/>
      <c r="AT1914" s="68"/>
      <c r="AV1914" s="165"/>
    </row>
    <row r="1915" spans="1:48" ht="18.75" x14ac:dyDescent="0.3">
      <c r="A1915" s="87"/>
      <c r="AT1915" s="68"/>
      <c r="AV1915" s="165"/>
    </row>
    <row r="1916" spans="1:48" ht="18.75" x14ac:dyDescent="0.3">
      <c r="A1916" s="87"/>
      <c r="AT1916" s="68"/>
      <c r="AV1916" s="165"/>
    </row>
    <row r="1917" spans="1:48" ht="18.75" x14ac:dyDescent="0.3">
      <c r="A1917" s="87"/>
      <c r="AT1917" s="68"/>
      <c r="AV1917" s="165"/>
    </row>
    <row r="1918" spans="1:48" ht="18.75" x14ac:dyDescent="0.3">
      <c r="A1918" s="87"/>
      <c r="AT1918" s="68"/>
      <c r="AV1918" s="165"/>
    </row>
    <row r="1919" spans="1:48" ht="18.75" x14ac:dyDescent="0.3">
      <c r="A1919" s="87"/>
      <c r="AT1919" s="68"/>
      <c r="AV1919" s="165"/>
    </row>
    <row r="1920" spans="1:48" ht="18.75" x14ac:dyDescent="0.3">
      <c r="A1920" s="87"/>
      <c r="AT1920" s="68"/>
      <c r="AV1920" s="165"/>
    </row>
    <row r="1921" spans="1:48" ht="18.75" x14ac:dyDescent="0.3">
      <c r="A1921" s="87"/>
      <c r="AT1921" s="68"/>
      <c r="AV1921" s="165"/>
    </row>
    <row r="1922" spans="1:48" ht="18.75" x14ac:dyDescent="0.3">
      <c r="A1922" s="87"/>
      <c r="AT1922" s="68"/>
      <c r="AV1922" s="165"/>
    </row>
    <row r="1923" spans="1:48" ht="18.75" x14ac:dyDescent="0.3">
      <c r="A1923" s="87"/>
      <c r="AT1923" s="68"/>
      <c r="AV1923" s="165"/>
    </row>
    <row r="1924" spans="1:48" ht="18.75" x14ac:dyDescent="0.3">
      <c r="A1924" s="87"/>
      <c r="AT1924" s="68"/>
      <c r="AV1924" s="165"/>
    </row>
    <row r="1925" spans="1:48" ht="18.75" x14ac:dyDescent="0.3">
      <c r="A1925" s="87"/>
      <c r="AT1925" s="68"/>
      <c r="AV1925" s="165"/>
    </row>
    <row r="1926" spans="1:48" ht="18.75" x14ac:dyDescent="0.3">
      <c r="A1926" s="87"/>
      <c r="AT1926" s="68"/>
      <c r="AV1926" s="165"/>
    </row>
    <row r="1927" spans="1:48" ht="18.75" x14ac:dyDescent="0.3">
      <c r="A1927" s="87"/>
      <c r="AT1927" s="68"/>
      <c r="AV1927" s="165"/>
    </row>
    <row r="1928" spans="1:48" ht="18.75" x14ac:dyDescent="0.3">
      <c r="A1928" s="87"/>
      <c r="AT1928" s="68"/>
      <c r="AV1928" s="165"/>
    </row>
    <row r="1929" spans="1:48" ht="18.75" x14ac:dyDescent="0.3">
      <c r="A1929" s="87"/>
      <c r="AT1929" s="68"/>
      <c r="AV1929" s="165"/>
    </row>
    <row r="1930" spans="1:48" ht="18.75" x14ac:dyDescent="0.3">
      <c r="A1930" s="87"/>
      <c r="AT1930" s="68"/>
      <c r="AV1930" s="165"/>
    </row>
    <row r="1931" spans="1:48" ht="18.75" x14ac:dyDescent="0.3">
      <c r="A1931" s="87"/>
      <c r="AT1931" s="68"/>
      <c r="AV1931" s="165"/>
    </row>
    <row r="1932" spans="1:48" ht="18.75" x14ac:dyDescent="0.3">
      <c r="A1932" s="87"/>
      <c r="AT1932" s="68"/>
      <c r="AV1932" s="165"/>
    </row>
    <row r="1933" spans="1:48" ht="18.75" x14ac:dyDescent="0.3">
      <c r="A1933" s="87"/>
      <c r="AT1933" s="68"/>
      <c r="AV1933" s="165"/>
    </row>
    <row r="1934" spans="1:48" ht="18.75" x14ac:dyDescent="0.3">
      <c r="A1934" s="87"/>
      <c r="AT1934" s="68"/>
      <c r="AV1934" s="165"/>
    </row>
    <row r="1935" spans="1:48" ht="18.75" x14ac:dyDescent="0.3">
      <c r="A1935" s="87"/>
      <c r="AT1935" s="68"/>
      <c r="AV1935" s="165"/>
    </row>
    <row r="1936" spans="1:48" ht="18.75" x14ac:dyDescent="0.3">
      <c r="A1936" s="87"/>
      <c r="AT1936" s="68"/>
      <c r="AV1936" s="165"/>
    </row>
    <row r="1937" spans="1:48" ht="18.75" x14ac:dyDescent="0.3">
      <c r="A1937" s="87"/>
      <c r="AT1937" s="68"/>
      <c r="AV1937" s="165"/>
    </row>
    <row r="1938" spans="1:48" ht="18.75" x14ac:dyDescent="0.3">
      <c r="A1938" s="87"/>
      <c r="AT1938" s="68"/>
      <c r="AV1938" s="165"/>
    </row>
    <row r="1939" spans="1:48" ht="18.75" x14ac:dyDescent="0.3">
      <c r="A1939" s="87"/>
      <c r="AT1939" s="68"/>
      <c r="AV1939" s="165"/>
    </row>
    <row r="1940" spans="1:48" ht="18.75" x14ac:dyDescent="0.3">
      <c r="A1940" s="87"/>
      <c r="AT1940" s="68"/>
      <c r="AV1940" s="165"/>
    </row>
    <row r="1941" spans="1:48" ht="18.75" x14ac:dyDescent="0.3">
      <c r="A1941" s="87"/>
      <c r="AT1941" s="68"/>
      <c r="AV1941" s="165"/>
    </row>
    <row r="1942" spans="1:48" ht="18.75" x14ac:dyDescent="0.3">
      <c r="A1942" s="87"/>
      <c r="AT1942" s="68"/>
      <c r="AV1942" s="165"/>
    </row>
    <row r="1943" spans="1:48" ht="18.75" x14ac:dyDescent="0.3">
      <c r="A1943" s="87"/>
      <c r="AT1943" s="68"/>
      <c r="AV1943" s="165"/>
    </row>
    <row r="1944" spans="1:48" ht="18.75" x14ac:dyDescent="0.3">
      <c r="A1944" s="87"/>
      <c r="AT1944" s="68"/>
      <c r="AV1944" s="165"/>
    </row>
    <row r="1945" spans="1:48" ht="18.75" x14ac:dyDescent="0.3">
      <c r="A1945" s="87"/>
      <c r="AT1945" s="68"/>
      <c r="AV1945" s="165"/>
    </row>
    <row r="1946" spans="1:48" ht="18.75" x14ac:dyDescent="0.3">
      <c r="A1946" s="87"/>
      <c r="AT1946" s="68"/>
      <c r="AV1946" s="165"/>
    </row>
    <row r="1947" spans="1:48" ht="18.75" x14ac:dyDescent="0.3">
      <c r="A1947" s="87"/>
      <c r="AT1947" s="68"/>
      <c r="AV1947" s="165"/>
    </row>
    <row r="1948" spans="1:48" ht="18.75" x14ac:dyDescent="0.3">
      <c r="A1948" s="87"/>
      <c r="AT1948" s="68"/>
      <c r="AV1948" s="165"/>
    </row>
    <row r="1949" spans="1:48" ht="18.75" x14ac:dyDescent="0.3">
      <c r="A1949" s="87"/>
      <c r="AT1949" s="68"/>
      <c r="AV1949" s="165"/>
    </row>
    <row r="1950" spans="1:48" ht="18.75" x14ac:dyDescent="0.3">
      <c r="A1950" s="87"/>
      <c r="AT1950" s="68"/>
      <c r="AV1950" s="165"/>
    </row>
    <row r="1951" spans="1:48" ht="18.75" x14ac:dyDescent="0.3">
      <c r="A1951" s="87"/>
      <c r="AT1951" s="68"/>
      <c r="AV1951" s="165"/>
    </row>
    <row r="1952" spans="1:48" ht="18.75" x14ac:dyDescent="0.3">
      <c r="A1952" s="87"/>
      <c r="AT1952" s="68"/>
      <c r="AV1952" s="165"/>
    </row>
    <row r="1953" spans="1:48" ht="18.75" x14ac:dyDescent="0.3">
      <c r="A1953" s="87"/>
      <c r="AT1953" s="68"/>
      <c r="AV1953" s="165"/>
    </row>
    <row r="1954" spans="1:48" ht="18.75" x14ac:dyDescent="0.3">
      <c r="A1954" s="87"/>
      <c r="AT1954" s="68"/>
      <c r="AV1954" s="165"/>
    </row>
    <row r="1955" spans="1:48" ht="18.75" x14ac:dyDescent="0.3">
      <c r="A1955" s="87"/>
      <c r="AT1955" s="68"/>
      <c r="AV1955" s="165"/>
    </row>
    <row r="1956" spans="1:48" ht="18.75" x14ac:dyDescent="0.3">
      <c r="A1956" s="87"/>
      <c r="AT1956" s="68"/>
      <c r="AV1956" s="165"/>
    </row>
    <row r="1957" spans="1:48" ht="18.75" x14ac:dyDescent="0.3">
      <c r="A1957" s="87"/>
      <c r="AT1957" s="68"/>
      <c r="AV1957" s="165"/>
    </row>
    <row r="1958" spans="1:48" ht="18.75" x14ac:dyDescent="0.3">
      <c r="A1958" s="87"/>
      <c r="AT1958" s="68"/>
      <c r="AV1958" s="165"/>
    </row>
    <row r="1959" spans="1:48" ht="18.75" x14ac:dyDescent="0.3">
      <c r="A1959" s="87"/>
      <c r="AT1959" s="68"/>
      <c r="AV1959" s="165"/>
    </row>
    <row r="1960" spans="1:48" ht="18.75" x14ac:dyDescent="0.3">
      <c r="A1960" s="87"/>
      <c r="AT1960" s="68"/>
      <c r="AV1960" s="165"/>
    </row>
    <row r="1961" spans="1:48" ht="18.75" x14ac:dyDescent="0.3">
      <c r="A1961" s="87"/>
      <c r="AT1961" s="68"/>
      <c r="AV1961" s="165"/>
    </row>
    <row r="1962" spans="1:48" ht="18.75" x14ac:dyDescent="0.3">
      <c r="A1962" s="87"/>
      <c r="AT1962" s="68"/>
      <c r="AV1962" s="165"/>
    </row>
    <row r="1963" spans="1:48" ht="18.75" x14ac:dyDescent="0.3">
      <c r="A1963" s="87"/>
      <c r="AT1963" s="68"/>
      <c r="AV1963" s="165"/>
    </row>
    <row r="1964" spans="1:48" ht="18.75" x14ac:dyDescent="0.3">
      <c r="A1964" s="87"/>
      <c r="AT1964" s="68"/>
      <c r="AV1964" s="165"/>
    </row>
    <row r="1965" spans="1:48" ht="18.75" x14ac:dyDescent="0.3">
      <c r="A1965" s="87"/>
      <c r="AT1965" s="68"/>
      <c r="AV1965" s="165"/>
    </row>
    <row r="1966" spans="1:48" ht="18.75" x14ac:dyDescent="0.3">
      <c r="A1966" s="87"/>
      <c r="AT1966" s="68"/>
      <c r="AV1966" s="165"/>
    </row>
    <row r="1967" spans="1:48" ht="18.75" x14ac:dyDescent="0.3">
      <c r="A1967" s="87"/>
      <c r="AT1967" s="68"/>
      <c r="AV1967" s="165"/>
    </row>
    <row r="1968" spans="1:48" ht="18.75" x14ac:dyDescent="0.3">
      <c r="A1968" s="87"/>
      <c r="AT1968" s="68"/>
      <c r="AV1968" s="165"/>
    </row>
    <row r="1969" spans="1:48" ht="18.75" x14ac:dyDescent="0.3">
      <c r="A1969" s="87"/>
      <c r="AT1969" s="68"/>
      <c r="AV1969" s="165"/>
    </row>
    <row r="1970" spans="1:48" ht="18.75" x14ac:dyDescent="0.3">
      <c r="A1970" s="87"/>
      <c r="AT1970" s="68"/>
      <c r="AV1970" s="165"/>
    </row>
    <row r="1971" spans="1:48" ht="18.75" x14ac:dyDescent="0.3">
      <c r="A1971" s="87"/>
      <c r="AT1971" s="68"/>
      <c r="AV1971" s="165"/>
    </row>
    <row r="1972" spans="1:48" ht="18.75" x14ac:dyDescent="0.3">
      <c r="A1972" s="87"/>
      <c r="AT1972" s="68"/>
      <c r="AV1972" s="165"/>
    </row>
    <row r="1973" spans="1:48" ht="18.75" x14ac:dyDescent="0.3">
      <c r="A1973" s="87"/>
      <c r="AT1973" s="68"/>
      <c r="AV1973" s="165"/>
    </row>
    <row r="1974" spans="1:48" ht="18.75" x14ac:dyDescent="0.3">
      <c r="A1974" s="87"/>
      <c r="AT1974" s="68"/>
      <c r="AV1974" s="165"/>
    </row>
    <row r="1975" spans="1:48" ht="18.75" x14ac:dyDescent="0.3">
      <c r="A1975" s="87"/>
      <c r="AT1975" s="68"/>
      <c r="AV1975" s="165"/>
    </row>
    <row r="1976" spans="1:48" ht="18.75" x14ac:dyDescent="0.3">
      <c r="A1976" s="87"/>
      <c r="AT1976" s="68"/>
      <c r="AV1976" s="165"/>
    </row>
    <row r="1977" spans="1:48" ht="18.75" x14ac:dyDescent="0.3">
      <c r="A1977" s="87"/>
      <c r="AT1977" s="68"/>
      <c r="AV1977" s="165"/>
    </row>
    <row r="1978" spans="1:48" ht="18.75" x14ac:dyDescent="0.3">
      <c r="A1978" s="87"/>
      <c r="AT1978" s="68"/>
      <c r="AV1978" s="165"/>
    </row>
    <row r="1979" spans="1:48" ht="18.75" x14ac:dyDescent="0.3">
      <c r="A1979" s="87"/>
      <c r="AT1979" s="68"/>
      <c r="AV1979" s="165"/>
    </row>
    <row r="1980" spans="1:48" ht="18.75" x14ac:dyDescent="0.3">
      <c r="A1980" s="87"/>
      <c r="AT1980" s="68"/>
      <c r="AV1980" s="165"/>
    </row>
    <row r="1981" spans="1:48" ht="18.75" x14ac:dyDescent="0.3">
      <c r="A1981" s="87"/>
      <c r="AT1981" s="68"/>
      <c r="AV1981" s="165"/>
    </row>
    <row r="1982" spans="1:48" ht="18.75" x14ac:dyDescent="0.3">
      <c r="A1982" s="87"/>
      <c r="AT1982" s="68"/>
      <c r="AV1982" s="165"/>
    </row>
    <row r="1983" spans="1:48" ht="18.75" x14ac:dyDescent="0.3">
      <c r="A1983" s="87"/>
      <c r="AT1983" s="68"/>
      <c r="AV1983" s="165"/>
    </row>
    <row r="1984" spans="1:48" ht="18.75" x14ac:dyDescent="0.3">
      <c r="A1984" s="87"/>
      <c r="AT1984" s="68"/>
      <c r="AV1984" s="165"/>
    </row>
    <row r="1985" spans="1:48" ht="18.75" x14ac:dyDescent="0.3">
      <c r="A1985" s="87"/>
      <c r="AT1985" s="68"/>
      <c r="AV1985" s="165"/>
    </row>
    <row r="1986" spans="1:48" ht="18.75" x14ac:dyDescent="0.3">
      <c r="A1986" s="87"/>
      <c r="AT1986" s="68"/>
      <c r="AV1986" s="165"/>
    </row>
    <row r="1987" spans="1:48" ht="18.75" x14ac:dyDescent="0.3">
      <c r="A1987" s="87"/>
      <c r="AT1987" s="68"/>
      <c r="AV1987" s="165"/>
    </row>
    <row r="1988" spans="1:48" ht="18.75" x14ac:dyDescent="0.3">
      <c r="A1988" s="87"/>
      <c r="AT1988" s="68"/>
      <c r="AV1988" s="165"/>
    </row>
    <row r="1989" spans="1:48" ht="18.75" x14ac:dyDescent="0.3">
      <c r="A1989" s="87"/>
      <c r="AT1989" s="68"/>
      <c r="AV1989" s="165"/>
    </row>
    <row r="1990" spans="1:48" ht="18.75" x14ac:dyDescent="0.3">
      <c r="A1990" s="87"/>
      <c r="AT1990" s="68"/>
      <c r="AV1990" s="165"/>
    </row>
    <row r="1991" spans="1:48" ht="18.75" x14ac:dyDescent="0.3">
      <c r="A1991" s="87"/>
      <c r="AT1991" s="68"/>
      <c r="AV1991" s="165"/>
    </row>
    <row r="1992" spans="1:48" ht="18.75" x14ac:dyDescent="0.3">
      <c r="A1992" s="87"/>
      <c r="AT1992" s="68"/>
      <c r="AV1992" s="165"/>
    </row>
    <row r="1993" spans="1:48" ht="18.75" x14ac:dyDescent="0.3">
      <c r="A1993" s="87"/>
      <c r="AT1993" s="68"/>
      <c r="AV1993" s="165"/>
    </row>
    <row r="1994" spans="1:48" ht="18.75" x14ac:dyDescent="0.3">
      <c r="A1994" s="87"/>
      <c r="AT1994" s="68"/>
      <c r="AV1994" s="165"/>
    </row>
    <row r="1995" spans="1:48" ht="18.75" x14ac:dyDescent="0.3">
      <c r="A1995" s="87"/>
      <c r="AT1995" s="68"/>
      <c r="AV1995" s="165"/>
    </row>
    <row r="1996" spans="1:48" ht="18.75" x14ac:dyDescent="0.3">
      <c r="A1996" s="87"/>
      <c r="AT1996" s="68"/>
      <c r="AV1996" s="165"/>
    </row>
    <row r="1997" spans="1:48" ht="18.75" x14ac:dyDescent="0.3">
      <c r="A1997" s="87"/>
      <c r="AT1997" s="68"/>
      <c r="AV1997" s="165"/>
    </row>
    <row r="1998" spans="1:48" ht="18.75" x14ac:dyDescent="0.3">
      <c r="A1998" s="87"/>
      <c r="AT1998" s="68"/>
      <c r="AV1998" s="165"/>
    </row>
    <row r="1999" spans="1:48" ht="18.75" x14ac:dyDescent="0.3">
      <c r="A1999" s="87"/>
      <c r="AT1999" s="68"/>
      <c r="AV1999" s="165"/>
    </row>
    <row r="2000" spans="1:48" ht="18.75" x14ac:dyDescent="0.3">
      <c r="A2000" s="87"/>
      <c r="AT2000" s="68"/>
      <c r="AV2000" s="165"/>
    </row>
    <row r="2001" spans="1:48" ht="18.75" x14ac:dyDescent="0.3">
      <c r="A2001" s="87"/>
      <c r="AT2001" s="68"/>
      <c r="AV2001" s="165"/>
    </row>
    <row r="2002" spans="1:48" ht="18.75" x14ac:dyDescent="0.3">
      <c r="A2002" s="87"/>
      <c r="AT2002" s="68"/>
      <c r="AV2002" s="165"/>
    </row>
    <row r="2003" spans="1:48" ht="18.75" x14ac:dyDescent="0.3">
      <c r="A2003" s="87"/>
      <c r="AT2003" s="68"/>
      <c r="AV2003" s="165"/>
    </row>
    <row r="2004" spans="1:48" ht="18.75" x14ac:dyDescent="0.3">
      <c r="A2004" s="87"/>
      <c r="AT2004" s="68"/>
      <c r="AV2004" s="165"/>
    </row>
    <row r="2005" spans="1:48" ht="18.75" x14ac:dyDescent="0.3">
      <c r="A2005" s="87"/>
      <c r="AT2005" s="68"/>
      <c r="AV2005" s="165"/>
    </row>
    <row r="2006" spans="1:48" ht="18.75" x14ac:dyDescent="0.3">
      <c r="A2006" s="87"/>
      <c r="AT2006" s="68"/>
      <c r="AV2006" s="165"/>
    </row>
    <row r="2007" spans="1:48" ht="18.75" x14ac:dyDescent="0.3">
      <c r="A2007" s="87"/>
      <c r="AT2007" s="68"/>
      <c r="AV2007" s="165"/>
    </row>
    <row r="2008" spans="1:48" ht="18.75" x14ac:dyDescent="0.3">
      <c r="A2008" s="87"/>
      <c r="AT2008" s="68"/>
      <c r="AV2008" s="165"/>
    </row>
    <row r="2009" spans="1:48" ht="18.75" x14ac:dyDescent="0.3">
      <c r="A2009" s="87"/>
      <c r="AT2009" s="68"/>
      <c r="AV2009" s="165"/>
    </row>
    <row r="2010" spans="1:48" ht="18.75" x14ac:dyDescent="0.3">
      <c r="A2010" s="87"/>
      <c r="AT2010" s="68"/>
      <c r="AV2010" s="165"/>
    </row>
    <row r="2011" spans="1:48" ht="18.75" x14ac:dyDescent="0.3">
      <c r="A2011" s="87"/>
      <c r="AT2011" s="68"/>
      <c r="AV2011" s="165"/>
    </row>
    <row r="2012" spans="1:48" ht="18.75" x14ac:dyDescent="0.3">
      <c r="A2012" s="87"/>
      <c r="AT2012" s="68"/>
      <c r="AV2012" s="165"/>
    </row>
    <row r="2013" spans="1:48" ht="18.75" x14ac:dyDescent="0.3">
      <c r="A2013" s="87"/>
      <c r="AT2013" s="68"/>
      <c r="AV2013" s="165"/>
    </row>
    <row r="2014" spans="1:48" ht="18.75" x14ac:dyDescent="0.3">
      <c r="A2014" s="87"/>
      <c r="AT2014" s="68"/>
      <c r="AV2014" s="165"/>
    </row>
    <row r="2015" spans="1:48" ht="18.75" x14ac:dyDescent="0.3">
      <c r="A2015" s="87"/>
      <c r="AT2015" s="68"/>
      <c r="AV2015" s="165"/>
    </row>
    <row r="2016" spans="1:48" ht="18.75" x14ac:dyDescent="0.3">
      <c r="A2016" s="87"/>
      <c r="AT2016" s="68"/>
      <c r="AV2016" s="165"/>
    </row>
    <row r="2017" spans="1:48" ht="18.75" x14ac:dyDescent="0.3">
      <c r="A2017" s="87"/>
      <c r="AT2017" s="68"/>
      <c r="AV2017" s="165"/>
    </row>
    <row r="2018" spans="1:48" ht="18.75" x14ac:dyDescent="0.3">
      <c r="A2018" s="87"/>
      <c r="AT2018" s="68"/>
      <c r="AV2018" s="165"/>
    </row>
    <row r="2019" spans="1:48" ht="18.75" x14ac:dyDescent="0.3">
      <c r="A2019" s="87"/>
      <c r="AT2019" s="68"/>
      <c r="AV2019" s="165"/>
    </row>
    <row r="2020" spans="1:48" ht="18.75" x14ac:dyDescent="0.3">
      <c r="A2020" s="87"/>
      <c r="AT2020" s="68"/>
      <c r="AV2020" s="165"/>
    </row>
    <row r="2021" spans="1:48" ht="18.75" x14ac:dyDescent="0.3">
      <c r="A2021" s="87"/>
      <c r="AT2021" s="68"/>
      <c r="AV2021" s="165"/>
    </row>
    <row r="2022" spans="1:48" ht="18.75" x14ac:dyDescent="0.3">
      <c r="A2022" s="87"/>
      <c r="AT2022" s="68"/>
      <c r="AV2022" s="165"/>
    </row>
    <row r="2023" spans="1:48" ht="18.75" x14ac:dyDescent="0.3">
      <c r="A2023" s="87"/>
      <c r="AT2023" s="68"/>
      <c r="AV2023" s="165"/>
    </row>
    <row r="2024" spans="1:48" ht="18.75" x14ac:dyDescent="0.3">
      <c r="A2024" s="87"/>
      <c r="AT2024" s="68"/>
      <c r="AV2024" s="165"/>
    </row>
    <row r="2025" spans="1:48" ht="18.75" x14ac:dyDescent="0.3">
      <c r="A2025" s="87"/>
      <c r="AT2025" s="68"/>
      <c r="AV2025" s="165"/>
    </row>
    <row r="2026" spans="1:48" ht="18.75" x14ac:dyDescent="0.3">
      <c r="A2026" s="87"/>
      <c r="AT2026" s="68"/>
      <c r="AV2026" s="165"/>
    </row>
    <row r="2027" spans="1:48" ht="18.75" x14ac:dyDescent="0.3">
      <c r="A2027" s="87"/>
      <c r="AT2027" s="68"/>
      <c r="AV2027" s="165"/>
    </row>
    <row r="2028" spans="1:48" ht="18.75" x14ac:dyDescent="0.3">
      <c r="A2028" s="87"/>
      <c r="AT2028" s="68"/>
      <c r="AV2028" s="165"/>
    </row>
    <row r="2029" spans="1:48" ht="18.75" x14ac:dyDescent="0.3">
      <c r="A2029" s="87"/>
      <c r="AT2029" s="68"/>
      <c r="AV2029" s="165"/>
    </row>
    <row r="2030" spans="1:48" ht="18.75" x14ac:dyDescent="0.3">
      <c r="A2030" s="87"/>
      <c r="AT2030" s="68"/>
      <c r="AV2030" s="165"/>
    </row>
    <row r="2031" spans="1:48" ht="18.75" x14ac:dyDescent="0.3">
      <c r="A2031" s="87"/>
      <c r="AT2031" s="68"/>
      <c r="AV2031" s="165"/>
    </row>
    <row r="2032" spans="1:48" ht="18.75" x14ac:dyDescent="0.3">
      <c r="A2032" s="87"/>
      <c r="AT2032" s="68"/>
      <c r="AV2032" s="165"/>
    </row>
    <row r="2033" spans="1:48" ht="18.75" x14ac:dyDescent="0.3">
      <c r="A2033" s="87"/>
      <c r="AT2033" s="68"/>
      <c r="AV2033" s="165"/>
    </row>
    <row r="2034" spans="1:48" ht="18.75" x14ac:dyDescent="0.3">
      <c r="A2034" s="87"/>
      <c r="AT2034" s="68"/>
      <c r="AV2034" s="165"/>
    </row>
    <row r="2035" spans="1:48" ht="18.75" x14ac:dyDescent="0.3">
      <c r="A2035" s="87"/>
      <c r="AT2035" s="68"/>
      <c r="AV2035" s="165"/>
    </row>
    <row r="2036" spans="1:48" ht="18.75" x14ac:dyDescent="0.3">
      <c r="A2036" s="87"/>
      <c r="AT2036" s="68"/>
      <c r="AV2036" s="165"/>
    </row>
    <row r="2037" spans="1:48" ht="18.75" x14ac:dyDescent="0.3">
      <c r="A2037" s="87"/>
      <c r="AT2037" s="68"/>
      <c r="AV2037" s="165"/>
    </row>
    <row r="2038" spans="1:48" ht="18.75" x14ac:dyDescent="0.3">
      <c r="A2038" s="87"/>
      <c r="AT2038" s="68"/>
      <c r="AV2038" s="165"/>
    </row>
    <row r="2039" spans="1:48" ht="18.75" x14ac:dyDescent="0.3">
      <c r="A2039" s="87"/>
      <c r="AT2039" s="68"/>
      <c r="AV2039" s="165"/>
    </row>
    <row r="2040" spans="1:48" ht="18.75" x14ac:dyDescent="0.3">
      <c r="A2040" s="87"/>
      <c r="AT2040" s="68"/>
      <c r="AV2040" s="165"/>
    </row>
    <row r="2041" spans="1:48" ht="18.75" x14ac:dyDescent="0.3">
      <c r="A2041" s="87"/>
      <c r="AT2041" s="68"/>
      <c r="AV2041" s="165"/>
    </row>
    <row r="2042" spans="1:48" ht="18.75" x14ac:dyDescent="0.3">
      <c r="A2042" s="87"/>
      <c r="AT2042" s="68"/>
      <c r="AV2042" s="165"/>
    </row>
    <row r="2043" spans="1:48" ht="18.75" x14ac:dyDescent="0.3">
      <c r="A2043" s="87"/>
      <c r="AT2043" s="68"/>
      <c r="AV2043" s="165"/>
    </row>
    <row r="2044" spans="1:48" ht="18.75" x14ac:dyDescent="0.3">
      <c r="A2044" s="87"/>
      <c r="AT2044" s="68"/>
      <c r="AV2044" s="165"/>
    </row>
    <row r="2045" spans="1:48" ht="18.75" x14ac:dyDescent="0.3">
      <c r="A2045" s="87"/>
      <c r="AT2045" s="68"/>
      <c r="AV2045" s="165"/>
    </row>
    <row r="2046" spans="1:48" ht="18.75" x14ac:dyDescent="0.3">
      <c r="A2046" s="87"/>
      <c r="AT2046" s="68"/>
      <c r="AV2046" s="165"/>
    </row>
    <row r="2047" spans="1:48" ht="18.75" x14ac:dyDescent="0.3">
      <c r="A2047" s="87"/>
      <c r="AT2047" s="68"/>
      <c r="AV2047" s="165"/>
    </row>
    <row r="2048" spans="1:48" ht="18.75" x14ac:dyDescent="0.3">
      <c r="A2048" s="87"/>
      <c r="AT2048" s="68"/>
      <c r="AV2048" s="165"/>
    </row>
    <row r="2049" spans="1:48" ht="18.75" x14ac:dyDescent="0.3">
      <c r="A2049" s="87"/>
      <c r="AT2049" s="68"/>
      <c r="AV2049" s="165"/>
    </row>
    <row r="2050" spans="1:48" ht="18.75" x14ac:dyDescent="0.3">
      <c r="A2050" s="87"/>
      <c r="AT2050" s="68"/>
      <c r="AV2050" s="165"/>
    </row>
    <row r="2051" spans="1:48" ht="18.75" x14ac:dyDescent="0.3">
      <c r="A2051" s="87"/>
      <c r="AT2051" s="68"/>
      <c r="AV2051" s="165"/>
    </row>
    <row r="2052" spans="1:48" ht="18.75" x14ac:dyDescent="0.3">
      <c r="A2052" s="87"/>
      <c r="AT2052" s="68"/>
      <c r="AV2052" s="165"/>
    </row>
    <row r="2053" spans="1:48" ht="18.75" x14ac:dyDescent="0.3">
      <c r="A2053" s="87"/>
      <c r="AT2053" s="68"/>
      <c r="AV2053" s="165"/>
    </row>
    <row r="2054" spans="1:48" ht="18.75" x14ac:dyDescent="0.3">
      <c r="A2054" s="87"/>
      <c r="AT2054" s="68"/>
      <c r="AV2054" s="165"/>
    </row>
    <row r="2055" spans="1:48" ht="18.75" x14ac:dyDescent="0.3">
      <c r="A2055" s="87"/>
      <c r="AT2055" s="68"/>
      <c r="AV2055" s="165"/>
    </row>
    <row r="2056" spans="1:48" ht="18.75" x14ac:dyDescent="0.3">
      <c r="A2056" s="87"/>
      <c r="AT2056" s="68"/>
      <c r="AV2056" s="165"/>
    </row>
    <row r="2057" spans="1:48" ht="18.75" x14ac:dyDescent="0.3">
      <c r="A2057" s="87"/>
      <c r="AT2057" s="68"/>
      <c r="AV2057" s="165"/>
    </row>
    <row r="2058" spans="1:48" ht="18.75" x14ac:dyDescent="0.3">
      <c r="A2058" s="87"/>
      <c r="AT2058" s="68"/>
      <c r="AV2058" s="165"/>
    </row>
    <row r="2059" spans="1:48" ht="18.75" x14ac:dyDescent="0.3">
      <c r="A2059" s="87"/>
      <c r="AT2059" s="68"/>
      <c r="AV2059" s="165"/>
    </row>
    <row r="2060" spans="1:48" ht="18.75" x14ac:dyDescent="0.3">
      <c r="A2060" s="87"/>
      <c r="AT2060" s="68"/>
      <c r="AV2060" s="165"/>
    </row>
    <row r="2061" spans="1:48" ht="18.75" x14ac:dyDescent="0.3">
      <c r="A2061" s="87"/>
      <c r="AT2061" s="68"/>
      <c r="AV2061" s="165"/>
    </row>
    <row r="2062" spans="1:48" ht="18.75" x14ac:dyDescent="0.3">
      <c r="A2062" s="87"/>
      <c r="AT2062" s="68"/>
      <c r="AV2062" s="165"/>
    </row>
    <row r="2063" spans="1:48" ht="18.75" x14ac:dyDescent="0.3">
      <c r="A2063" s="87"/>
      <c r="AT2063" s="68"/>
      <c r="AV2063" s="165"/>
    </row>
    <row r="2064" spans="1:48" ht="18.75" x14ac:dyDescent="0.3">
      <c r="A2064" s="87"/>
      <c r="AT2064" s="68"/>
      <c r="AV2064" s="165"/>
    </row>
    <row r="2065" spans="1:48" ht="18.75" x14ac:dyDescent="0.3">
      <c r="A2065" s="87"/>
      <c r="AT2065" s="68"/>
      <c r="AV2065" s="165"/>
    </row>
    <row r="2066" spans="1:48" ht="18.75" x14ac:dyDescent="0.3">
      <c r="A2066" s="87"/>
      <c r="AT2066" s="68"/>
      <c r="AV2066" s="165"/>
    </row>
    <row r="2067" spans="1:48" ht="18.75" x14ac:dyDescent="0.3">
      <c r="A2067" s="87"/>
      <c r="AT2067" s="68"/>
      <c r="AV2067" s="165"/>
    </row>
    <row r="2068" spans="1:48" ht="18.75" x14ac:dyDescent="0.3">
      <c r="A2068" s="87"/>
      <c r="AT2068" s="68"/>
      <c r="AV2068" s="165"/>
    </row>
    <row r="2069" spans="1:48" ht="18.75" x14ac:dyDescent="0.3">
      <c r="A2069" s="87"/>
      <c r="AT2069" s="68"/>
      <c r="AV2069" s="165"/>
    </row>
    <row r="2070" spans="1:48" ht="18.75" x14ac:dyDescent="0.3">
      <c r="A2070" s="87"/>
      <c r="AT2070" s="68"/>
      <c r="AV2070" s="165"/>
    </row>
    <row r="2071" spans="1:48" ht="18.75" x14ac:dyDescent="0.3">
      <c r="A2071" s="87"/>
      <c r="AT2071" s="68"/>
      <c r="AV2071" s="165"/>
    </row>
    <row r="2072" spans="1:48" ht="18.75" x14ac:dyDescent="0.3">
      <c r="A2072" s="87"/>
      <c r="AT2072" s="68"/>
      <c r="AV2072" s="165"/>
    </row>
    <row r="2073" spans="1:48" ht="18.75" x14ac:dyDescent="0.3">
      <c r="A2073" s="87"/>
      <c r="AT2073" s="68"/>
      <c r="AV2073" s="165"/>
    </row>
    <row r="2074" spans="1:48" ht="18.75" x14ac:dyDescent="0.3">
      <c r="A2074" s="87"/>
      <c r="AT2074" s="68"/>
      <c r="AV2074" s="165"/>
    </row>
    <row r="2075" spans="1:48" ht="18.75" x14ac:dyDescent="0.3">
      <c r="A2075" s="87"/>
      <c r="AT2075" s="68"/>
      <c r="AV2075" s="165"/>
    </row>
    <row r="2076" spans="1:48" ht="18.75" x14ac:dyDescent="0.3">
      <c r="A2076" s="87"/>
      <c r="AT2076" s="68"/>
      <c r="AV2076" s="165"/>
    </row>
    <row r="2077" spans="1:48" ht="18.75" x14ac:dyDescent="0.3">
      <c r="A2077" s="87"/>
      <c r="AT2077" s="68"/>
      <c r="AV2077" s="165"/>
    </row>
    <row r="2078" spans="1:48" ht="18.75" x14ac:dyDescent="0.3">
      <c r="A2078" s="87"/>
      <c r="AT2078" s="68"/>
      <c r="AV2078" s="165"/>
    </row>
    <row r="2079" spans="1:48" ht="18.75" x14ac:dyDescent="0.3">
      <c r="A2079" s="87"/>
      <c r="AT2079" s="68"/>
      <c r="AV2079" s="165"/>
    </row>
    <row r="2080" spans="1:48" ht="18.75" x14ac:dyDescent="0.3">
      <c r="A2080" s="87"/>
      <c r="AT2080" s="68"/>
      <c r="AV2080" s="165"/>
    </row>
    <row r="2081" spans="1:48" ht="18.75" x14ac:dyDescent="0.3">
      <c r="A2081" s="87"/>
      <c r="AT2081" s="68"/>
      <c r="AV2081" s="165"/>
    </row>
    <row r="2082" spans="1:48" ht="18.75" x14ac:dyDescent="0.3">
      <c r="A2082" s="87"/>
      <c r="AT2082" s="68"/>
      <c r="AV2082" s="165"/>
    </row>
    <row r="2083" spans="1:48" ht="18.75" x14ac:dyDescent="0.3">
      <c r="A2083" s="87"/>
      <c r="AT2083" s="68"/>
      <c r="AV2083" s="165"/>
    </row>
    <row r="2084" spans="1:48" ht="18.75" x14ac:dyDescent="0.3">
      <c r="A2084" s="87"/>
      <c r="AT2084" s="68"/>
      <c r="AV2084" s="165"/>
    </row>
    <row r="2085" spans="1:48" ht="18.75" x14ac:dyDescent="0.3">
      <c r="A2085" s="87"/>
      <c r="AT2085" s="68"/>
      <c r="AV2085" s="165"/>
    </row>
    <row r="2086" spans="1:48" ht="18.75" x14ac:dyDescent="0.3">
      <c r="A2086" s="87"/>
      <c r="AT2086" s="68"/>
      <c r="AV2086" s="165"/>
    </row>
    <row r="2087" spans="1:48" ht="18.75" x14ac:dyDescent="0.3">
      <c r="A2087" s="87"/>
      <c r="AT2087" s="68"/>
      <c r="AV2087" s="165"/>
    </row>
    <row r="2088" spans="1:48" ht="18.75" x14ac:dyDescent="0.3">
      <c r="A2088" s="87"/>
      <c r="AT2088" s="68"/>
      <c r="AV2088" s="165"/>
    </row>
    <row r="2089" spans="1:48" ht="18.75" x14ac:dyDescent="0.3">
      <c r="A2089" s="87"/>
      <c r="AT2089" s="68"/>
      <c r="AV2089" s="165"/>
    </row>
    <row r="2090" spans="1:48" ht="18.75" x14ac:dyDescent="0.3">
      <c r="A2090" s="87"/>
      <c r="AT2090" s="68"/>
      <c r="AV2090" s="165"/>
    </row>
    <row r="2091" spans="1:48" ht="18.75" x14ac:dyDescent="0.3">
      <c r="A2091" s="87"/>
      <c r="AT2091" s="68"/>
      <c r="AV2091" s="165"/>
    </row>
    <row r="2092" spans="1:48" ht="18.75" x14ac:dyDescent="0.3">
      <c r="A2092" s="87"/>
      <c r="AT2092" s="68"/>
      <c r="AV2092" s="165"/>
    </row>
    <row r="2093" spans="1:48" ht="18.75" x14ac:dyDescent="0.3">
      <c r="A2093" s="87"/>
      <c r="AT2093" s="68"/>
      <c r="AV2093" s="165"/>
    </row>
    <row r="2094" spans="1:48" ht="18.75" x14ac:dyDescent="0.3">
      <c r="A2094" s="87"/>
      <c r="AT2094" s="68"/>
      <c r="AV2094" s="165"/>
    </row>
    <row r="2095" spans="1:48" ht="18.75" x14ac:dyDescent="0.3">
      <c r="A2095" s="87"/>
      <c r="AT2095" s="68"/>
      <c r="AV2095" s="165"/>
    </row>
    <row r="2096" spans="1:48" ht="18.75" x14ac:dyDescent="0.3">
      <c r="A2096" s="87"/>
      <c r="AT2096" s="68"/>
      <c r="AV2096" s="165"/>
    </row>
    <row r="2097" spans="1:48" ht="18.75" x14ac:dyDescent="0.3">
      <c r="A2097" s="87"/>
      <c r="AT2097" s="68"/>
      <c r="AV2097" s="165"/>
    </row>
    <row r="2098" spans="1:48" ht="18.75" x14ac:dyDescent="0.3">
      <c r="A2098" s="87"/>
      <c r="AT2098" s="68"/>
      <c r="AV2098" s="165"/>
    </row>
    <row r="2099" spans="1:48" ht="18.75" x14ac:dyDescent="0.3">
      <c r="A2099" s="87"/>
      <c r="AT2099" s="68"/>
      <c r="AV2099" s="165"/>
    </row>
    <row r="2100" spans="1:48" ht="18.75" x14ac:dyDescent="0.3">
      <c r="A2100" s="87"/>
      <c r="AT2100" s="68"/>
      <c r="AV2100" s="165"/>
    </row>
    <row r="2101" spans="1:48" ht="18.75" x14ac:dyDescent="0.3">
      <c r="A2101" s="87"/>
      <c r="AT2101" s="68"/>
      <c r="AV2101" s="165"/>
    </row>
    <row r="2102" spans="1:48" ht="18.75" x14ac:dyDescent="0.3">
      <c r="A2102" s="87"/>
      <c r="AT2102" s="68"/>
      <c r="AV2102" s="165"/>
    </row>
    <row r="2103" spans="1:48" ht="18.75" x14ac:dyDescent="0.3">
      <c r="A2103" s="87"/>
      <c r="AT2103" s="68"/>
      <c r="AV2103" s="165"/>
    </row>
    <row r="2104" spans="1:48" ht="18.75" x14ac:dyDescent="0.3">
      <c r="A2104" s="87"/>
      <c r="AT2104" s="68"/>
      <c r="AV2104" s="165"/>
    </row>
    <row r="2105" spans="1:48" ht="18.75" x14ac:dyDescent="0.3">
      <c r="A2105" s="87"/>
      <c r="AT2105" s="68"/>
      <c r="AV2105" s="165"/>
    </row>
    <row r="2106" spans="1:48" ht="18.75" x14ac:dyDescent="0.3">
      <c r="A2106" s="87"/>
      <c r="AT2106" s="68"/>
      <c r="AV2106" s="165"/>
    </row>
    <row r="2107" spans="1:48" ht="18.75" x14ac:dyDescent="0.3">
      <c r="A2107" s="87"/>
      <c r="AT2107" s="68"/>
      <c r="AV2107" s="165"/>
    </row>
    <row r="2108" spans="1:48" ht="18.75" x14ac:dyDescent="0.3">
      <c r="A2108" s="87"/>
      <c r="AT2108" s="68"/>
      <c r="AV2108" s="165"/>
    </row>
    <row r="2109" spans="1:48" ht="18.75" x14ac:dyDescent="0.3">
      <c r="A2109" s="87"/>
      <c r="AT2109" s="68"/>
      <c r="AV2109" s="165"/>
    </row>
    <row r="2110" spans="1:48" ht="18.75" x14ac:dyDescent="0.3">
      <c r="A2110" s="87"/>
      <c r="AT2110" s="68"/>
      <c r="AV2110" s="165"/>
    </row>
    <row r="2111" spans="1:48" ht="18.75" x14ac:dyDescent="0.3">
      <c r="A2111" s="87"/>
      <c r="AT2111" s="68"/>
      <c r="AV2111" s="165"/>
    </row>
    <row r="2112" spans="1:48" ht="18.75" x14ac:dyDescent="0.3">
      <c r="A2112" s="87"/>
      <c r="AT2112" s="68"/>
      <c r="AV2112" s="165"/>
    </row>
    <row r="2113" spans="1:48" ht="18.75" x14ac:dyDescent="0.3">
      <c r="A2113" s="87"/>
      <c r="AT2113" s="68"/>
      <c r="AV2113" s="165"/>
    </row>
    <row r="2114" spans="1:48" ht="18.75" x14ac:dyDescent="0.3">
      <c r="A2114" s="87"/>
      <c r="AT2114" s="68"/>
      <c r="AV2114" s="165"/>
    </row>
    <row r="2115" spans="1:48" ht="18.75" x14ac:dyDescent="0.3">
      <c r="A2115" s="87"/>
      <c r="AT2115" s="68"/>
      <c r="AV2115" s="165"/>
    </row>
    <row r="2116" spans="1:48" ht="18.75" x14ac:dyDescent="0.3">
      <c r="A2116" s="87"/>
      <c r="AT2116" s="68"/>
      <c r="AV2116" s="165"/>
    </row>
    <row r="2117" spans="1:48" ht="18.75" x14ac:dyDescent="0.3">
      <c r="A2117" s="87"/>
      <c r="AT2117" s="68"/>
      <c r="AV2117" s="165"/>
    </row>
    <row r="2118" spans="1:48" ht="18.75" x14ac:dyDescent="0.3">
      <c r="A2118" s="87"/>
      <c r="AT2118" s="68"/>
      <c r="AV2118" s="165"/>
    </row>
    <row r="2119" spans="1:48" ht="18.75" x14ac:dyDescent="0.3">
      <c r="A2119" s="87"/>
      <c r="AT2119" s="68"/>
      <c r="AV2119" s="165"/>
    </row>
    <row r="2120" spans="1:48" ht="18.75" x14ac:dyDescent="0.3">
      <c r="A2120" s="87"/>
      <c r="AT2120" s="68"/>
      <c r="AV2120" s="165"/>
    </row>
    <row r="2121" spans="1:48" ht="18.75" x14ac:dyDescent="0.3">
      <c r="A2121" s="87"/>
      <c r="AT2121" s="68"/>
      <c r="AV2121" s="165"/>
    </row>
    <row r="2122" spans="1:48" ht="18.75" x14ac:dyDescent="0.3">
      <c r="A2122" s="87"/>
      <c r="AT2122" s="68"/>
      <c r="AV2122" s="165"/>
    </row>
    <row r="2123" spans="1:48" ht="18.75" x14ac:dyDescent="0.3">
      <c r="A2123" s="87"/>
      <c r="AT2123" s="68"/>
      <c r="AV2123" s="165"/>
    </row>
    <row r="2124" spans="1:48" ht="18.75" x14ac:dyDescent="0.3">
      <c r="A2124" s="87"/>
      <c r="AT2124" s="68"/>
      <c r="AV2124" s="165"/>
    </row>
    <row r="2125" spans="1:48" ht="18.75" x14ac:dyDescent="0.3">
      <c r="A2125" s="87"/>
      <c r="AT2125" s="68"/>
      <c r="AV2125" s="165"/>
    </row>
    <row r="2126" spans="1:48" ht="18.75" x14ac:dyDescent="0.3">
      <c r="A2126" s="87"/>
      <c r="AT2126" s="68"/>
      <c r="AV2126" s="165"/>
    </row>
    <row r="2127" spans="1:48" ht="18.75" x14ac:dyDescent="0.3">
      <c r="A2127" s="87"/>
      <c r="AT2127" s="68"/>
      <c r="AV2127" s="165"/>
    </row>
    <row r="2128" spans="1:48" ht="18.75" x14ac:dyDescent="0.3">
      <c r="A2128" s="87"/>
      <c r="AT2128" s="68"/>
      <c r="AV2128" s="165"/>
    </row>
    <row r="2129" spans="1:48" ht="18.75" x14ac:dyDescent="0.3">
      <c r="A2129" s="87"/>
      <c r="AT2129" s="68"/>
      <c r="AV2129" s="165"/>
    </row>
    <row r="2130" spans="1:48" ht="18.75" x14ac:dyDescent="0.3">
      <c r="A2130" s="87"/>
      <c r="AT2130" s="68"/>
      <c r="AV2130" s="165"/>
    </row>
    <row r="2131" spans="1:48" ht="18.75" x14ac:dyDescent="0.3">
      <c r="A2131" s="87"/>
      <c r="AT2131" s="68"/>
      <c r="AV2131" s="165"/>
    </row>
    <row r="2132" spans="1:48" ht="18.75" x14ac:dyDescent="0.3">
      <c r="A2132" s="87"/>
      <c r="AT2132" s="68"/>
      <c r="AV2132" s="165"/>
    </row>
    <row r="2133" spans="1:48" ht="18.75" x14ac:dyDescent="0.3">
      <c r="A2133" s="87"/>
      <c r="AT2133" s="68"/>
      <c r="AV2133" s="165"/>
    </row>
    <row r="2134" spans="1:48" ht="18.75" x14ac:dyDescent="0.3">
      <c r="A2134" s="87"/>
      <c r="AT2134" s="68"/>
      <c r="AV2134" s="165"/>
    </row>
    <row r="2135" spans="1:48" ht="18.75" x14ac:dyDescent="0.3">
      <c r="A2135" s="87"/>
      <c r="AT2135" s="68"/>
      <c r="AV2135" s="165"/>
    </row>
    <row r="2136" spans="1:48" ht="18.75" x14ac:dyDescent="0.3">
      <c r="A2136" s="87"/>
      <c r="AT2136" s="68"/>
      <c r="AV2136" s="165"/>
    </row>
    <row r="2137" spans="1:48" ht="18.75" x14ac:dyDescent="0.3">
      <c r="A2137" s="87"/>
      <c r="AT2137" s="68"/>
      <c r="AV2137" s="165"/>
    </row>
    <row r="2138" spans="1:48" ht="18.75" x14ac:dyDescent="0.3">
      <c r="A2138" s="87"/>
      <c r="AT2138" s="68"/>
      <c r="AV2138" s="165"/>
    </row>
    <row r="2139" spans="1:48" ht="18.75" x14ac:dyDescent="0.3">
      <c r="A2139" s="87"/>
      <c r="AT2139" s="68"/>
      <c r="AV2139" s="165"/>
    </row>
    <row r="2140" spans="1:48" ht="18.75" x14ac:dyDescent="0.3">
      <c r="A2140" s="87"/>
      <c r="AT2140" s="68"/>
      <c r="AV2140" s="165"/>
    </row>
    <row r="2141" spans="1:48" ht="18.75" x14ac:dyDescent="0.3">
      <c r="A2141" s="87"/>
      <c r="AT2141" s="68"/>
      <c r="AV2141" s="165"/>
    </row>
    <row r="2142" spans="1:48" ht="18.75" x14ac:dyDescent="0.3">
      <c r="A2142" s="87"/>
      <c r="AT2142" s="68"/>
      <c r="AV2142" s="165"/>
    </row>
    <row r="2143" spans="1:48" ht="18.75" x14ac:dyDescent="0.3">
      <c r="A2143" s="87"/>
      <c r="AT2143" s="68"/>
      <c r="AV2143" s="165"/>
    </row>
    <row r="2144" spans="1:48" ht="18.75" x14ac:dyDescent="0.3">
      <c r="A2144" s="87"/>
      <c r="AT2144" s="68"/>
      <c r="AV2144" s="165"/>
    </row>
    <row r="2145" spans="1:48" ht="18.75" x14ac:dyDescent="0.3">
      <c r="A2145" s="87"/>
      <c r="AT2145" s="68"/>
      <c r="AV2145" s="165"/>
    </row>
    <row r="2146" spans="1:48" ht="18.75" x14ac:dyDescent="0.3">
      <c r="A2146" s="87"/>
      <c r="AT2146" s="68"/>
      <c r="AV2146" s="165"/>
    </row>
    <row r="2147" spans="1:48" ht="18.75" x14ac:dyDescent="0.3">
      <c r="A2147" s="87"/>
      <c r="AT2147" s="68"/>
      <c r="AV2147" s="165"/>
    </row>
    <row r="2148" spans="1:48" ht="18.75" x14ac:dyDescent="0.3">
      <c r="A2148" s="87"/>
      <c r="AT2148" s="68"/>
      <c r="AV2148" s="165"/>
    </row>
    <row r="2149" spans="1:48" ht="18.75" x14ac:dyDescent="0.3">
      <c r="A2149" s="87"/>
      <c r="AT2149" s="68"/>
      <c r="AV2149" s="165"/>
    </row>
    <row r="2150" spans="1:48" ht="18.75" x14ac:dyDescent="0.3">
      <c r="A2150" s="87"/>
      <c r="AT2150" s="68"/>
      <c r="AV2150" s="165"/>
    </row>
    <row r="2151" spans="1:48" ht="18.75" x14ac:dyDescent="0.3">
      <c r="A2151" s="87"/>
      <c r="AT2151" s="68"/>
      <c r="AV2151" s="165"/>
    </row>
    <row r="2152" spans="1:48" ht="18.75" x14ac:dyDescent="0.3">
      <c r="A2152" s="87"/>
      <c r="AT2152" s="68"/>
      <c r="AV2152" s="165"/>
    </row>
    <row r="2153" spans="1:48" ht="18.75" x14ac:dyDescent="0.3">
      <c r="A2153" s="87"/>
      <c r="AT2153" s="68"/>
      <c r="AV2153" s="165"/>
    </row>
    <row r="2154" spans="1:48" ht="18.75" x14ac:dyDescent="0.3">
      <c r="A2154" s="87"/>
      <c r="AT2154" s="68"/>
      <c r="AV2154" s="165"/>
    </row>
    <row r="2155" spans="1:48" ht="18.75" x14ac:dyDescent="0.3">
      <c r="A2155" s="87"/>
      <c r="AT2155" s="68"/>
      <c r="AV2155" s="165"/>
    </row>
    <row r="2156" spans="1:48" ht="18.75" x14ac:dyDescent="0.3">
      <c r="A2156" s="87"/>
      <c r="AT2156" s="68"/>
      <c r="AV2156" s="165"/>
    </row>
    <row r="2157" spans="1:48" ht="18.75" x14ac:dyDescent="0.3">
      <c r="A2157" s="87"/>
      <c r="AT2157" s="68"/>
      <c r="AV2157" s="165"/>
    </row>
    <row r="2158" spans="1:48" ht="18.75" x14ac:dyDescent="0.3">
      <c r="A2158" s="87"/>
      <c r="AT2158" s="68"/>
      <c r="AV2158" s="165"/>
    </row>
    <row r="2159" spans="1:48" ht="18.75" x14ac:dyDescent="0.3">
      <c r="A2159" s="87"/>
      <c r="AT2159" s="68"/>
      <c r="AV2159" s="165"/>
    </row>
    <row r="2160" spans="1:48" ht="18.75" x14ac:dyDescent="0.3">
      <c r="A2160" s="87"/>
      <c r="AT2160" s="68"/>
      <c r="AV2160" s="165"/>
    </row>
    <row r="2161" spans="1:48" ht="18.75" x14ac:dyDescent="0.3">
      <c r="A2161" s="87"/>
      <c r="AT2161" s="68"/>
      <c r="AV2161" s="165"/>
    </row>
    <row r="2162" spans="1:48" ht="18.75" x14ac:dyDescent="0.3">
      <c r="A2162" s="87"/>
      <c r="AT2162" s="68"/>
      <c r="AV2162" s="165"/>
    </row>
    <row r="2163" spans="1:48" ht="18.75" x14ac:dyDescent="0.3">
      <c r="A2163" s="87"/>
      <c r="AT2163" s="68"/>
      <c r="AV2163" s="165"/>
    </row>
    <row r="2164" spans="1:48" ht="18.75" x14ac:dyDescent="0.3">
      <c r="A2164" s="87"/>
      <c r="AT2164" s="68"/>
      <c r="AV2164" s="165"/>
    </row>
    <row r="2165" spans="1:48" ht="18.75" x14ac:dyDescent="0.3">
      <c r="A2165" s="87"/>
      <c r="AT2165" s="68"/>
      <c r="AV2165" s="165"/>
    </row>
    <row r="2166" spans="1:48" ht="18.75" x14ac:dyDescent="0.3">
      <c r="A2166" s="87"/>
      <c r="AT2166" s="68"/>
      <c r="AV2166" s="165"/>
    </row>
    <row r="2167" spans="1:48" ht="18.75" x14ac:dyDescent="0.3">
      <c r="A2167" s="87"/>
      <c r="AT2167" s="68"/>
      <c r="AV2167" s="165"/>
    </row>
    <row r="2168" spans="1:48" ht="18.75" x14ac:dyDescent="0.3">
      <c r="A2168" s="87"/>
      <c r="AT2168" s="68"/>
      <c r="AV2168" s="165"/>
    </row>
    <row r="2169" spans="1:48" ht="18.75" x14ac:dyDescent="0.3">
      <c r="A2169" s="87"/>
      <c r="AT2169" s="68"/>
      <c r="AV2169" s="165"/>
    </row>
    <row r="2170" spans="1:48" ht="18.75" x14ac:dyDescent="0.3">
      <c r="A2170" s="87"/>
      <c r="AT2170" s="68"/>
      <c r="AV2170" s="165"/>
    </row>
    <row r="2171" spans="1:48" ht="18.75" x14ac:dyDescent="0.3">
      <c r="A2171" s="87"/>
      <c r="AT2171" s="68"/>
      <c r="AV2171" s="165"/>
    </row>
    <row r="2172" spans="1:48" ht="18.75" x14ac:dyDescent="0.3">
      <c r="A2172" s="87"/>
      <c r="AT2172" s="68"/>
      <c r="AV2172" s="165"/>
    </row>
    <row r="2173" spans="1:48" ht="18.75" x14ac:dyDescent="0.3">
      <c r="A2173" s="87"/>
      <c r="AT2173" s="68"/>
      <c r="AV2173" s="165"/>
    </row>
    <row r="2174" spans="1:48" ht="18.75" x14ac:dyDescent="0.3">
      <c r="A2174" s="87"/>
      <c r="AT2174" s="68"/>
      <c r="AV2174" s="165"/>
    </row>
    <row r="2175" spans="1:48" ht="18.75" x14ac:dyDescent="0.3">
      <c r="A2175" s="87"/>
      <c r="AT2175" s="68"/>
      <c r="AV2175" s="165"/>
    </row>
    <row r="2176" spans="1:48" ht="18.75" x14ac:dyDescent="0.3">
      <c r="A2176" s="87"/>
      <c r="AT2176" s="68"/>
      <c r="AV2176" s="165"/>
    </row>
    <row r="2177" spans="1:48" ht="18.75" x14ac:dyDescent="0.3">
      <c r="A2177" s="87"/>
      <c r="AT2177" s="68"/>
      <c r="AV2177" s="165"/>
    </row>
    <row r="2178" spans="1:48" ht="18.75" x14ac:dyDescent="0.3">
      <c r="A2178" s="87"/>
      <c r="AT2178" s="68"/>
      <c r="AV2178" s="165"/>
    </row>
    <row r="2179" spans="1:48" ht="18.75" x14ac:dyDescent="0.3">
      <c r="A2179" s="87"/>
      <c r="AT2179" s="68"/>
      <c r="AV2179" s="165"/>
    </row>
    <row r="2180" spans="1:48" ht="18.75" x14ac:dyDescent="0.3">
      <c r="A2180" s="87"/>
      <c r="AT2180" s="68"/>
      <c r="AV2180" s="165"/>
    </row>
    <row r="2181" spans="1:48" ht="18.75" x14ac:dyDescent="0.3">
      <c r="A2181" s="87"/>
      <c r="AT2181" s="68"/>
      <c r="AV2181" s="165"/>
    </row>
    <row r="2182" spans="1:48" ht="18.75" x14ac:dyDescent="0.3">
      <c r="A2182" s="87"/>
      <c r="AT2182" s="68"/>
      <c r="AV2182" s="165"/>
    </row>
    <row r="2183" spans="1:48" ht="18.75" x14ac:dyDescent="0.3">
      <c r="A2183" s="87"/>
      <c r="AT2183" s="68"/>
      <c r="AV2183" s="165"/>
    </row>
    <row r="2184" spans="1:48" ht="18.75" x14ac:dyDescent="0.3">
      <c r="A2184" s="87"/>
      <c r="AT2184" s="68"/>
      <c r="AV2184" s="165"/>
    </row>
    <row r="2185" spans="1:48" ht="18.75" x14ac:dyDescent="0.3">
      <c r="A2185" s="87"/>
      <c r="AT2185" s="68"/>
      <c r="AV2185" s="165"/>
    </row>
    <row r="2186" spans="1:48" ht="18.75" x14ac:dyDescent="0.3">
      <c r="A2186" s="87"/>
      <c r="AT2186" s="68"/>
      <c r="AV2186" s="165"/>
    </row>
    <row r="2187" spans="1:48" ht="18.75" x14ac:dyDescent="0.3">
      <c r="A2187" s="87"/>
      <c r="AT2187" s="68"/>
      <c r="AV2187" s="165"/>
    </row>
    <row r="2188" spans="1:48" ht="18.75" x14ac:dyDescent="0.3">
      <c r="A2188" s="87"/>
      <c r="AT2188" s="68"/>
      <c r="AV2188" s="165"/>
    </row>
    <row r="2189" spans="1:48" ht="18.75" x14ac:dyDescent="0.3">
      <c r="A2189" s="87"/>
      <c r="AT2189" s="68"/>
      <c r="AV2189" s="165"/>
    </row>
    <row r="2190" spans="1:48" ht="18.75" x14ac:dyDescent="0.3">
      <c r="A2190" s="87"/>
      <c r="AT2190" s="68"/>
      <c r="AV2190" s="165"/>
    </row>
    <row r="2191" spans="1:48" ht="18.75" x14ac:dyDescent="0.3">
      <c r="A2191" s="87"/>
      <c r="AT2191" s="68"/>
      <c r="AV2191" s="165"/>
    </row>
    <row r="2192" spans="1:48" ht="18.75" x14ac:dyDescent="0.3">
      <c r="A2192" s="87"/>
      <c r="AT2192" s="68"/>
      <c r="AV2192" s="165"/>
    </row>
    <row r="2193" spans="1:48" ht="18.75" x14ac:dyDescent="0.3">
      <c r="A2193" s="87"/>
      <c r="AT2193" s="68"/>
      <c r="AV2193" s="165"/>
    </row>
    <row r="2194" spans="1:48" ht="18.75" x14ac:dyDescent="0.3">
      <c r="A2194" s="87"/>
      <c r="AT2194" s="68"/>
      <c r="AV2194" s="165"/>
    </row>
    <row r="2195" spans="1:48" ht="18.75" x14ac:dyDescent="0.3">
      <c r="A2195" s="87"/>
      <c r="AT2195" s="68"/>
      <c r="AV2195" s="165"/>
    </row>
    <row r="2196" spans="1:48" ht="18.75" x14ac:dyDescent="0.3">
      <c r="A2196" s="87"/>
      <c r="AT2196" s="68"/>
      <c r="AV2196" s="165"/>
    </row>
    <row r="2197" spans="1:48" ht="18.75" x14ac:dyDescent="0.3">
      <c r="A2197" s="87"/>
      <c r="AT2197" s="68"/>
      <c r="AV2197" s="165"/>
    </row>
    <row r="2198" spans="1:48" ht="18.75" x14ac:dyDescent="0.3">
      <c r="A2198" s="87"/>
      <c r="AT2198" s="68"/>
      <c r="AV2198" s="165"/>
    </row>
    <row r="2199" spans="1:48" ht="18.75" x14ac:dyDescent="0.3">
      <c r="A2199" s="87"/>
      <c r="AT2199" s="68"/>
      <c r="AV2199" s="165"/>
    </row>
    <row r="2200" spans="1:48" ht="18.75" x14ac:dyDescent="0.3">
      <c r="A2200" s="87"/>
      <c r="AT2200" s="68"/>
      <c r="AV2200" s="165"/>
    </row>
    <row r="2201" spans="1:48" ht="18.75" x14ac:dyDescent="0.3">
      <c r="A2201" s="87"/>
      <c r="AT2201" s="68"/>
      <c r="AV2201" s="165"/>
    </row>
    <row r="2202" spans="1:48" ht="18.75" x14ac:dyDescent="0.3">
      <c r="A2202" s="87"/>
      <c r="AT2202" s="68"/>
      <c r="AV2202" s="165"/>
    </row>
    <row r="2203" spans="1:48" ht="18.75" x14ac:dyDescent="0.3">
      <c r="A2203" s="87"/>
      <c r="AT2203" s="68"/>
      <c r="AV2203" s="165"/>
    </row>
    <row r="2204" spans="1:48" ht="18.75" x14ac:dyDescent="0.3">
      <c r="A2204" s="87"/>
      <c r="AT2204" s="68"/>
      <c r="AV2204" s="165"/>
    </row>
    <row r="2205" spans="1:48" ht="18.75" x14ac:dyDescent="0.3">
      <c r="A2205" s="87"/>
      <c r="AT2205" s="68"/>
      <c r="AV2205" s="165"/>
    </row>
    <row r="2206" spans="1:48" ht="18.75" x14ac:dyDescent="0.3">
      <c r="A2206" s="87"/>
      <c r="AT2206" s="68"/>
      <c r="AV2206" s="165"/>
    </row>
    <row r="2207" spans="1:48" ht="18.75" x14ac:dyDescent="0.3">
      <c r="A2207" s="87"/>
      <c r="AT2207" s="68"/>
      <c r="AV2207" s="165"/>
    </row>
    <row r="2208" spans="1:48" ht="18.75" x14ac:dyDescent="0.3">
      <c r="A2208" s="87"/>
      <c r="AT2208" s="68"/>
      <c r="AV2208" s="165"/>
    </row>
    <row r="2209" spans="1:48" ht="18.75" x14ac:dyDescent="0.3">
      <c r="A2209" s="87"/>
      <c r="AT2209" s="68"/>
      <c r="AV2209" s="165"/>
    </row>
    <row r="2210" spans="1:48" ht="18.75" x14ac:dyDescent="0.3">
      <c r="A2210" s="87"/>
      <c r="AT2210" s="68"/>
      <c r="AV2210" s="165"/>
    </row>
    <row r="2211" spans="1:48" ht="18.75" x14ac:dyDescent="0.3">
      <c r="A2211" s="87"/>
      <c r="AT2211" s="68"/>
      <c r="AV2211" s="165"/>
    </row>
    <row r="2212" spans="1:48" ht="18.75" x14ac:dyDescent="0.3">
      <c r="A2212" s="87"/>
      <c r="AT2212" s="68"/>
      <c r="AV2212" s="165"/>
    </row>
    <row r="2213" spans="1:48" ht="18.75" x14ac:dyDescent="0.3">
      <c r="A2213" s="87"/>
      <c r="AT2213" s="68"/>
      <c r="AV2213" s="165"/>
    </row>
    <row r="2214" spans="1:48" ht="18.75" x14ac:dyDescent="0.3">
      <c r="A2214" s="87"/>
      <c r="AT2214" s="68"/>
      <c r="AV2214" s="165"/>
    </row>
    <row r="2215" spans="1:48" ht="18.75" x14ac:dyDescent="0.3">
      <c r="A2215" s="87"/>
      <c r="AT2215" s="68"/>
      <c r="AV2215" s="165"/>
    </row>
    <row r="2216" spans="1:48" ht="18.75" x14ac:dyDescent="0.3">
      <c r="A2216" s="87"/>
      <c r="AT2216" s="68"/>
      <c r="AV2216" s="165"/>
    </row>
    <row r="2217" spans="1:48" ht="18.75" x14ac:dyDescent="0.3">
      <c r="A2217" s="87"/>
      <c r="AT2217" s="68"/>
      <c r="AV2217" s="165"/>
    </row>
    <row r="2218" spans="1:48" ht="18.75" x14ac:dyDescent="0.3">
      <c r="A2218" s="87"/>
      <c r="AT2218" s="68"/>
      <c r="AV2218" s="165"/>
    </row>
    <row r="2219" spans="1:48" ht="18.75" x14ac:dyDescent="0.3">
      <c r="A2219" s="87"/>
      <c r="AT2219" s="68"/>
      <c r="AV2219" s="165"/>
    </row>
    <row r="2220" spans="1:48" ht="18.75" x14ac:dyDescent="0.3">
      <c r="A2220" s="87"/>
      <c r="AT2220" s="68"/>
      <c r="AV2220" s="165"/>
    </row>
    <row r="2221" spans="1:48" ht="18.75" x14ac:dyDescent="0.3">
      <c r="A2221" s="87"/>
      <c r="AT2221" s="68"/>
      <c r="AV2221" s="165"/>
    </row>
    <row r="2222" spans="1:48" ht="18.75" x14ac:dyDescent="0.3">
      <c r="A2222" s="87"/>
      <c r="AT2222" s="68"/>
      <c r="AV2222" s="165"/>
    </row>
    <row r="2223" spans="1:48" ht="18.75" x14ac:dyDescent="0.3">
      <c r="A2223" s="87"/>
      <c r="AT2223" s="68"/>
      <c r="AV2223" s="165"/>
    </row>
    <row r="2224" spans="1:48" ht="18.75" x14ac:dyDescent="0.3">
      <c r="A2224" s="87"/>
      <c r="AT2224" s="68"/>
      <c r="AV2224" s="165"/>
    </row>
    <row r="2225" spans="1:48" ht="18.75" x14ac:dyDescent="0.3">
      <c r="A2225" s="87"/>
      <c r="AT2225" s="68"/>
      <c r="AV2225" s="165"/>
    </row>
    <row r="2226" spans="1:48" ht="18.75" x14ac:dyDescent="0.3">
      <c r="A2226" s="87"/>
      <c r="AT2226" s="68"/>
      <c r="AV2226" s="165"/>
    </row>
    <row r="2227" spans="1:48" ht="18.75" x14ac:dyDescent="0.3">
      <c r="A2227" s="87"/>
      <c r="AT2227" s="68"/>
      <c r="AV2227" s="165"/>
    </row>
    <row r="2228" spans="1:48" ht="18.75" x14ac:dyDescent="0.3">
      <c r="A2228" s="87"/>
      <c r="AT2228" s="68"/>
      <c r="AV2228" s="165"/>
    </row>
    <row r="2229" spans="1:48" ht="18.75" x14ac:dyDescent="0.3">
      <c r="A2229" s="87"/>
      <c r="AT2229" s="68"/>
      <c r="AV2229" s="165"/>
    </row>
    <row r="2230" spans="1:48" ht="18.75" x14ac:dyDescent="0.3">
      <c r="A2230" s="87"/>
      <c r="AT2230" s="68"/>
      <c r="AV2230" s="165"/>
    </row>
    <row r="2231" spans="1:48" ht="18.75" x14ac:dyDescent="0.3">
      <c r="A2231" s="87"/>
      <c r="AT2231" s="68"/>
      <c r="AV2231" s="165"/>
    </row>
    <row r="2232" spans="1:48" ht="18.75" x14ac:dyDescent="0.3">
      <c r="A2232" s="87"/>
      <c r="AT2232" s="68"/>
      <c r="AV2232" s="165"/>
    </row>
    <row r="2233" spans="1:48" ht="18.75" x14ac:dyDescent="0.3">
      <c r="A2233" s="87"/>
      <c r="AT2233" s="68"/>
      <c r="AV2233" s="165"/>
    </row>
    <row r="2234" spans="1:48" ht="18.75" x14ac:dyDescent="0.3">
      <c r="A2234" s="87"/>
      <c r="AT2234" s="68"/>
      <c r="AV2234" s="165"/>
    </row>
    <row r="2235" spans="1:48" ht="18.75" x14ac:dyDescent="0.3">
      <c r="A2235" s="87"/>
      <c r="AT2235" s="68"/>
      <c r="AV2235" s="165"/>
    </row>
    <row r="2236" spans="1:48" ht="18.75" x14ac:dyDescent="0.3">
      <c r="A2236" s="87"/>
      <c r="AT2236" s="68"/>
      <c r="AV2236" s="165"/>
    </row>
    <row r="2237" spans="1:48" ht="18.75" x14ac:dyDescent="0.3">
      <c r="A2237" s="87"/>
      <c r="AT2237" s="68"/>
      <c r="AV2237" s="165"/>
    </row>
    <row r="2238" spans="1:48" ht="18.75" x14ac:dyDescent="0.3">
      <c r="A2238" s="87"/>
      <c r="AT2238" s="68"/>
      <c r="AV2238" s="165"/>
    </row>
    <row r="2239" spans="1:48" ht="18.75" x14ac:dyDescent="0.3">
      <c r="A2239" s="87"/>
      <c r="AT2239" s="68"/>
      <c r="AV2239" s="165"/>
    </row>
    <row r="2240" spans="1:48" ht="18.75" x14ac:dyDescent="0.3">
      <c r="A2240" s="87"/>
      <c r="AT2240" s="68"/>
      <c r="AV2240" s="165"/>
    </row>
    <row r="2241" spans="1:48" ht="18.75" x14ac:dyDescent="0.3">
      <c r="A2241" s="87"/>
      <c r="AT2241" s="68"/>
      <c r="AV2241" s="165"/>
    </row>
    <row r="2242" spans="1:48" ht="18.75" x14ac:dyDescent="0.3">
      <c r="A2242" s="87"/>
      <c r="AT2242" s="68"/>
      <c r="AV2242" s="165"/>
    </row>
    <row r="2243" spans="1:48" ht="18.75" x14ac:dyDescent="0.3">
      <c r="A2243" s="87"/>
      <c r="AT2243" s="68"/>
      <c r="AV2243" s="165"/>
    </row>
    <row r="2244" spans="1:48" ht="18.75" x14ac:dyDescent="0.3">
      <c r="A2244" s="87"/>
      <c r="AT2244" s="68"/>
      <c r="AV2244" s="165"/>
    </row>
    <row r="2245" spans="1:48" ht="18.75" x14ac:dyDescent="0.3">
      <c r="A2245" s="87"/>
      <c r="AT2245" s="68"/>
      <c r="AV2245" s="165"/>
    </row>
    <row r="2246" spans="1:48" ht="18.75" x14ac:dyDescent="0.3">
      <c r="A2246" s="87"/>
      <c r="AT2246" s="68"/>
      <c r="AV2246" s="165"/>
    </row>
    <row r="2247" spans="1:48" ht="18.75" x14ac:dyDescent="0.3">
      <c r="A2247" s="87"/>
      <c r="AT2247" s="68"/>
      <c r="AV2247" s="165"/>
    </row>
    <row r="2248" spans="1:48" ht="18.75" x14ac:dyDescent="0.3">
      <c r="A2248" s="87"/>
      <c r="AT2248" s="68"/>
      <c r="AV2248" s="165"/>
    </row>
    <row r="2249" spans="1:48" ht="18.75" x14ac:dyDescent="0.3">
      <c r="A2249" s="87"/>
      <c r="AT2249" s="68"/>
      <c r="AV2249" s="165"/>
    </row>
    <row r="2250" spans="1:48" ht="18.75" x14ac:dyDescent="0.3">
      <c r="A2250" s="87"/>
      <c r="AT2250" s="68"/>
      <c r="AV2250" s="165"/>
    </row>
    <row r="2251" spans="1:48" ht="18.75" x14ac:dyDescent="0.3">
      <c r="A2251" s="87"/>
      <c r="AT2251" s="68"/>
      <c r="AV2251" s="165"/>
    </row>
    <row r="2252" spans="1:48" ht="18.75" x14ac:dyDescent="0.3">
      <c r="A2252" s="87"/>
      <c r="AT2252" s="68"/>
      <c r="AV2252" s="165"/>
    </row>
    <row r="2253" spans="1:48" ht="18.75" x14ac:dyDescent="0.3">
      <c r="A2253" s="87"/>
      <c r="AT2253" s="68"/>
      <c r="AV2253" s="165"/>
    </row>
    <row r="2254" spans="1:48" ht="18.75" x14ac:dyDescent="0.3">
      <c r="A2254" s="87"/>
      <c r="AT2254" s="68"/>
      <c r="AV2254" s="165"/>
    </row>
    <row r="2255" spans="1:48" ht="18.75" x14ac:dyDescent="0.3">
      <c r="A2255" s="87"/>
      <c r="AT2255" s="68"/>
      <c r="AV2255" s="165"/>
    </row>
    <row r="2256" spans="1:48" ht="18.75" x14ac:dyDescent="0.3">
      <c r="A2256" s="87"/>
      <c r="AT2256" s="68"/>
      <c r="AV2256" s="165"/>
    </row>
    <row r="2257" spans="1:48" ht="18.75" x14ac:dyDescent="0.3">
      <c r="A2257" s="87"/>
      <c r="AT2257" s="68"/>
      <c r="AV2257" s="165"/>
    </row>
    <row r="2258" spans="1:48" ht="18.75" x14ac:dyDescent="0.3">
      <c r="A2258" s="87"/>
      <c r="AT2258" s="68"/>
      <c r="AV2258" s="165"/>
    </row>
    <row r="2259" spans="1:48" ht="18.75" x14ac:dyDescent="0.3">
      <c r="A2259" s="87"/>
      <c r="AT2259" s="68"/>
      <c r="AV2259" s="165"/>
    </row>
    <row r="2260" spans="1:48" ht="18.75" x14ac:dyDescent="0.3">
      <c r="A2260" s="87"/>
      <c r="AT2260" s="68"/>
      <c r="AV2260" s="165"/>
    </row>
    <row r="2261" spans="1:48" ht="18.75" x14ac:dyDescent="0.3">
      <c r="A2261" s="87"/>
      <c r="AT2261" s="68"/>
      <c r="AV2261" s="165"/>
    </row>
    <row r="2262" spans="1:48" ht="18.75" x14ac:dyDescent="0.3">
      <c r="A2262" s="87"/>
      <c r="AT2262" s="68"/>
      <c r="AV2262" s="165"/>
    </row>
    <row r="2263" spans="1:48" ht="18.75" x14ac:dyDescent="0.3">
      <c r="A2263" s="87"/>
      <c r="AT2263" s="68"/>
      <c r="AV2263" s="165"/>
    </row>
    <row r="2264" spans="1:48" ht="18.75" x14ac:dyDescent="0.3">
      <c r="A2264" s="87"/>
      <c r="AT2264" s="68"/>
      <c r="AV2264" s="165"/>
    </row>
    <row r="2265" spans="1:48" ht="18.75" x14ac:dyDescent="0.3">
      <c r="A2265" s="87"/>
      <c r="AT2265" s="68"/>
      <c r="AV2265" s="165"/>
    </row>
    <row r="2266" spans="1:48" ht="18.75" x14ac:dyDescent="0.3">
      <c r="A2266" s="87"/>
      <c r="AT2266" s="68"/>
      <c r="AV2266" s="165"/>
    </row>
    <row r="2267" spans="1:48" ht="18.75" x14ac:dyDescent="0.3">
      <c r="A2267" s="87"/>
      <c r="AT2267" s="68"/>
      <c r="AV2267" s="165"/>
    </row>
    <row r="2268" spans="1:48" ht="18.75" x14ac:dyDescent="0.3">
      <c r="A2268" s="87"/>
      <c r="AT2268" s="68"/>
      <c r="AV2268" s="165"/>
    </row>
    <row r="2269" spans="1:48" ht="18.75" x14ac:dyDescent="0.3">
      <c r="A2269" s="87"/>
      <c r="AT2269" s="68"/>
      <c r="AV2269" s="165"/>
    </row>
    <row r="2270" spans="1:48" ht="18.75" x14ac:dyDescent="0.3">
      <c r="A2270" s="87"/>
      <c r="AT2270" s="68"/>
      <c r="AV2270" s="165"/>
    </row>
    <row r="2271" spans="1:48" ht="18.75" x14ac:dyDescent="0.3">
      <c r="A2271" s="87"/>
      <c r="AT2271" s="68"/>
      <c r="AV2271" s="165"/>
    </row>
    <row r="2272" spans="1:48" ht="18.75" x14ac:dyDescent="0.3">
      <c r="A2272" s="87"/>
      <c r="AT2272" s="68"/>
      <c r="AV2272" s="165"/>
    </row>
    <row r="2273" spans="1:48" ht="18.75" x14ac:dyDescent="0.3">
      <c r="A2273" s="87"/>
      <c r="AT2273" s="68"/>
      <c r="AV2273" s="165"/>
    </row>
    <row r="2274" spans="1:48" ht="18.75" x14ac:dyDescent="0.3">
      <c r="A2274" s="87"/>
      <c r="AT2274" s="68"/>
      <c r="AV2274" s="165"/>
    </row>
    <row r="2275" spans="1:48" ht="18.75" x14ac:dyDescent="0.3">
      <c r="A2275" s="87"/>
      <c r="AT2275" s="68"/>
      <c r="AV2275" s="165"/>
    </row>
    <row r="2276" spans="1:48" ht="18.75" x14ac:dyDescent="0.3">
      <c r="A2276" s="87"/>
      <c r="AT2276" s="68"/>
      <c r="AV2276" s="165"/>
    </row>
    <row r="2277" spans="1:48" ht="18.75" x14ac:dyDescent="0.3">
      <c r="A2277" s="87"/>
      <c r="AT2277" s="68"/>
      <c r="AV2277" s="165"/>
    </row>
    <row r="2278" spans="1:48" ht="18.75" x14ac:dyDescent="0.3">
      <c r="A2278" s="87"/>
      <c r="AT2278" s="68"/>
      <c r="AV2278" s="165"/>
    </row>
    <row r="2279" spans="1:48" ht="18.75" x14ac:dyDescent="0.3">
      <c r="A2279" s="87"/>
      <c r="AT2279" s="68"/>
      <c r="AV2279" s="165"/>
    </row>
    <row r="2280" spans="1:48" ht="18.75" x14ac:dyDescent="0.3">
      <c r="A2280" s="87"/>
      <c r="AT2280" s="68"/>
      <c r="AV2280" s="165"/>
    </row>
    <row r="2281" spans="1:48" ht="18.75" x14ac:dyDescent="0.3">
      <c r="A2281" s="87"/>
      <c r="AT2281" s="68"/>
      <c r="AV2281" s="165"/>
    </row>
    <row r="2282" spans="1:48" ht="18.75" x14ac:dyDescent="0.3">
      <c r="A2282" s="87"/>
      <c r="AT2282" s="68"/>
      <c r="AV2282" s="165"/>
    </row>
    <row r="2283" spans="1:48" ht="18.75" x14ac:dyDescent="0.3">
      <c r="A2283" s="87"/>
      <c r="AT2283" s="68"/>
      <c r="AV2283" s="165"/>
    </row>
    <row r="2284" spans="1:48" ht="18.75" x14ac:dyDescent="0.3">
      <c r="A2284" s="87"/>
      <c r="AT2284" s="68"/>
      <c r="AV2284" s="165"/>
    </row>
    <row r="2285" spans="1:48" ht="18.75" x14ac:dyDescent="0.3">
      <c r="A2285" s="87"/>
      <c r="AT2285" s="68"/>
      <c r="AV2285" s="165"/>
    </row>
    <row r="2286" spans="1:48" ht="18.75" x14ac:dyDescent="0.3">
      <c r="A2286" s="87"/>
      <c r="AT2286" s="68"/>
      <c r="AV2286" s="165"/>
    </row>
    <row r="2287" spans="1:48" ht="18.75" x14ac:dyDescent="0.3">
      <c r="A2287" s="87"/>
      <c r="AT2287" s="68"/>
      <c r="AV2287" s="165"/>
    </row>
    <row r="2288" spans="1:48" ht="18.75" x14ac:dyDescent="0.3">
      <c r="A2288" s="87"/>
      <c r="AT2288" s="68"/>
      <c r="AV2288" s="165"/>
    </row>
    <row r="2289" spans="1:48" ht="18.75" x14ac:dyDescent="0.3">
      <c r="A2289" s="87"/>
      <c r="AT2289" s="68"/>
      <c r="AV2289" s="165"/>
    </row>
    <row r="2290" spans="1:48" ht="18.75" x14ac:dyDescent="0.3">
      <c r="A2290" s="87"/>
      <c r="AT2290" s="68"/>
      <c r="AV2290" s="165"/>
    </row>
    <row r="2291" spans="1:48" ht="18.75" x14ac:dyDescent="0.3">
      <c r="A2291" s="87"/>
      <c r="AT2291" s="68"/>
      <c r="AV2291" s="165"/>
    </row>
    <row r="2292" spans="1:48" ht="18.75" x14ac:dyDescent="0.3">
      <c r="A2292" s="87"/>
      <c r="AT2292" s="68"/>
      <c r="AV2292" s="165"/>
    </row>
    <row r="2293" spans="1:48" ht="18.75" x14ac:dyDescent="0.3">
      <c r="A2293" s="87"/>
      <c r="AT2293" s="68"/>
      <c r="AV2293" s="165"/>
    </row>
    <row r="2294" spans="1:48" ht="18.75" x14ac:dyDescent="0.3">
      <c r="A2294" s="87"/>
      <c r="AT2294" s="68"/>
      <c r="AV2294" s="165"/>
    </row>
    <row r="2295" spans="1:48" ht="18.75" x14ac:dyDescent="0.3">
      <c r="A2295" s="87"/>
      <c r="AT2295" s="68"/>
      <c r="AV2295" s="165"/>
    </row>
    <row r="2296" spans="1:48" ht="18.75" x14ac:dyDescent="0.3">
      <c r="A2296" s="87"/>
      <c r="AT2296" s="68"/>
      <c r="AV2296" s="165"/>
    </row>
    <row r="2297" spans="1:48" ht="18.75" x14ac:dyDescent="0.3">
      <c r="A2297" s="87"/>
      <c r="AT2297" s="68"/>
      <c r="AV2297" s="165"/>
    </row>
    <row r="2298" spans="1:48" ht="18.75" x14ac:dyDescent="0.3">
      <c r="A2298" s="87"/>
      <c r="AT2298" s="68"/>
      <c r="AV2298" s="165"/>
    </row>
    <row r="2299" spans="1:48" ht="18.75" x14ac:dyDescent="0.3">
      <c r="A2299" s="87"/>
      <c r="AT2299" s="68"/>
      <c r="AV2299" s="165"/>
    </row>
    <row r="2300" spans="1:48" ht="18.75" x14ac:dyDescent="0.3">
      <c r="A2300" s="87"/>
      <c r="AT2300" s="68"/>
      <c r="AV2300" s="165"/>
    </row>
    <row r="2301" spans="1:48" ht="18.75" x14ac:dyDescent="0.3">
      <c r="A2301" s="87"/>
      <c r="AT2301" s="68"/>
      <c r="AV2301" s="165"/>
    </row>
    <row r="2302" spans="1:48" ht="18.75" x14ac:dyDescent="0.3">
      <c r="A2302" s="87"/>
      <c r="AT2302" s="68"/>
      <c r="AV2302" s="165"/>
    </row>
    <row r="2303" spans="1:48" ht="18.75" x14ac:dyDescent="0.3">
      <c r="A2303" s="87"/>
      <c r="AT2303" s="68"/>
      <c r="AV2303" s="165"/>
    </row>
    <row r="2304" spans="1:48" ht="18.75" x14ac:dyDescent="0.3">
      <c r="A2304" s="87"/>
      <c r="AT2304" s="68"/>
      <c r="AV2304" s="165"/>
    </row>
    <row r="2305" spans="1:48" ht="18.75" x14ac:dyDescent="0.3">
      <c r="A2305" s="87"/>
      <c r="AT2305" s="68"/>
      <c r="AV2305" s="165"/>
    </row>
    <row r="2306" spans="1:48" ht="18.75" x14ac:dyDescent="0.3">
      <c r="A2306" s="87"/>
      <c r="AT2306" s="68"/>
      <c r="AV2306" s="165"/>
    </row>
    <row r="2307" spans="1:48" ht="18.75" x14ac:dyDescent="0.3">
      <c r="A2307" s="87"/>
      <c r="AT2307" s="68"/>
      <c r="AV2307" s="165"/>
    </row>
    <row r="2308" spans="1:48" ht="18.75" x14ac:dyDescent="0.3">
      <c r="A2308" s="87"/>
      <c r="AT2308" s="68"/>
      <c r="AV2308" s="165"/>
    </row>
    <row r="2309" spans="1:48" ht="18.75" x14ac:dyDescent="0.3">
      <c r="A2309" s="87"/>
      <c r="AT2309" s="68"/>
      <c r="AV2309" s="165"/>
    </row>
    <row r="2310" spans="1:48" ht="18.75" x14ac:dyDescent="0.3">
      <c r="A2310" s="87"/>
      <c r="AT2310" s="68"/>
      <c r="AV2310" s="165"/>
    </row>
    <row r="2311" spans="1:48" ht="18.75" x14ac:dyDescent="0.3">
      <c r="A2311" s="87"/>
      <c r="AT2311" s="68"/>
      <c r="AV2311" s="165"/>
    </row>
    <row r="2312" spans="1:48" ht="18.75" x14ac:dyDescent="0.3">
      <c r="A2312" s="87"/>
      <c r="AT2312" s="68"/>
      <c r="AV2312" s="165"/>
    </row>
    <row r="2313" spans="1:48" ht="18.75" x14ac:dyDescent="0.3">
      <c r="A2313" s="87"/>
      <c r="AT2313" s="68"/>
      <c r="AV2313" s="165"/>
    </row>
    <row r="2314" spans="1:48" ht="18.75" x14ac:dyDescent="0.3">
      <c r="A2314" s="87"/>
      <c r="AT2314" s="68"/>
      <c r="AV2314" s="165"/>
    </row>
    <row r="2315" spans="1:48" ht="18.75" x14ac:dyDescent="0.3">
      <c r="A2315" s="87"/>
      <c r="AT2315" s="68"/>
      <c r="AV2315" s="165"/>
    </row>
    <row r="2316" spans="1:48" ht="18.75" x14ac:dyDescent="0.3">
      <c r="A2316" s="87"/>
      <c r="AT2316" s="68"/>
      <c r="AV2316" s="165"/>
    </row>
    <row r="2317" spans="1:48" ht="18.75" x14ac:dyDescent="0.3">
      <c r="A2317" s="87"/>
      <c r="AT2317" s="68"/>
      <c r="AV2317" s="165"/>
    </row>
    <row r="2318" spans="1:48" ht="18.75" x14ac:dyDescent="0.3">
      <c r="A2318" s="87"/>
      <c r="AT2318" s="68"/>
      <c r="AV2318" s="165"/>
    </row>
    <row r="2319" spans="1:48" ht="18.75" x14ac:dyDescent="0.3">
      <c r="A2319" s="87"/>
      <c r="AT2319" s="68"/>
      <c r="AV2319" s="165"/>
    </row>
    <row r="2320" spans="1:48" ht="18.75" x14ac:dyDescent="0.3">
      <c r="A2320" s="87"/>
      <c r="AT2320" s="68"/>
      <c r="AV2320" s="165"/>
    </row>
    <row r="2321" spans="1:48" ht="18.75" x14ac:dyDescent="0.3">
      <c r="A2321" s="87"/>
      <c r="AT2321" s="68"/>
      <c r="AV2321" s="165"/>
    </row>
    <row r="2322" spans="1:48" ht="18.75" x14ac:dyDescent="0.3">
      <c r="A2322" s="87"/>
      <c r="AT2322" s="68"/>
      <c r="AV2322" s="165"/>
    </row>
    <row r="2323" spans="1:48" ht="18.75" x14ac:dyDescent="0.3">
      <c r="A2323" s="87"/>
      <c r="AT2323" s="68"/>
      <c r="AV2323" s="165"/>
    </row>
    <row r="2324" spans="1:48" ht="18.75" x14ac:dyDescent="0.3">
      <c r="A2324" s="87"/>
      <c r="AT2324" s="68"/>
      <c r="AV2324" s="165"/>
    </row>
    <row r="2325" spans="1:48" ht="18.75" x14ac:dyDescent="0.3">
      <c r="A2325" s="87"/>
      <c r="AT2325" s="68"/>
      <c r="AV2325" s="165"/>
    </row>
    <row r="2326" spans="1:48" ht="18.75" x14ac:dyDescent="0.3">
      <c r="A2326" s="87"/>
      <c r="AT2326" s="68"/>
      <c r="AV2326" s="165"/>
    </row>
    <row r="2327" spans="1:48" ht="18.75" x14ac:dyDescent="0.3">
      <c r="A2327" s="87"/>
      <c r="AT2327" s="68"/>
      <c r="AV2327" s="165"/>
    </row>
    <row r="2328" spans="1:48" ht="18.75" x14ac:dyDescent="0.3">
      <c r="A2328" s="87"/>
      <c r="AT2328" s="68"/>
      <c r="AV2328" s="165"/>
    </row>
    <row r="2329" spans="1:48" ht="18.75" x14ac:dyDescent="0.3">
      <c r="A2329" s="87"/>
      <c r="AT2329" s="68"/>
      <c r="AV2329" s="165"/>
    </row>
    <row r="2330" spans="1:48" ht="18.75" x14ac:dyDescent="0.3">
      <c r="A2330" s="87"/>
      <c r="AT2330" s="68"/>
      <c r="AV2330" s="165"/>
    </row>
    <row r="2331" spans="1:48" ht="18.75" x14ac:dyDescent="0.3">
      <c r="A2331" s="87"/>
      <c r="AT2331" s="68"/>
      <c r="AV2331" s="165"/>
    </row>
    <row r="2332" spans="1:48" ht="18.75" x14ac:dyDescent="0.3">
      <c r="A2332" s="87"/>
      <c r="AT2332" s="68"/>
      <c r="AV2332" s="165"/>
    </row>
    <row r="2333" spans="1:48" ht="18.75" x14ac:dyDescent="0.3">
      <c r="A2333" s="87"/>
      <c r="AT2333" s="68"/>
      <c r="AV2333" s="165"/>
    </row>
    <row r="2334" spans="1:48" ht="18.75" x14ac:dyDescent="0.3">
      <c r="A2334" s="87"/>
      <c r="AT2334" s="68"/>
      <c r="AV2334" s="165"/>
    </row>
    <row r="2335" spans="1:48" ht="18.75" x14ac:dyDescent="0.3">
      <c r="A2335" s="87"/>
      <c r="AT2335" s="68"/>
      <c r="AV2335" s="165"/>
    </row>
    <row r="2336" spans="1:48" ht="18.75" x14ac:dyDescent="0.3">
      <c r="A2336" s="87"/>
      <c r="AT2336" s="68"/>
      <c r="AV2336" s="165"/>
    </row>
    <row r="2337" spans="1:48" ht="18.75" x14ac:dyDescent="0.3">
      <c r="A2337" s="87"/>
      <c r="AT2337" s="68"/>
      <c r="AV2337" s="165"/>
    </row>
    <row r="2338" spans="1:48" ht="18.75" x14ac:dyDescent="0.3">
      <c r="A2338" s="87"/>
      <c r="AT2338" s="68"/>
      <c r="AV2338" s="165"/>
    </row>
    <row r="2339" spans="1:48" ht="18.75" x14ac:dyDescent="0.3">
      <c r="A2339" s="87"/>
      <c r="AT2339" s="68"/>
      <c r="AV2339" s="165"/>
    </row>
    <row r="2340" spans="1:48" ht="18.75" x14ac:dyDescent="0.3">
      <c r="A2340" s="87"/>
      <c r="AT2340" s="68"/>
      <c r="AV2340" s="165"/>
    </row>
    <row r="2341" spans="1:48" ht="18.75" x14ac:dyDescent="0.3">
      <c r="A2341" s="87"/>
      <c r="AT2341" s="68"/>
      <c r="AV2341" s="165"/>
    </row>
    <row r="2342" spans="1:48" ht="18.75" x14ac:dyDescent="0.3">
      <c r="A2342" s="87"/>
      <c r="AT2342" s="68"/>
      <c r="AV2342" s="165"/>
    </row>
    <row r="2343" spans="1:48" ht="18.75" x14ac:dyDescent="0.3">
      <c r="A2343" s="87"/>
      <c r="AT2343" s="68"/>
      <c r="AV2343" s="165"/>
    </row>
    <row r="2344" spans="1:48" ht="18.75" x14ac:dyDescent="0.3">
      <c r="A2344" s="87"/>
      <c r="AT2344" s="68"/>
      <c r="AV2344" s="165"/>
    </row>
    <row r="2345" spans="1:48" ht="18.75" x14ac:dyDescent="0.3">
      <c r="A2345" s="87"/>
      <c r="AT2345" s="68"/>
      <c r="AV2345" s="165"/>
    </row>
    <row r="2346" spans="1:48" ht="18.75" x14ac:dyDescent="0.3">
      <c r="A2346" s="87"/>
      <c r="AT2346" s="68"/>
      <c r="AV2346" s="165"/>
    </row>
    <row r="2347" spans="1:48" ht="18.75" x14ac:dyDescent="0.3">
      <c r="A2347" s="87"/>
      <c r="AT2347" s="68"/>
      <c r="AV2347" s="165"/>
    </row>
    <row r="2348" spans="1:48" ht="18.75" x14ac:dyDescent="0.3">
      <c r="A2348" s="87"/>
      <c r="AT2348" s="68"/>
      <c r="AV2348" s="165"/>
    </row>
    <row r="2349" spans="1:48" ht="18.75" x14ac:dyDescent="0.3">
      <c r="A2349" s="87"/>
      <c r="AT2349" s="68"/>
      <c r="AV2349" s="165"/>
    </row>
    <row r="2350" spans="1:48" ht="18.75" x14ac:dyDescent="0.3">
      <c r="A2350" s="87"/>
      <c r="AT2350" s="68"/>
      <c r="AV2350" s="165"/>
    </row>
    <row r="2351" spans="1:48" ht="18.75" x14ac:dyDescent="0.3">
      <c r="A2351" s="87"/>
      <c r="AT2351" s="68"/>
      <c r="AV2351" s="165"/>
    </row>
    <row r="2352" spans="1:48" ht="18.75" x14ac:dyDescent="0.3">
      <c r="A2352" s="87"/>
      <c r="AT2352" s="68"/>
      <c r="AV2352" s="165"/>
    </row>
    <row r="2353" spans="1:48" ht="18.75" x14ac:dyDescent="0.3">
      <c r="A2353" s="87"/>
      <c r="AT2353" s="68"/>
      <c r="AV2353" s="165"/>
    </row>
    <row r="2354" spans="1:48" ht="18.75" x14ac:dyDescent="0.3">
      <c r="A2354" s="87"/>
      <c r="AT2354" s="68"/>
      <c r="AV2354" s="165"/>
    </row>
    <row r="2355" spans="1:48" ht="18.75" x14ac:dyDescent="0.3">
      <c r="A2355" s="87"/>
      <c r="AT2355" s="68"/>
      <c r="AV2355" s="165"/>
    </row>
    <row r="2356" spans="1:48" ht="18.75" x14ac:dyDescent="0.3">
      <c r="A2356" s="87"/>
      <c r="AT2356" s="68"/>
      <c r="AV2356" s="165"/>
    </row>
    <row r="2357" spans="1:48" ht="18.75" x14ac:dyDescent="0.3">
      <c r="A2357" s="87"/>
      <c r="AT2357" s="68"/>
      <c r="AV2357" s="165"/>
    </row>
    <row r="2358" spans="1:48" ht="18.75" x14ac:dyDescent="0.3">
      <c r="A2358" s="87"/>
      <c r="AT2358" s="68"/>
      <c r="AV2358" s="165"/>
    </row>
    <row r="2359" spans="1:48" ht="18.75" x14ac:dyDescent="0.3">
      <c r="A2359" s="87"/>
      <c r="AT2359" s="68"/>
      <c r="AV2359" s="165"/>
    </row>
    <row r="2360" spans="1:48" ht="18.75" x14ac:dyDescent="0.3">
      <c r="A2360" s="87"/>
      <c r="AT2360" s="68"/>
      <c r="AV2360" s="165"/>
    </row>
    <row r="2361" spans="1:48" ht="18.75" x14ac:dyDescent="0.3">
      <c r="A2361" s="87"/>
      <c r="AT2361" s="68"/>
      <c r="AV2361" s="165"/>
    </row>
    <row r="2362" spans="1:48" ht="18.75" x14ac:dyDescent="0.3">
      <c r="A2362" s="87"/>
      <c r="AT2362" s="68"/>
      <c r="AV2362" s="165"/>
    </row>
    <row r="2363" spans="1:48" ht="18.75" x14ac:dyDescent="0.3">
      <c r="A2363" s="87"/>
      <c r="AT2363" s="68"/>
      <c r="AV2363" s="165"/>
    </row>
    <row r="2364" spans="1:48" ht="18.75" x14ac:dyDescent="0.3">
      <c r="A2364" s="87"/>
      <c r="AT2364" s="68"/>
      <c r="AV2364" s="165"/>
    </row>
    <row r="2365" spans="1:48" ht="18.75" x14ac:dyDescent="0.3">
      <c r="A2365" s="87"/>
      <c r="AT2365" s="68"/>
      <c r="AV2365" s="165"/>
    </row>
    <row r="2366" spans="1:48" ht="18.75" x14ac:dyDescent="0.3">
      <c r="A2366" s="87"/>
      <c r="AT2366" s="68"/>
      <c r="AV2366" s="165"/>
    </row>
    <row r="2367" spans="1:48" ht="18.75" x14ac:dyDescent="0.3">
      <c r="A2367" s="87"/>
      <c r="AT2367" s="68"/>
      <c r="AV2367" s="165"/>
    </row>
    <row r="2368" spans="1:48" ht="18.75" x14ac:dyDescent="0.3">
      <c r="A2368" s="87"/>
      <c r="AT2368" s="68"/>
      <c r="AV2368" s="165"/>
    </row>
    <row r="2369" spans="1:48" ht="18.75" x14ac:dyDescent="0.3">
      <c r="A2369" s="87"/>
      <c r="AT2369" s="68"/>
      <c r="AV2369" s="165"/>
    </row>
    <row r="2370" spans="1:48" ht="18.75" x14ac:dyDescent="0.3">
      <c r="A2370" s="87"/>
      <c r="AT2370" s="68"/>
      <c r="AV2370" s="165"/>
    </row>
    <row r="2371" spans="1:48" ht="18.75" x14ac:dyDescent="0.3">
      <c r="A2371" s="87"/>
      <c r="AT2371" s="68"/>
      <c r="AV2371" s="165"/>
    </row>
    <row r="2372" spans="1:48" ht="18.75" x14ac:dyDescent="0.3">
      <c r="A2372" s="87"/>
      <c r="AT2372" s="68"/>
      <c r="AV2372" s="165"/>
    </row>
    <row r="2373" spans="1:48" ht="18.75" x14ac:dyDescent="0.3">
      <c r="A2373" s="87"/>
      <c r="AT2373" s="68"/>
      <c r="AV2373" s="165"/>
    </row>
    <row r="2374" spans="1:48" ht="18.75" x14ac:dyDescent="0.3">
      <c r="A2374" s="87"/>
      <c r="AT2374" s="68"/>
      <c r="AV2374" s="165"/>
    </row>
    <row r="2375" spans="1:48" ht="18.75" x14ac:dyDescent="0.3">
      <c r="A2375" s="87"/>
      <c r="AT2375" s="68"/>
      <c r="AV2375" s="165"/>
    </row>
    <row r="2376" spans="1:48" ht="18.75" x14ac:dyDescent="0.3">
      <c r="A2376" s="87"/>
      <c r="AT2376" s="68"/>
      <c r="AV2376" s="165"/>
    </row>
    <row r="2377" spans="1:48" ht="18.75" x14ac:dyDescent="0.3">
      <c r="A2377" s="87"/>
      <c r="AT2377" s="68"/>
      <c r="AV2377" s="165"/>
    </row>
    <row r="2378" spans="1:48" ht="18.75" x14ac:dyDescent="0.3">
      <c r="A2378" s="87"/>
      <c r="AT2378" s="68"/>
      <c r="AV2378" s="165"/>
    </row>
    <row r="2379" spans="1:48" ht="18.75" x14ac:dyDescent="0.3">
      <c r="A2379" s="87"/>
      <c r="AT2379" s="68"/>
      <c r="AV2379" s="165"/>
    </row>
    <row r="2380" spans="1:48" ht="18.75" x14ac:dyDescent="0.3">
      <c r="A2380" s="87"/>
      <c r="AT2380" s="68"/>
      <c r="AV2380" s="165"/>
    </row>
    <row r="2381" spans="1:48" ht="18.75" x14ac:dyDescent="0.3">
      <c r="A2381" s="87"/>
      <c r="AT2381" s="68"/>
      <c r="AV2381" s="165"/>
    </row>
    <row r="2382" spans="1:48" ht="18.75" x14ac:dyDescent="0.3">
      <c r="A2382" s="87"/>
      <c r="AT2382" s="68"/>
      <c r="AV2382" s="165"/>
    </row>
    <row r="2383" spans="1:48" ht="18.75" x14ac:dyDescent="0.3">
      <c r="A2383" s="87"/>
      <c r="AT2383" s="68"/>
      <c r="AV2383" s="165"/>
    </row>
    <row r="2384" spans="1:48" ht="18.75" x14ac:dyDescent="0.3">
      <c r="A2384" s="87"/>
      <c r="AT2384" s="68"/>
      <c r="AV2384" s="165"/>
    </row>
    <row r="2385" spans="1:48" ht="18.75" x14ac:dyDescent="0.3">
      <c r="A2385" s="87"/>
      <c r="AT2385" s="68"/>
      <c r="AV2385" s="165"/>
    </row>
    <row r="2386" spans="1:48" ht="18.75" x14ac:dyDescent="0.3">
      <c r="A2386" s="87"/>
      <c r="AT2386" s="68"/>
      <c r="AV2386" s="165"/>
    </row>
    <row r="2387" spans="1:48" ht="18.75" x14ac:dyDescent="0.3">
      <c r="A2387" s="87"/>
      <c r="AT2387" s="68"/>
      <c r="AV2387" s="165"/>
    </row>
    <row r="2388" spans="1:48" ht="18.75" x14ac:dyDescent="0.3">
      <c r="A2388" s="87"/>
      <c r="AT2388" s="68"/>
      <c r="AV2388" s="165"/>
    </row>
    <row r="2389" spans="1:48" ht="18.75" x14ac:dyDescent="0.3">
      <c r="A2389" s="87"/>
      <c r="AT2389" s="68"/>
      <c r="AV2389" s="165"/>
    </row>
    <row r="2390" spans="1:48" ht="18.75" x14ac:dyDescent="0.3">
      <c r="A2390" s="87"/>
      <c r="AT2390" s="68"/>
      <c r="AV2390" s="165"/>
    </row>
    <row r="2391" spans="1:48" ht="18.75" x14ac:dyDescent="0.3">
      <c r="A2391" s="87"/>
      <c r="AT2391" s="68"/>
      <c r="AV2391" s="165"/>
    </row>
    <row r="2392" spans="1:48" ht="18.75" x14ac:dyDescent="0.3">
      <c r="A2392" s="87"/>
      <c r="AT2392" s="68"/>
      <c r="AV2392" s="165"/>
    </row>
    <row r="2393" spans="1:48" ht="18.75" x14ac:dyDescent="0.3">
      <c r="A2393" s="87"/>
      <c r="AT2393" s="68"/>
      <c r="AV2393" s="165"/>
    </row>
    <row r="2394" spans="1:48" ht="18.75" x14ac:dyDescent="0.3">
      <c r="A2394" s="87"/>
      <c r="AT2394" s="68"/>
      <c r="AV2394" s="165"/>
    </row>
    <row r="2395" spans="1:48" ht="18.75" x14ac:dyDescent="0.3">
      <c r="A2395" s="87"/>
      <c r="AT2395" s="68"/>
      <c r="AV2395" s="165"/>
    </row>
    <row r="2396" spans="1:48" ht="18.75" x14ac:dyDescent="0.3">
      <c r="A2396" s="87"/>
      <c r="AT2396" s="68"/>
      <c r="AV2396" s="165"/>
    </row>
    <row r="2397" spans="1:48" ht="18.75" x14ac:dyDescent="0.3">
      <c r="A2397" s="87"/>
      <c r="AT2397" s="68"/>
      <c r="AV2397" s="165"/>
    </row>
    <row r="2398" spans="1:48" ht="18.75" x14ac:dyDescent="0.3">
      <c r="A2398" s="87"/>
      <c r="AT2398" s="68"/>
      <c r="AV2398" s="165"/>
    </row>
    <row r="2399" spans="1:48" ht="18.75" x14ac:dyDescent="0.3">
      <c r="A2399" s="87"/>
      <c r="AT2399" s="68"/>
      <c r="AV2399" s="165"/>
    </row>
    <row r="2400" spans="1:48" ht="18.75" x14ac:dyDescent="0.3">
      <c r="A2400" s="87"/>
      <c r="AT2400" s="68"/>
      <c r="AV2400" s="165"/>
    </row>
    <row r="2401" spans="1:48" ht="18.75" x14ac:dyDescent="0.3">
      <c r="A2401" s="87"/>
      <c r="AT2401" s="68"/>
      <c r="AV2401" s="165"/>
    </row>
    <row r="2402" spans="1:48" ht="18.75" x14ac:dyDescent="0.3">
      <c r="A2402" s="87"/>
      <c r="AT2402" s="68"/>
      <c r="AV2402" s="165"/>
    </row>
    <row r="2403" spans="1:48" ht="18.75" x14ac:dyDescent="0.3">
      <c r="A2403" s="87"/>
      <c r="AT2403" s="68"/>
      <c r="AV2403" s="165"/>
    </row>
    <row r="2404" spans="1:48" ht="18.75" x14ac:dyDescent="0.3">
      <c r="A2404" s="87"/>
      <c r="AT2404" s="68"/>
      <c r="AV2404" s="165"/>
    </row>
    <row r="2405" spans="1:48" ht="18.75" x14ac:dyDescent="0.3">
      <c r="A2405" s="87"/>
      <c r="AT2405" s="68"/>
      <c r="AV2405" s="165"/>
    </row>
    <row r="2406" spans="1:48" ht="18.75" x14ac:dyDescent="0.3">
      <c r="A2406" s="87"/>
      <c r="AT2406" s="68"/>
      <c r="AV2406" s="165"/>
    </row>
    <row r="2407" spans="1:48" ht="18.75" x14ac:dyDescent="0.3">
      <c r="A2407" s="87"/>
      <c r="AT2407" s="68"/>
      <c r="AV2407" s="165"/>
    </row>
    <row r="2408" spans="1:48" ht="18.75" x14ac:dyDescent="0.3">
      <c r="A2408" s="87"/>
      <c r="AT2408" s="68"/>
      <c r="AV2408" s="165"/>
    </row>
    <row r="2409" spans="1:48" ht="18.75" x14ac:dyDescent="0.3">
      <c r="A2409" s="87"/>
      <c r="AT2409" s="68"/>
      <c r="AV2409" s="165"/>
    </row>
    <row r="2410" spans="1:48" ht="18.75" x14ac:dyDescent="0.3">
      <c r="A2410" s="87"/>
      <c r="AT2410" s="68"/>
      <c r="AV2410" s="165"/>
    </row>
    <row r="2411" spans="1:48" ht="18.75" x14ac:dyDescent="0.3">
      <c r="A2411" s="87"/>
      <c r="AT2411" s="68"/>
      <c r="AV2411" s="165"/>
    </row>
    <row r="2412" spans="1:48" ht="18.75" x14ac:dyDescent="0.3">
      <c r="A2412" s="87"/>
      <c r="AT2412" s="68"/>
      <c r="AV2412" s="165"/>
    </row>
    <row r="2413" spans="1:48" ht="18.75" x14ac:dyDescent="0.3">
      <c r="A2413" s="87"/>
      <c r="AT2413" s="68"/>
      <c r="AV2413" s="165"/>
    </row>
    <row r="2414" spans="1:48" ht="18.75" x14ac:dyDescent="0.3">
      <c r="A2414" s="87"/>
      <c r="AT2414" s="68"/>
      <c r="AV2414" s="165"/>
    </row>
    <row r="2415" spans="1:48" ht="18.75" x14ac:dyDescent="0.3">
      <c r="A2415" s="87"/>
      <c r="AT2415" s="68"/>
      <c r="AV2415" s="165"/>
    </row>
    <row r="2416" spans="1:48" ht="18.75" x14ac:dyDescent="0.3">
      <c r="A2416" s="87"/>
      <c r="AT2416" s="68"/>
      <c r="AV2416" s="165"/>
    </row>
    <row r="2417" spans="1:48" ht="18.75" x14ac:dyDescent="0.3">
      <c r="A2417" s="87"/>
      <c r="AT2417" s="68"/>
      <c r="AV2417" s="165"/>
    </row>
    <row r="2418" spans="1:48" ht="18.75" x14ac:dyDescent="0.3">
      <c r="A2418" s="87"/>
      <c r="AT2418" s="68"/>
      <c r="AV2418" s="165"/>
    </row>
    <row r="2419" spans="1:48" ht="18.75" x14ac:dyDescent="0.3">
      <c r="A2419" s="87"/>
      <c r="AT2419" s="68"/>
      <c r="AV2419" s="165"/>
    </row>
    <row r="2420" spans="1:48" ht="18.75" x14ac:dyDescent="0.3">
      <c r="A2420" s="87"/>
      <c r="AT2420" s="68"/>
      <c r="AV2420" s="165"/>
    </row>
    <row r="2421" spans="1:48" ht="18.75" x14ac:dyDescent="0.3">
      <c r="A2421" s="87"/>
      <c r="AT2421" s="68"/>
      <c r="AV2421" s="165"/>
    </row>
    <row r="2422" spans="1:48" ht="18.75" x14ac:dyDescent="0.3">
      <c r="A2422" s="87"/>
      <c r="AT2422" s="68"/>
      <c r="AV2422" s="165"/>
    </row>
    <row r="2423" spans="1:48" ht="18.75" x14ac:dyDescent="0.3">
      <c r="A2423" s="87"/>
      <c r="AT2423" s="68"/>
      <c r="AV2423" s="165"/>
    </row>
    <row r="2424" spans="1:48" ht="18.75" x14ac:dyDescent="0.3">
      <c r="A2424" s="87"/>
      <c r="AT2424" s="68"/>
      <c r="AV2424" s="165"/>
    </row>
    <row r="2425" spans="1:48" ht="18.75" x14ac:dyDescent="0.3">
      <c r="A2425" s="87"/>
      <c r="AT2425" s="68"/>
      <c r="AV2425" s="165"/>
    </row>
    <row r="2426" spans="1:48" ht="18.75" x14ac:dyDescent="0.3">
      <c r="A2426" s="87"/>
      <c r="AT2426" s="68"/>
      <c r="AV2426" s="165"/>
    </row>
    <row r="2427" spans="1:48" ht="18.75" x14ac:dyDescent="0.3">
      <c r="A2427" s="87"/>
      <c r="AT2427" s="68"/>
      <c r="AV2427" s="165"/>
    </row>
    <row r="2428" spans="1:48" ht="18.75" x14ac:dyDescent="0.3">
      <c r="A2428" s="87"/>
      <c r="AT2428" s="68"/>
      <c r="AV2428" s="165"/>
    </row>
    <row r="2429" spans="1:48" ht="18.75" x14ac:dyDescent="0.3">
      <c r="A2429" s="87"/>
      <c r="AT2429" s="68"/>
      <c r="AV2429" s="165"/>
    </row>
    <row r="2430" spans="1:48" ht="18.75" x14ac:dyDescent="0.3">
      <c r="A2430" s="87"/>
      <c r="AT2430" s="68"/>
      <c r="AV2430" s="165"/>
    </row>
    <row r="2431" spans="1:48" ht="18.75" x14ac:dyDescent="0.3">
      <c r="A2431" s="87"/>
      <c r="AT2431" s="68"/>
      <c r="AV2431" s="165"/>
    </row>
    <row r="2432" spans="1:48" ht="18.75" x14ac:dyDescent="0.3">
      <c r="A2432" s="87"/>
      <c r="AT2432" s="68"/>
      <c r="AV2432" s="165"/>
    </row>
    <row r="2433" spans="1:48" ht="18.75" x14ac:dyDescent="0.3">
      <c r="A2433" s="87"/>
      <c r="AT2433" s="68"/>
      <c r="AV2433" s="165"/>
    </row>
    <row r="2434" spans="1:48" ht="18.75" x14ac:dyDescent="0.3">
      <c r="A2434" s="87"/>
      <c r="AT2434" s="68"/>
      <c r="AV2434" s="165"/>
    </row>
    <row r="2435" spans="1:48" ht="18.75" x14ac:dyDescent="0.3">
      <c r="A2435" s="87"/>
      <c r="AT2435" s="68"/>
      <c r="AV2435" s="165"/>
    </row>
    <row r="2436" spans="1:48" ht="18.75" x14ac:dyDescent="0.3">
      <c r="A2436" s="87"/>
      <c r="AT2436" s="68"/>
      <c r="AV2436" s="165"/>
    </row>
    <row r="2437" spans="1:48" ht="18.75" x14ac:dyDescent="0.3">
      <c r="A2437" s="87"/>
      <c r="AT2437" s="68"/>
      <c r="AV2437" s="165"/>
    </row>
    <row r="2438" spans="1:48" ht="18.75" x14ac:dyDescent="0.3">
      <c r="A2438" s="87"/>
      <c r="AT2438" s="68"/>
      <c r="AV2438" s="165"/>
    </row>
    <row r="2439" spans="1:48" ht="18.75" x14ac:dyDescent="0.3">
      <c r="A2439" s="87"/>
      <c r="AT2439" s="68"/>
      <c r="AV2439" s="165"/>
    </row>
    <row r="2440" spans="1:48" ht="18.75" x14ac:dyDescent="0.3">
      <c r="A2440" s="87"/>
      <c r="AT2440" s="68"/>
      <c r="AV2440" s="165"/>
    </row>
    <row r="2441" spans="1:48" ht="18.75" x14ac:dyDescent="0.3">
      <c r="A2441" s="87"/>
      <c r="AT2441" s="68"/>
      <c r="AV2441" s="165"/>
    </row>
    <row r="2442" spans="1:48" ht="18.75" x14ac:dyDescent="0.3">
      <c r="A2442" s="87"/>
      <c r="AT2442" s="68"/>
      <c r="AV2442" s="165"/>
    </row>
    <row r="2443" spans="1:48" ht="18.75" x14ac:dyDescent="0.3">
      <c r="A2443" s="87"/>
      <c r="AT2443" s="68"/>
      <c r="AV2443" s="165"/>
    </row>
    <row r="2444" spans="1:48" ht="18.75" x14ac:dyDescent="0.3">
      <c r="A2444" s="87"/>
      <c r="AT2444" s="68"/>
      <c r="AV2444" s="165"/>
    </row>
    <row r="2445" spans="1:48" ht="18.75" x14ac:dyDescent="0.3">
      <c r="A2445" s="87"/>
      <c r="AT2445" s="68"/>
      <c r="AV2445" s="165"/>
    </row>
    <row r="2446" spans="1:48" ht="18.75" x14ac:dyDescent="0.3">
      <c r="A2446" s="87"/>
      <c r="AT2446" s="68"/>
      <c r="AV2446" s="165"/>
    </row>
    <row r="2447" spans="1:48" ht="18.75" x14ac:dyDescent="0.3">
      <c r="A2447" s="87"/>
      <c r="AT2447" s="68"/>
      <c r="AV2447" s="165"/>
    </row>
    <row r="2448" spans="1:48" ht="18.75" x14ac:dyDescent="0.3">
      <c r="A2448" s="87"/>
      <c r="AT2448" s="68"/>
      <c r="AV2448" s="165"/>
    </row>
    <row r="2449" spans="1:48" ht="18.75" x14ac:dyDescent="0.3">
      <c r="A2449" s="87"/>
      <c r="AT2449" s="68"/>
      <c r="AV2449" s="165"/>
    </row>
    <row r="2450" spans="1:48" ht="18.75" x14ac:dyDescent="0.3">
      <c r="A2450" s="87"/>
      <c r="AT2450" s="68"/>
      <c r="AV2450" s="165"/>
    </row>
    <row r="2451" spans="1:48" ht="18.75" x14ac:dyDescent="0.3">
      <c r="A2451" s="87"/>
      <c r="AT2451" s="68"/>
      <c r="AV2451" s="165"/>
    </row>
    <row r="2452" spans="1:48" ht="18.75" x14ac:dyDescent="0.3">
      <c r="A2452" s="87"/>
      <c r="AT2452" s="68"/>
      <c r="AV2452" s="165"/>
    </row>
    <row r="2453" spans="1:48" ht="18.75" x14ac:dyDescent="0.3">
      <c r="A2453" s="87"/>
      <c r="AT2453" s="68"/>
      <c r="AV2453" s="165"/>
    </row>
    <row r="2454" spans="1:48" ht="18.75" x14ac:dyDescent="0.3">
      <c r="A2454" s="87"/>
      <c r="AT2454" s="68"/>
      <c r="AV2454" s="165"/>
    </row>
    <row r="2455" spans="1:48" ht="18.75" x14ac:dyDescent="0.3">
      <c r="A2455" s="87"/>
      <c r="AT2455" s="68"/>
      <c r="AV2455" s="165"/>
    </row>
    <row r="2456" spans="1:48" ht="18.75" x14ac:dyDescent="0.3">
      <c r="A2456" s="87"/>
      <c r="AT2456" s="68"/>
      <c r="AV2456" s="165"/>
    </row>
    <row r="2457" spans="1:48" ht="18.75" x14ac:dyDescent="0.3">
      <c r="A2457" s="87"/>
      <c r="AT2457" s="68"/>
      <c r="AV2457" s="165"/>
    </row>
    <row r="2458" spans="1:48" ht="18.75" x14ac:dyDescent="0.3">
      <c r="A2458" s="87"/>
      <c r="AT2458" s="68"/>
      <c r="AV2458" s="165"/>
    </row>
    <row r="2459" spans="1:48" ht="18.75" x14ac:dyDescent="0.3">
      <c r="A2459" s="87"/>
      <c r="AT2459" s="68"/>
      <c r="AV2459" s="165"/>
    </row>
    <row r="2460" spans="1:48" ht="18.75" x14ac:dyDescent="0.3">
      <c r="A2460" s="87"/>
      <c r="AT2460" s="68"/>
      <c r="AV2460" s="165"/>
    </row>
    <row r="2461" spans="1:48" ht="18.75" x14ac:dyDescent="0.3">
      <c r="A2461" s="87"/>
      <c r="AT2461" s="68"/>
      <c r="AV2461" s="165"/>
    </row>
    <row r="2462" spans="1:48" ht="18.75" x14ac:dyDescent="0.3">
      <c r="A2462" s="87"/>
      <c r="AT2462" s="68"/>
      <c r="AV2462" s="165"/>
    </row>
    <row r="2463" spans="1:48" ht="18.75" x14ac:dyDescent="0.3">
      <c r="A2463" s="87"/>
      <c r="AT2463" s="68"/>
      <c r="AV2463" s="165"/>
    </row>
    <row r="2464" spans="1:48" ht="18.75" x14ac:dyDescent="0.3">
      <c r="A2464" s="87"/>
      <c r="AT2464" s="68"/>
      <c r="AV2464" s="165"/>
    </row>
    <row r="2465" spans="1:48" ht="18.75" x14ac:dyDescent="0.3">
      <c r="A2465" s="87"/>
      <c r="AT2465" s="68"/>
      <c r="AV2465" s="165"/>
    </row>
    <row r="2466" spans="1:48" ht="18.75" x14ac:dyDescent="0.3">
      <c r="A2466" s="87"/>
      <c r="AT2466" s="68"/>
      <c r="AV2466" s="165"/>
    </row>
    <row r="2467" spans="1:48" ht="18.75" x14ac:dyDescent="0.3">
      <c r="A2467" s="87"/>
      <c r="AT2467" s="68"/>
      <c r="AV2467" s="165"/>
    </row>
    <row r="2468" spans="1:48" ht="18.75" x14ac:dyDescent="0.3">
      <c r="A2468" s="87"/>
      <c r="AT2468" s="68"/>
      <c r="AV2468" s="165"/>
    </row>
    <row r="2469" spans="1:48" ht="18.75" x14ac:dyDescent="0.3">
      <c r="A2469" s="87"/>
      <c r="AT2469" s="68"/>
      <c r="AV2469" s="165"/>
    </row>
    <row r="2470" spans="1:48" ht="18.75" x14ac:dyDescent="0.3">
      <c r="A2470" s="87"/>
      <c r="AT2470" s="68"/>
      <c r="AV2470" s="165"/>
    </row>
    <row r="2471" spans="1:48" ht="18.75" x14ac:dyDescent="0.3">
      <c r="A2471" s="87"/>
      <c r="AT2471" s="68"/>
      <c r="AV2471" s="165"/>
    </row>
    <row r="2472" spans="1:48" ht="18.75" x14ac:dyDescent="0.3">
      <c r="A2472" s="87"/>
      <c r="AT2472" s="68"/>
      <c r="AV2472" s="165"/>
    </row>
    <row r="2473" spans="1:48" ht="18.75" x14ac:dyDescent="0.3">
      <c r="A2473" s="87"/>
      <c r="AT2473" s="68"/>
      <c r="AV2473" s="165"/>
    </row>
    <row r="2474" spans="1:48" ht="18.75" x14ac:dyDescent="0.3">
      <c r="A2474" s="87"/>
      <c r="AT2474" s="68"/>
      <c r="AV2474" s="165"/>
    </row>
    <row r="2475" spans="1:48" ht="18.75" x14ac:dyDescent="0.3">
      <c r="A2475" s="87"/>
      <c r="AT2475" s="68"/>
      <c r="AV2475" s="165"/>
    </row>
    <row r="2476" spans="1:48" ht="18.75" x14ac:dyDescent="0.3">
      <c r="A2476" s="87"/>
      <c r="AT2476" s="68"/>
      <c r="AV2476" s="165"/>
    </row>
    <row r="2477" spans="1:48" ht="18.75" x14ac:dyDescent="0.3">
      <c r="A2477" s="87"/>
      <c r="AT2477" s="68"/>
      <c r="AV2477" s="165"/>
    </row>
    <row r="2478" spans="1:48" ht="18.75" x14ac:dyDescent="0.3">
      <c r="A2478" s="87"/>
      <c r="AT2478" s="68"/>
      <c r="AV2478" s="165"/>
    </row>
    <row r="2479" spans="1:48" ht="18.75" x14ac:dyDescent="0.3">
      <c r="A2479" s="87"/>
      <c r="AT2479" s="68"/>
      <c r="AV2479" s="165"/>
    </row>
    <row r="2480" spans="1:48" ht="18.75" x14ac:dyDescent="0.3">
      <c r="A2480" s="87"/>
      <c r="AT2480" s="68"/>
      <c r="AV2480" s="165"/>
    </row>
    <row r="2481" spans="1:48" ht="18.75" x14ac:dyDescent="0.3">
      <c r="A2481" s="87"/>
      <c r="AT2481" s="68"/>
      <c r="AV2481" s="165"/>
    </row>
    <row r="2482" spans="1:48" ht="18.75" x14ac:dyDescent="0.3">
      <c r="A2482" s="87"/>
      <c r="AT2482" s="68"/>
      <c r="AV2482" s="165"/>
    </row>
    <row r="2483" spans="1:48" ht="18.75" x14ac:dyDescent="0.3">
      <c r="A2483" s="87"/>
      <c r="AT2483" s="68"/>
      <c r="AV2483" s="165"/>
    </row>
    <row r="2484" spans="1:48" ht="18.75" x14ac:dyDescent="0.3">
      <c r="A2484" s="87"/>
      <c r="AT2484" s="68"/>
      <c r="AV2484" s="165"/>
    </row>
    <row r="2485" spans="1:48" ht="18.75" x14ac:dyDescent="0.3">
      <c r="A2485" s="87"/>
      <c r="AT2485" s="68"/>
      <c r="AV2485" s="165"/>
    </row>
    <row r="2486" spans="1:48" ht="18.75" x14ac:dyDescent="0.3">
      <c r="A2486" s="87"/>
      <c r="AT2486" s="68"/>
      <c r="AV2486" s="165"/>
    </row>
    <row r="2487" spans="1:48" ht="18.75" x14ac:dyDescent="0.3">
      <c r="A2487" s="87"/>
      <c r="AT2487" s="68"/>
      <c r="AV2487" s="165"/>
    </row>
    <row r="2488" spans="1:48" ht="18.75" x14ac:dyDescent="0.3">
      <c r="A2488" s="87"/>
      <c r="AT2488" s="68"/>
      <c r="AV2488" s="165"/>
    </row>
    <row r="2489" spans="1:48" ht="18.75" x14ac:dyDescent="0.3">
      <c r="A2489" s="87"/>
      <c r="AT2489" s="68"/>
      <c r="AV2489" s="165"/>
    </row>
    <row r="2490" spans="1:48" ht="18.75" x14ac:dyDescent="0.3">
      <c r="A2490" s="87"/>
      <c r="AT2490" s="68"/>
      <c r="AV2490" s="165"/>
    </row>
    <row r="2491" spans="1:48" ht="18.75" x14ac:dyDescent="0.3">
      <c r="A2491" s="87"/>
      <c r="AT2491" s="68"/>
      <c r="AV2491" s="165"/>
    </row>
    <row r="2492" spans="1:48" ht="18.75" x14ac:dyDescent="0.3">
      <c r="A2492" s="87"/>
      <c r="AT2492" s="68"/>
      <c r="AV2492" s="165"/>
    </row>
    <row r="2493" spans="1:48" ht="18.75" x14ac:dyDescent="0.3">
      <c r="A2493" s="87"/>
      <c r="AT2493" s="68"/>
      <c r="AV2493" s="165"/>
    </row>
    <row r="2494" spans="1:48" ht="18.75" x14ac:dyDescent="0.3">
      <c r="A2494" s="87"/>
      <c r="AT2494" s="68"/>
      <c r="AV2494" s="165"/>
    </row>
    <row r="2495" spans="1:48" ht="18.75" x14ac:dyDescent="0.3">
      <c r="A2495" s="87"/>
      <c r="AT2495" s="68"/>
      <c r="AV2495" s="165"/>
    </row>
    <row r="2496" spans="1:48" ht="18.75" x14ac:dyDescent="0.3">
      <c r="A2496" s="87"/>
      <c r="AT2496" s="68"/>
      <c r="AV2496" s="165"/>
    </row>
    <row r="2497" spans="1:48" ht="18.75" x14ac:dyDescent="0.3">
      <c r="A2497" s="87"/>
      <c r="AT2497" s="68"/>
      <c r="AV2497" s="165"/>
    </row>
    <row r="2498" spans="1:48" ht="18.75" x14ac:dyDescent="0.3">
      <c r="A2498" s="87"/>
      <c r="AT2498" s="68"/>
      <c r="AV2498" s="165"/>
    </row>
    <row r="2499" spans="1:48" ht="18.75" x14ac:dyDescent="0.3">
      <c r="A2499" s="87"/>
      <c r="AT2499" s="68"/>
      <c r="AV2499" s="165"/>
    </row>
    <row r="2500" spans="1:48" ht="18.75" x14ac:dyDescent="0.3">
      <c r="A2500" s="87"/>
      <c r="AT2500" s="68"/>
      <c r="AV2500" s="165"/>
    </row>
    <row r="2501" spans="1:48" ht="18.75" x14ac:dyDescent="0.3">
      <c r="A2501" s="87"/>
      <c r="AT2501" s="68"/>
      <c r="AV2501" s="165"/>
    </row>
    <row r="2502" spans="1:48" ht="18.75" x14ac:dyDescent="0.3">
      <c r="A2502" s="87"/>
      <c r="AT2502" s="68"/>
      <c r="AV2502" s="165"/>
    </row>
    <row r="2503" spans="1:48" ht="18.75" x14ac:dyDescent="0.3">
      <c r="A2503" s="87"/>
      <c r="AT2503" s="68"/>
      <c r="AV2503" s="165"/>
    </row>
    <row r="2504" spans="1:48" ht="18.75" x14ac:dyDescent="0.3">
      <c r="A2504" s="87"/>
      <c r="AT2504" s="68"/>
      <c r="AV2504" s="165"/>
    </row>
    <row r="2505" spans="1:48" ht="18.75" x14ac:dyDescent="0.3">
      <c r="A2505" s="87"/>
      <c r="AT2505" s="68"/>
      <c r="AV2505" s="165"/>
    </row>
    <row r="2506" spans="1:48" ht="18.75" x14ac:dyDescent="0.3">
      <c r="A2506" s="87"/>
      <c r="AT2506" s="68"/>
      <c r="AV2506" s="165"/>
    </row>
    <row r="2507" spans="1:48" ht="18.75" x14ac:dyDescent="0.3">
      <c r="A2507" s="87"/>
      <c r="AT2507" s="68"/>
      <c r="AV2507" s="165"/>
    </row>
    <row r="2508" spans="1:48" ht="18.75" x14ac:dyDescent="0.3">
      <c r="A2508" s="87"/>
      <c r="AT2508" s="68"/>
      <c r="AV2508" s="165"/>
    </row>
    <row r="2509" spans="1:48" ht="18.75" x14ac:dyDescent="0.3">
      <c r="A2509" s="87"/>
      <c r="AT2509" s="68"/>
      <c r="AV2509" s="165"/>
    </row>
    <row r="2510" spans="1:48" ht="18.75" x14ac:dyDescent="0.3">
      <c r="A2510" s="87"/>
      <c r="AT2510" s="68"/>
      <c r="AV2510" s="165"/>
    </row>
    <row r="2511" spans="1:48" ht="18.75" x14ac:dyDescent="0.3">
      <c r="A2511" s="87"/>
      <c r="AT2511" s="68"/>
      <c r="AV2511" s="165"/>
    </row>
    <row r="2512" spans="1:48" ht="18.75" x14ac:dyDescent="0.3">
      <c r="A2512" s="87"/>
      <c r="AT2512" s="68"/>
      <c r="AV2512" s="165"/>
    </row>
    <row r="2513" spans="1:48" ht="18.75" x14ac:dyDescent="0.3">
      <c r="A2513" s="87"/>
      <c r="AT2513" s="68"/>
      <c r="AV2513" s="165"/>
    </row>
    <row r="2514" spans="1:48" ht="18.75" x14ac:dyDescent="0.3">
      <c r="A2514" s="87"/>
      <c r="AT2514" s="68"/>
      <c r="AV2514" s="165"/>
    </row>
    <row r="2515" spans="1:48" ht="18.75" x14ac:dyDescent="0.3">
      <c r="A2515" s="87"/>
      <c r="AT2515" s="68"/>
      <c r="AV2515" s="165"/>
    </row>
    <row r="2516" spans="1:48" ht="18.75" x14ac:dyDescent="0.3">
      <c r="A2516" s="87"/>
      <c r="AT2516" s="68"/>
      <c r="AV2516" s="165"/>
    </row>
    <row r="2517" spans="1:48" ht="18.75" x14ac:dyDescent="0.3">
      <c r="A2517" s="87"/>
      <c r="AT2517" s="68"/>
      <c r="AV2517" s="165"/>
    </row>
    <row r="2518" spans="1:48" ht="18.75" x14ac:dyDescent="0.3">
      <c r="A2518" s="87"/>
      <c r="AT2518" s="68"/>
      <c r="AV2518" s="165"/>
    </row>
    <row r="2519" spans="1:48" ht="18.75" x14ac:dyDescent="0.3">
      <c r="A2519" s="87"/>
      <c r="AT2519" s="68"/>
      <c r="AV2519" s="165"/>
    </row>
    <row r="2520" spans="1:48" ht="18.75" x14ac:dyDescent="0.3">
      <c r="A2520" s="87"/>
      <c r="AT2520" s="68"/>
      <c r="AV2520" s="165"/>
    </row>
    <row r="2521" spans="1:48" ht="18.75" x14ac:dyDescent="0.3">
      <c r="A2521" s="87"/>
      <c r="AT2521" s="68"/>
      <c r="AV2521" s="165"/>
    </row>
    <row r="2522" spans="1:48" ht="18.75" x14ac:dyDescent="0.3">
      <c r="A2522" s="87"/>
      <c r="AT2522" s="68"/>
      <c r="AV2522" s="165"/>
    </row>
    <row r="2523" spans="1:48" ht="18.75" x14ac:dyDescent="0.3">
      <c r="A2523" s="87"/>
      <c r="AT2523" s="68"/>
      <c r="AV2523" s="165"/>
    </row>
    <row r="2524" spans="1:48" ht="18.75" x14ac:dyDescent="0.3">
      <c r="A2524" s="87"/>
      <c r="AT2524" s="68"/>
      <c r="AV2524" s="165"/>
    </row>
    <row r="2525" spans="1:48" ht="18.75" x14ac:dyDescent="0.3">
      <c r="A2525" s="87"/>
      <c r="AT2525" s="68"/>
      <c r="AV2525" s="165"/>
    </row>
    <row r="2526" spans="1:48" ht="18.75" x14ac:dyDescent="0.3">
      <c r="A2526" s="87"/>
      <c r="AT2526" s="68"/>
      <c r="AV2526" s="165"/>
    </row>
    <row r="2527" spans="1:48" ht="18.75" x14ac:dyDescent="0.3">
      <c r="A2527" s="87"/>
      <c r="AT2527" s="68"/>
      <c r="AV2527" s="165"/>
    </row>
    <row r="2528" spans="1:48" ht="18.75" x14ac:dyDescent="0.3">
      <c r="A2528" s="87"/>
      <c r="AT2528" s="68"/>
      <c r="AV2528" s="165"/>
    </row>
    <row r="2529" spans="1:48" ht="18.75" x14ac:dyDescent="0.3">
      <c r="A2529" s="87"/>
      <c r="AT2529" s="68"/>
      <c r="AV2529" s="165"/>
    </row>
    <row r="2530" spans="1:48" ht="18.75" x14ac:dyDescent="0.3">
      <c r="A2530" s="87"/>
      <c r="AT2530" s="68"/>
      <c r="AV2530" s="165"/>
    </row>
    <row r="2531" spans="1:48" ht="18.75" x14ac:dyDescent="0.3">
      <c r="A2531" s="87"/>
      <c r="AT2531" s="68"/>
      <c r="AV2531" s="165"/>
    </row>
    <row r="2532" spans="1:48" ht="18.75" x14ac:dyDescent="0.3">
      <c r="A2532" s="87"/>
      <c r="AT2532" s="68"/>
      <c r="AV2532" s="165"/>
    </row>
    <row r="2533" spans="1:48" ht="18.75" x14ac:dyDescent="0.3">
      <c r="A2533" s="87"/>
      <c r="AT2533" s="68"/>
      <c r="AV2533" s="165"/>
    </row>
    <row r="2534" spans="1:48" ht="18.75" x14ac:dyDescent="0.3">
      <c r="A2534" s="87"/>
      <c r="AT2534" s="68"/>
      <c r="AV2534" s="165"/>
    </row>
    <row r="2535" spans="1:48" ht="18.75" x14ac:dyDescent="0.3">
      <c r="A2535" s="87"/>
      <c r="AT2535" s="68"/>
      <c r="AV2535" s="165"/>
    </row>
    <row r="2536" spans="1:48" ht="18.75" x14ac:dyDescent="0.3">
      <c r="A2536" s="87"/>
      <c r="AT2536" s="68"/>
      <c r="AV2536" s="165"/>
    </row>
    <row r="2537" spans="1:48" ht="18.75" x14ac:dyDescent="0.3">
      <c r="A2537" s="87"/>
      <c r="AT2537" s="68"/>
      <c r="AV2537" s="165"/>
    </row>
    <row r="2538" spans="1:48" ht="18.75" x14ac:dyDescent="0.3">
      <c r="A2538" s="87"/>
      <c r="AT2538" s="68"/>
      <c r="AV2538" s="165"/>
    </row>
    <row r="2539" spans="1:48" ht="18.75" x14ac:dyDescent="0.3">
      <c r="A2539" s="87"/>
      <c r="AT2539" s="68"/>
      <c r="AV2539" s="165"/>
    </row>
    <row r="2540" spans="1:48" ht="18.75" x14ac:dyDescent="0.3">
      <c r="A2540" s="87"/>
      <c r="AT2540" s="68"/>
      <c r="AV2540" s="165"/>
    </row>
    <row r="2541" spans="1:48" ht="18.75" x14ac:dyDescent="0.3">
      <c r="A2541" s="87"/>
      <c r="AT2541" s="68"/>
      <c r="AV2541" s="165"/>
    </row>
    <row r="2542" spans="1:48" ht="18.75" x14ac:dyDescent="0.3">
      <c r="A2542" s="87"/>
      <c r="AT2542" s="68"/>
      <c r="AV2542" s="165"/>
    </row>
    <row r="2543" spans="1:48" ht="18.75" x14ac:dyDescent="0.3">
      <c r="A2543" s="87"/>
      <c r="AT2543" s="68"/>
      <c r="AV2543" s="165"/>
    </row>
    <row r="2544" spans="1:48" ht="18.75" x14ac:dyDescent="0.3">
      <c r="A2544" s="87"/>
      <c r="AT2544" s="68"/>
      <c r="AV2544" s="165"/>
    </row>
    <row r="2545" spans="1:48" ht="18.75" x14ac:dyDescent="0.3">
      <c r="A2545" s="87"/>
      <c r="AT2545" s="68"/>
      <c r="AV2545" s="165"/>
    </row>
    <row r="2546" spans="1:48" ht="18.75" x14ac:dyDescent="0.3">
      <c r="A2546" s="87"/>
      <c r="AT2546" s="68"/>
      <c r="AV2546" s="165"/>
    </row>
    <row r="2547" spans="1:48" ht="18.75" x14ac:dyDescent="0.3">
      <c r="A2547" s="87"/>
      <c r="AT2547" s="68"/>
      <c r="AV2547" s="165"/>
    </row>
    <row r="2548" spans="1:48" x14ac:dyDescent="0.25">
      <c r="AT2548" s="68"/>
      <c r="AV2548" s="165"/>
    </row>
    <row r="2549" spans="1:48" x14ac:dyDescent="0.25">
      <c r="AT2549" s="68"/>
      <c r="AV2549" s="165"/>
    </row>
    <row r="2550" spans="1:48" x14ac:dyDescent="0.25">
      <c r="AT2550" s="68"/>
      <c r="AV2550" s="165"/>
    </row>
    <row r="2551" spans="1:48" x14ac:dyDescent="0.25">
      <c r="AT2551" s="68"/>
      <c r="AV2551" s="165"/>
    </row>
    <row r="2552" spans="1:48" x14ac:dyDescent="0.25">
      <c r="AT2552" s="68"/>
      <c r="AV2552" s="165"/>
    </row>
    <row r="2553" spans="1:48" x14ac:dyDescent="0.25">
      <c r="AT2553" s="68"/>
      <c r="AV2553" s="165"/>
    </row>
    <row r="2554" spans="1:48" x14ac:dyDescent="0.25">
      <c r="AT2554" s="68"/>
      <c r="AV2554" s="165"/>
    </row>
    <row r="2555" spans="1:48" x14ac:dyDescent="0.25">
      <c r="AT2555" s="68"/>
      <c r="AV2555" s="165"/>
    </row>
    <row r="2556" spans="1:48" x14ac:dyDescent="0.25">
      <c r="AT2556" s="68"/>
      <c r="AV2556" s="165"/>
    </row>
    <row r="2557" spans="1:48" x14ac:dyDescent="0.25">
      <c r="AT2557" s="68"/>
      <c r="AV2557" s="165"/>
    </row>
    <row r="2558" spans="1:48" x14ac:dyDescent="0.25">
      <c r="AT2558" s="68"/>
      <c r="AV2558" s="165"/>
    </row>
    <row r="2559" spans="1:48" x14ac:dyDescent="0.25">
      <c r="AT2559" s="68"/>
      <c r="AV2559" s="165"/>
    </row>
    <row r="2560" spans="1:48" x14ac:dyDescent="0.25">
      <c r="AT2560" s="68"/>
      <c r="AV2560" s="165"/>
    </row>
    <row r="2561" spans="46:48" x14ac:dyDescent="0.25">
      <c r="AT2561" s="68"/>
      <c r="AV2561" s="165"/>
    </row>
    <row r="2562" spans="46:48" x14ac:dyDescent="0.25">
      <c r="AT2562" s="68"/>
      <c r="AV2562" s="165"/>
    </row>
    <row r="2563" spans="46:48" x14ac:dyDescent="0.25">
      <c r="AT2563" s="68"/>
      <c r="AV2563" s="165"/>
    </row>
    <row r="2564" spans="46:48" x14ac:dyDescent="0.25">
      <c r="AT2564" s="68"/>
      <c r="AV2564" s="165"/>
    </row>
    <row r="2565" spans="46:48" x14ac:dyDescent="0.25">
      <c r="AT2565" s="68"/>
      <c r="AV2565" s="165"/>
    </row>
    <row r="2566" spans="46:48" x14ac:dyDescent="0.25">
      <c r="AT2566" s="68"/>
      <c r="AV2566" s="165"/>
    </row>
    <row r="2567" spans="46:48" x14ac:dyDescent="0.25">
      <c r="AT2567" s="68"/>
      <c r="AV2567" s="165"/>
    </row>
    <row r="2568" spans="46:48" x14ac:dyDescent="0.25">
      <c r="AT2568" s="68"/>
      <c r="AV2568" s="165"/>
    </row>
    <row r="2569" spans="46:48" x14ac:dyDescent="0.25">
      <c r="AT2569" s="68"/>
      <c r="AV2569" s="165"/>
    </row>
    <row r="2570" spans="46:48" x14ac:dyDescent="0.25">
      <c r="AT2570" s="68"/>
      <c r="AV2570" s="165"/>
    </row>
    <row r="2571" spans="46:48" x14ac:dyDescent="0.25">
      <c r="AT2571" s="68"/>
      <c r="AV2571" s="165"/>
    </row>
    <row r="2572" spans="46:48" x14ac:dyDescent="0.25">
      <c r="AT2572" s="68"/>
      <c r="AV2572" s="165"/>
    </row>
    <row r="2573" spans="46:48" x14ac:dyDescent="0.25">
      <c r="AT2573" s="68"/>
      <c r="AV2573" s="165"/>
    </row>
    <row r="2574" spans="46:48" x14ac:dyDescent="0.25">
      <c r="AT2574" s="68"/>
      <c r="AV2574" s="165"/>
    </row>
    <row r="2575" spans="46:48" x14ac:dyDescent="0.25">
      <c r="AT2575" s="68"/>
      <c r="AV2575" s="165"/>
    </row>
    <row r="2576" spans="46:48" x14ac:dyDescent="0.25">
      <c r="AT2576" s="68"/>
      <c r="AV2576" s="165"/>
    </row>
    <row r="2577" spans="46:48" x14ac:dyDescent="0.25">
      <c r="AT2577" s="68"/>
      <c r="AV2577" s="165"/>
    </row>
    <row r="2578" spans="46:48" x14ac:dyDescent="0.25">
      <c r="AT2578" s="68"/>
      <c r="AV2578" s="165"/>
    </row>
    <row r="2579" spans="46:48" x14ac:dyDescent="0.25">
      <c r="AT2579" s="68"/>
      <c r="AV2579" s="165"/>
    </row>
    <row r="2580" spans="46:48" x14ac:dyDescent="0.25">
      <c r="AT2580" s="68"/>
      <c r="AV2580" s="165"/>
    </row>
    <row r="2581" spans="46:48" x14ac:dyDescent="0.25">
      <c r="AT2581" s="68"/>
      <c r="AV2581" s="165"/>
    </row>
    <row r="2582" spans="46:48" x14ac:dyDescent="0.25">
      <c r="AT2582" s="68"/>
      <c r="AV2582" s="165"/>
    </row>
    <row r="2583" spans="46:48" x14ac:dyDescent="0.25">
      <c r="AT2583" s="68"/>
      <c r="AV2583" s="165"/>
    </row>
    <row r="2584" spans="46:48" x14ac:dyDescent="0.25">
      <c r="AT2584" s="68"/>
      <c r="AV2584" s="165"/>
    </row>
    <row r="2585" spans="46:48" x14ac:dyDescent="0.25">
      <c r="AT2585" s="68"/>
      <c r="AV2585" s="165"/>
    </row>
    <row r="2586" spans="46:48" x14ac:dyDescent="0.25">
      <c r="AT2586" s="68"/>
      <c r="AV2586" s="165"/>
    </row>
    <row r="2587" spans="46:48" x14ac:dyDescent="0.25">
      <c r="AT2587" s="68"/>
      <c r="AV2587" s="165"/>
    </row>
    <row r="2588" spans="46:48" x14ac:dyDescent="0.25">
      <c r="AT2588" s="68"/>
      <c r="AV2588" s="165"/>
    </row>
    <row r="2589" spans="46:48" x14ac:dyDescent="0.25">
      <c r="AT2589" s="68"/>
      <c r="AV2589" s="165"/>
    </row>
    <row r="2590" spans="46:48" x14ac:dyDescent="0.25">
      <c r="AT2590" s="68"/>
      <c r="AV2590" s="165"/>
    </row>
    <row r="2591" spans="46:48" x14ac:dyDescent="0.25">
      <c r="AT2591" s="68"/>
      <c r="AV2591" s="165"/>
    </row>
    <row r="2592" spans="46:48" x14ac:dyDescent="0.25">
      <c r="AT2592" s="68"/>
      <c r="AV2592" s="165"/>
    </row>
    <row r="2593" spans="46:48" x14ac:dyDescent="0.25">
      <c r="AT2593" s="68"/>
      <c r="AV2593" s="165"/>
    </row>
    <row r="2594" spans="46:48" x14ac:dyDescent="0.25">
      <c r="AT2594" s="68"/>
      <c r="AV2594" s="165"/>
    </row>
    <row r="2595" spans="46:48" x14ac:dyDescent="0.25">
      <c r="AT2595" s="68"/>
      <c r="AV2595" s="165"/>
    </row>
    <row r="2596" spans="46:48" x14ac:dyDescent="0.25">
      <c r="AT2596" s="68"/>
      <c r="AV2596" s="165"/>
    </row>
    <row r="2597" spans="46:48" x14ac:dyDescent="0.25">
      <c r="AT2597" s="68"/>
      <c r="AV2597" s="165"/>
    </row>
    <row r="2598" spans="46:48" x14ac:dyDescent="0.25">
      <c r="AT2598" s="68"/>
      <c r="AV2598" s="165"/>
    </row>
    <row r="2599" spans="46:48" x14ac:dyDescent="0.25">
      <c r="AT2599" s="68"/>
      <c r="AV2599" s="165"/>
    </row>
    <row r="2600" spans="46:48" x14ac:dyDescent="0.25">
      <c r="AT2600" s="68"/>
      <c r="AV2600" s="165"/>
    </row>
    <row r="2601" spans="46:48" x14ac:dyDescent="0.25">
      <c r="AT2601" s="68"/>
      <c r="AV2601" s="165"/>
    </row>
    <row r="2602" spans="46:48" x14ac:dyDescent="0.25">
      <c r="AT2602" s="68"/>
      <c r="AV2602" s="165"/>
    </row>
    <row r="2603" spans="46:48" x14ac:dyDescent="0.25">
      <c r="AT2603" s="68"/>
      <c r="AV2603" s="165"/>
    </row>
    <row r="2604" spans="46:48" x14ac:dyDescent="0.25">
      <c r="AT2604" s="68"/>
      <c r="AV2604" s="165"/>
    </row>
    <row r="2605" spans="46:48" x14ac:dyDescent="0.25">
      <c r="AT2605" s="68"/>
      <c r="AV2605" s="165"/>
    </row>
    <row r="2606" spans="46:48" x14ac:dyDescent="0.25">
      <c r="AT2606" s="68"/>
      <c r="AV2606" s="165"/>
    </row>
    <row r="2607" spans="46:48" x14ac:dyDescent="0.25">
      <c r="AT2607" s="68"/>
      <c r="AV2607" s="165"/>
    </row>
    <row r="2608" spans="46:48" x14ac:dyDescent="0.25">
      <c r="AT2608" s="68"/>
      <c r="AV2608" s="165"/>
    </row>
    <row r="2609" spans="46:48" x14ac:dyDescent="0.25">
      <c r="AT2609" s="68"/>
      <c r="AV2609" s="165"/>
    </row>
    <row r="2610" spans="46:48" x14ac:dyDescent="0.25">
      <c r="AT2610" s="68"/>
      <c r="AV2610" s="165"/>
    </row>
    <row r="2611" spans="46:48" x14ac:dyDescent="0.25">
      <c r="AT2611" s="68"/>
      <c r="AV2611" s="165"/>
    </row>
    <row r="2612" spans="46:48" x14ac:dyDescent="0.25">
      <c r="AT2612" s="68"/>
      <c r="AV2612" s="165"/>
    </row>
    <row r="2613" spans="46:48" x14ac:dyDescent="0.25">
      <c r="AT2613" s="68"/>
      <c r="AV2613" s="165"/>
    </row>
    <row r="2614" spans="46:48" x14ac:dyDescent="0.25">
      <c r="AT2614" s="68"/>
      <c r="AV2614" s="165"/>
    </row>
    <row r="2615" spans="46:48" x14ac:dyDescent="0.25">
      <c r="AT2615" s="68"/>
      <c r="AV2615" s="165"/>
    </row>
    <row r="2616" spans="46:48" x14ac:dyDescent="0.25">
      <c r="AT2616" s="68"/>
      <c r="AV2616" s="165"/>
    </row>
    <row r="2617" spans="46:48" x14ac:dyDescent="0.25">
      <c r="AT2617" s="68"/>
      <c r="AV2617" s="165"/>
    </row>
    <row r="2618" spans="46:48" x14ac:dyDescent="0.25">
      <c r="AT2618" s="68"/>
      <c r="AV2618" s="165"/>
    </row>
    <row r="2619" spans="46:48" x14ac:dyDescent="0.25">
      <c r="AT2619" s="68"/>
      <c r="AV2619" s="165"/>
    </row>
    <row r="2620" spans="46:48" x14ac:dyDescent="0.25">
      <c r="AT2620" s="68"/>
      <c r="AV2620" s="165"/>
    </row>
    <row r="2621" spans="46:48" x14ac:dyDescent="0.25">
      <c r="AT2621" s="68"/>
      <c r="AV2621" s="165"/>
    </row>
    <row r="2622" spans="46:48" x14ac:dyDescent="0.25">
      <c r="AT2622" s="68"/>
      <c r="AV2622" s="165"/>
    </row>
    <row r="2623" spans="46:48" x14ac:dyDescent="0.25">
      <c r="AT2623" s="68"/>
      <c r="AV2623" s="165"/>
    </row>
    <row r="2624" spans="46:48" x14ac:dyDescent="0.25">
      <c r="AT2624" s="68"/>
      <c r="AV2624" s="165"/>
    </row>
    <row r="2625" spans="46:48" x14ac:dyDescent="0.25">
      <c r="AT2625" s="68"/>
      <c r="AV2625" s="165"/>
    </row>
    <row r="2626" spans="46:48" x14ac:dyDescent="0.25">
      <c r="AT2626" s="68"/>
      <c r="AV2626" s="165"/>
    </row>
    <row r="2627" spans="46:48" x14ac:dyDescent="0.25">
      <c r="AT2627" s="68"/>
      <c r="AV2627" s="165"/>
    </row>
    <row r="2628" spans="46:48" x14ac:dyDescent="0.25">
      <c r="AT2628" s="68"/>
      <c r="AV2628" s="165"/>
    </row>
    <row r="2629" spans="46:48" x14ac:dyDescent="0.25">
      <c r="AT2629" s="68"/>
      <c r="AV2629" s="165"/>
    </row>
    <row r="2630" spans="46:48" x14ac:dyDescent="0.25">
      <c r="AT2630" s="68"/>
      <c r="AV2630" s="165"/>
    </row>
    <row r="2631" spans="46:48" x14ac:dyDescent="0.25">
      <c r="AT2631" s="68"/>
      <c r="AV2631" s="165"/>
    </row>
    <row r="2632" spans="46:48" x14ac:dyDescent="0.25">
      <c r="AT2632" s="68"/>
      <c r="AV2632" s="165"/>
    </row>
    <row r="2633" spans="46:48" x14ac:dyDescent="0.25">
      <c r="AT2633" s="68"/>
      <c r="AV2633" s="165"/>
    </row>
    <row r="2634" spans="46:48" x14ac:dyDescent="0.25">
      <c r="AT2634" s="68"/>
      <c r="AV2634" s="165"/>
    </row>
    <row r="2635" spans="46:48" x14ac:dyDescent="0.25">
      <c r="AT2635" s="68"/>
      <c r="AV2635" s="165"/>
    </row>
    <row r="2636" spans="46:48" x14ac:dyDescent="0.25">
      <c r="AT2636" s="68"/>
      <c r="AV2636" s="165"/>
    </row>
    <row r="2637" spans="46:48" x14ac:dyDescent="0.25">
      <c r="AT2637" s="68"/>
      <c r="AV2637" s="165"/>
    </row>
    <row r="2638" spans="46:48" x14ac:dyDescent="0.25">
      <c r="AT2638" s="68"/>
      <c r="AV2638" s="165"/>
    </row>
    <row r="2639" spans="46:48" x14ac:dyDescent="0.25">
      <c r="AT2639" s="68"/>
      <c r="AV2639" s="165"/>
    </row>
    <row r="2640" spans="46:48" x14ac:dyDescent="0.25">
      <c r="AT2640" s="68"/>
      <c r="AV2640" s="165"/>
    </row>
    <row r="2641" spans="46:48" x14ac:dyDescent="0.25">
      <c r="AT2641" s="68"/>
      <c r="AV2641" s="165"/>
    </row>
    <row r="2642" spans="46:48" x14ac:dyDescent="0.25">
      <c r="AT2642" s="68"/>
      <c r="AV2642" s="165"/>
    </row>
    <row r="2643" spans="46:48" x14ac:dyDescent="0.25">
      <c r="AT2643" s="68"/>
      <c r="AV2643" s="165"/>
    </row>
    <row r="2644" spans="46:48" x14ac:dyDescent="0.25">
      <c r="AT2644" s="68"/>
      <c r="AV2644" s="165"/>
    </row>
    <row r="2645" spans="46:48" x14ac:dyDescent="0.25">
      <c r="AT2645" s="68"/>
      <c r="AV2645" s="165"/>
    </row>
    <row r="2646" spans="46:48" x14ac:dyDescent="0.25">
      <c r="AT2646" s="68"/>
      <c r="AV2646" s="165"/>
    </row>
    <row r="2647" spans="46:48" x14ac:dyDescent="0.25">
      <c r="AT2647" s="68"/>
      <c r="AV2647" s="165"/>
    </row>
    <row r="2648" spans="46:48" x14ac:dyDescent="0.25">
      <c r="AT2648" s="68"/>
      <c r="AV2648" s="165"/>
    </row>
    <row r="2649" spans="46:48" x14ac:dyDescent="0.25">
      <c r="AT2649" s="68"/>
      <c r="AV2649" s="165"/>
    </row>
    <row r="2650" spans="46:48" x14ac:dyDescent="0.25">
      <c r="AT2650" s="68"/>
      <c r="AV2650" s="165"/>
    </row>
    <row r="2651" spans="46:48" x14ac:dyDescent="0.25">
      <c r="AT2651" s="68"/>
      <c r="AV2651" s="165"/>
    </row>
    <row r="2652" spans="46:48" x14ac:dyDescent="0.25">
      <c r="AT2652" s="68"/>
      <c r="AV2652" s="165"/>
    </row>
    <row r="2653" spans="46:48" x14ac:dyDescent="0.25">
      <c r="AT2653" s="68"/>
      <c r="AV2653" s="165"/>
    </row>
    <row r="2654" spans="46:48" x14ac:dyDescent="0.25">
      <c r="AT2654" s="68"/>
      <c r="AV2654" s="165"/>
    </row>
    <row r="2655" spans="46:48" x14ac:dyDescent="0.25">
      <c r="AT2655" s="68"/>
      <c r="AV2655" s="165"/>
    </row>
    <row r="2656" spans="46:48" x14ac:dyDescent="0.25">
      <c r="AT2656" s="68"/>
      <c r="AV2656" s="165"/>
    </row>
    <row r="2657" spans="46:48" x14ac:dyDescent="0.25">
      <c r="AT2657" s="68"/>
      <c r="AV2657" s="165"/>
    </row>
    <row r="2658" spans="46:48" x14ac:dyDescent="0.25">
      <c r="AT2658" s="68"/>
      <c r="AV2658" s="165"/>
    </row>
    <row r="2659" spans="46:48" x14ac:dyDescent="0.25">
      <c r="AT2659" s="68"/>
      <c r="AV2659" s="165"/>
    </row>
    <row r="2660" spans="46:48" x14ac:dyDescent="0.25">
      <c r="AT2660" s="68"/>
      <c r="AV2660" s="165"/>
    </row>
    <row r="2661" spans="46:48" x14ac:dyDescent="0.25">
      <c r="AT2661" s="68"/>
      <c r="AV2661" s="165"/>
    </row>
    <row r="2662" spans="46:48" x14ac:dyDescent="0.25">
      <c r="AT2662" s="68"/>
      <c r="AV2662" s="165"/>
    </row>
    <row r="2663" spans="46:48" x14ac:dyDescent="0.25">
      <c r="AT2663" s="68"/>
      <c r="AV2663" s="165"/>
    </row>
    <row r="2664" spans="46:48" x14ac:dyDescent="0.25">
      <c r="AT2664" s="68"/>
      <c r="AV2664" s="165"/>
    </row>
    <row r="2665" spans="46:48" x14ac:dyDescent="0.25">
      <c r="AT2665" s="68"/>
      <c r="AV2665" s="165"/>
    </row>
    <row r="2666" spans="46:48" x14ac:dyDescent="0.25">
      <c r="AT2666" s="68"/>
      <c r="AV2666" s="165"/>
    </row>
    <row r="2667" spans="46:48" x14ac:dyDescent="0.25">
      <c r="AT2667" s="68"/>
      <c r="AV2667" s="165"/>
    </row>
    <row r="2668" spans="46:48" x14ac:dyDescent="0.25">
      <c r="AT2668" s="68"/>
      <c r="AV2668" s="165"/>
    </row>
    <row r="2669" spans="46:48" x14ac:dyDescent="0.25">
      <c r="AT2669" s="68"/>
      <c r="AV2669" s="165"/>
    </row>
    <row r="2670" spans="46:48" x14ac:dyDescent="0.25">
      <c r="AT2670" s="68"/>
      <c r="AV2670" s="165"/>
    </row>
    <row r="2671" spans="46:48" x14ac:dyDescent="0.25">
      <c r="AT2671" s="68"/>
      <c r="AV2671" s="165"/>
    </row>
    <row r="2672" spans="46:48" x14ac:dyDescent="0.25">
      <c r="AT2672" s="68"/>
      <c r="AV2672" s="165"/>
    </row>
    <row r="2673" spans="46:48" x14ac:dyDescent="0.25">
      <c r="AT2673" s="68"/>
      <c r="AV2673" s="165"/>
    </row>
    <row r="2674" spans="46:48" x14ac:dyDescent="0.25">
      <c r="AT2674" s="68"/>
      <c r="AV2674" s="165"/>
    </row>
    <row r="2675" spans="46:48" x14ac:dyDescent="0.25">
      <c r="AT2675" s="68"/>
      <c r="AV2675" s="165"/>
    </row>
    <row r="2676" spans="46:48" x14ac:dyDescent="0.25">
      <c r="AT2676" s="68"/>
      <c r="AV2676" s="165"/>
    </row>
    <row r="2677" spans="46:48" x14ac:dyDescent="0.25">
      <c r="AT2677" s="68"/>
      <c r="AV2677" s="165"/>
    </row>
    <row r="2678" spans="46:48" x14ac:dyDescent="0.25">
      <c r="AT2678" s="68"/>
      <c r="AV2678" s="165"/>
    </row>
    <row r="2679" spans="46:48" x14ac:dyDescent="0.25">
      <c r="AT2679" s="68"/>
      <c r="AV2679" s="165"/>
    </row>
    <row r="2680" spans="46:48" x14ac:dyDescent="0.25">
      <c r="AT2680" s="68"/>
      <c r="AV2680" s="165"/>
    </row>
    <row r="2681" spans="46:48" x14ac:dyDescent="0.25">
      <c r="AT2681" s="68"/>
      <c r="AV2681" s="165"/>
    </row>
    <row r="2682" spans="46:48" x14ac:dyDescent="0.25">
      <c r="AT2682" s="68"/>
      <c r="AV2682" s="165"/>
    </row>
    <row r="2683" spans="46:48" x14ac:dyDescent="0.25">
      <c r="AT2683" s="68"/>
      <c r="AV2683" s="165"/>
    </row>
    <row r="2684" spans="46:48" x14ac:dyDescent="0.25">
      <c r="AT2684" s="68"/>
      <c r="AV2684" s="165"/>
    </row>
    <row r="2685" spans="46:48" x14ac:dyDescent="0.25">
      <c r="AT2685" s="68"/>
      <c r="AV2685" s="165"/>
    </row>
    <row r="2686" spans="46:48" x14ac:dyDescent="0.25">
      <c r="AT2686" s="68"/>
      <c r="AV2686" s="165"/>
    </row>
    <row r="2687" spans="46:48" x14ac:dyDescent="0.25">
      <c r="AT2687" s="68"/>
      <c r="AV2687" s="165"/>
    </row>
    <row r="2688" spans="46:48" x14ac:dyDescent="0.25">
      <c r="AT2688" s="68"/>
      <c r="AV2688" s="165"/>
    </row>
    <row r="2689" spans="46:48" x14ac:dyDescent="0.25">
      <c r="AT2689" s="68"/>
      <c r="AV2689" s="165"/>
    </row>
    <row r="2690" spans="46:48" x14ac:dyDescent="0.25">
      <c r="AT2690" s="68"/>
      <c r="AV2690" s="165"/>
    </row>
    <row r="2691" spans="46:48" x14ac:dyDescent="0.25">
      <c r="AT2691" s="68"/>
      <c r="AV2691" s="165"/>
    </row>
    <row r="2692" spans="46:48" x14ac:dyDescent="0.25">
      <c r="AT2692" s="68"/>
      <c r="AV2692" s="165"/>
    </row>
    <row r="2693" spans="46:48" x14ac:dyDescent="0.25">
      <c r="AT2693" s="68"/>
      <c r="AV2693" s="165"/>
    </row>
    <row r="2694" spans="46:48" x14ac:dyDescent="0.25">
      <c r="AT2694" s="68"/>
      <c r="AV2694" s="165"/>
    </row>
    <row r="2695" spans="46:48" x14ac:dyDescent="0.25">
      <c r="AT2695" s="68"/>
      <c r="AV2695" s="165"/>
    </row>
    <row r="2696" spans="46:48" x14ac:dyDescent="0.25">
      <c r="AT2696" s="68"/>
      <c r="AV2696" s="165"/>
    </row>
    <row r="2697" spans="46:48" x14ac:dyDescent="0.25">
      <c r="AT2697" s="68"/>
      <c r="AV2697" s="165"/>
    </row>
    <row r="2698" spans="46:48" x14ac:dyDescent="0.25">
      <c r="AT2698" s="68"/>
      <c r="AV2698" s="165"/>
    </row>
    <row r="2699" spans="46:48" x14ac:dyDescent="0.25">
      <c r="AT2699" s="68"/>
      <c r="AV2699" s="165"/>
    </row>
    <row r="2700" spans="46:48" x14ac:dyDescent="0.25">
      <c r="AT2700" s="68"/>
      <c r="AV2700" s="165"/>
    </row>
    <row r="2701" spans="46:48" x14ac:dyDescent="0.25">
      <c r="AT2701" s="68"/>
      <c r="AV2701" s="165"/>
    </row>
    <row r="2702" spans="46:48" x14ac:dyDescent="0.25">
      <c r="AT2702" s="68"/>
      <c r="AV2702" s="165"/>
    </row>
    <row r="2703" spans="46:48" x14ac:dyDescent="0.25">
      <c r="AT2703" s="68"/>
      <c r="AV2703" s="165"/>
    </row>
    <row r="2704" spans="46:48" x14ac:dyDescent="0.25">
      <c r="AT2704" s="68"/>
      <c r="AV2704" s="165"/>
    </row>
    <row r="2705" spans="46:48" x14ac:dyDescent="0.25">
      <c r="AT2705" s="68"/>
      <c r="AV2705" s="165"/>
    </row>
    <row r="2706" spans="46:48" x14ac:dyDescent="0.25">
      <c r="AT2706" s="68"/>
      <c r="AV2706" s="165"/>
    </row>
    <row r="2707" spans="46:48" x14ac:dyDescent="0.25">
      <c r="AT2707" s="68"/>
      <c r="AV2707" s="165"/>
    </row>
    <row r="2708" spans="46:48" x14ac:dyDescent="0.25">
      <c r="AT2708" s="68"/>
      <c r="AV2708" s="165"/>
    </row>
    <row r="2709" spans="46:48" x14ac:dyDescent="0.25">
      <c r="AT2709" s="68"/>
      <c r="AV2709" s="165"/>
    </row>
    <row r="2710" spans="46:48" x14ac:dyDescent="0.25">
      <c r="AT2710" s="68"/>
      <c r="AV2710" s="165"/>
    </row>
    <row r="2711" spans="46:48" x14ac:dyDescent="0.25">
      <c r="AT2711" s="68"/>
      <c r="AV2711" s="165"/>
    </row>
    <row r="2712" spans="46:48" x14ac:dyDescent="0.25">
      <c r="AT2712" s="68"/>
      <c r="AV2712" s="165"/>
    </row>
    <row r="2713" spans="46:48" x14ac:dyDescent="0.25">
      <c r="AT2713" s="68"/>
      <c r="AV2713" s="165"/>
    </row>
    <row r="2714" spans="46:48" x14ac:dyDescent="0.25">
      <c r="AT2714" s="68"/>
      <c r="AV2714" s="165"/>
    </row>
    <row r="2715" spans="46:48" x14ac:dyDescent="0.25">
      <c r="AT2715" s="68"/>
      <c r="AV2715" s="165"/>
    </row>
    <row r="2716" spans="46:48" x14ac:dyDescent="0.25">
      <c r="AT2716" s="68"/>
      <c r="AV2716" s="165"/>
    </row>
    <row r="2717" spans="46:48" x14ac:dyDescent="0.25">
      <c r="AT2717" s="68"/>
      <c r="AV2717" s="165"/>
    </row>
    <row r="2718" spans="46:48" x14ac:dyDescent="0.25">
      <c r="AT2718" s="68"/>
      <c r="AV2718" s="165"/>
    </row>
    <row r="2719" spans="46:48" x14ac:dyDescent="0.25">
      <c r="AT2719" s="68"/>
      <c r="AV2719" s="165"/>
    </row>
    <row r="2720" spans="46:48" x14ac:dyDescent="0.25">
      <c r="AT2720" s="68"/>
      <c r="AV2720" s="165"/>
    </row>
    <row r="2721" spans="46:48" x14ac:dyDescent="0.25">
      <c r="AT2721" s="68"/>
      <c r="AV2721" s="165"/>
    </row>
    <row r="2722" spans="46:48" x14ac:dyDescent="0.25">
      <c r="AT2722" s="68"/>
      <c r="AV2722" s="165"/>
    </row>
    <row r="2723" spans="46:48" x14ac:dyDescent="0.25">
      <c r="AT2723" s="68"/>
      <c r="AV2723" s="165"/>
    </row>
    <row r="2724" spans="46:48" x14ac:dyDescent="0.25">
      <c r="AT2724" s="68"/>
      <c r="AV2724" s="165"/>
    </row>
    <row r="2725" spans="46:48" x14ac:dyDescent="0.25">
      <c r="AT2725" s="68"/>
      <c r="AV2725" s="165"/>
    </row>
    <row r="2726" spans="46:48" x14ac:dyDescent="0.25">
      <c r="AT2726" s="68"/>
      <c r="AV2726" s="165"/>
    </row>
    <row r="2727" spans="46:48" x14ac:dyDescent="0.25">
      <c r="AT2727" s="68"/>
      <c r="AV2727" s="165"/>
    </row>
    <row r="2728" spans="46:48" x14ac:dyDescent="0.25">
      <c r="AT2728" s="68"/>
      <c r="AV2728" s="165"/>
    </row>
    <row r="2729" spans="46:48" x14ac:dyDescent="0.25">
      <c r="AT2729" s="68"/>
      <c r="AV2729" s="165"/>
    </row>
    <row r="2730" spans="46:48" x14ac:dyDescent="0.25">
      <c r="AT2730" s="68"/>
      <c r="AV2730" s="165"/>
    </row>
    <row r="2731" spans="46:48" x14ac:dyDescent="0.25">
      <c r="AT2731" s="68"/>
      <c r="AV2731" s="165"/>
    </row>
    <row r="2732" spans="46:48" x14ac:dyDescent="0.25">
      <c r="AT2732" s="68"/>
      <c r="AV2732" s="165"/>
    </row>
    <row r="2733" spans="46:48" x14ac:dyDescent="0.25">
      <c r="AT2733" s="68"/>
      <c r="AV2733" s="165"/>
    </row>
    <row r="2734" spans="46:48" x14ac:dyDescent="0.25">
      <c r="AT2734" s="68"/>
      <c r="AV2734" s="165"/>
    </row>
    <row r="2735" spans="46:48" x14ac:dyDescent="0.25">
      <c r="AT2735" s="68"/>
      <c r="AV2735" s="165"/>
    </row>
    <row r="2736" spans="46:48" x14ac:dyDescent="0.25">
      <c r="AT2736" s="68"/>
      <c r="AV2736" s="165"/>
    </row>
    <row r="2737" spans="46:48" x14ac:dyDescent="0.25">
      <c r="AT2737" s="68"/>
      <c r="AV2737" s="165"/>
    </row>
    <row r="2738" spans="46:48" x14ac:dyDescent="0.25">
      <c r="AT2738" s="68"/>
      <c r="AV2738" s="165"/>
    </row>
    <row r="2739" spans="46:48" x14ac:dyDescent="0.25">
      <c r="AT2739" s="68"/>
      <c r="AV2739" s="165"/>
    </row>
    <row r="2740" spans="46:48" x14ac:dyDescent="0.25">
      <c r="AT2740" s="68"/>
      <c r="AV2740" s="165"/>
    </row>
    <row r="2741" spans="46:48" x14ac:dyDescent="0.25">
      <c r="AT2741" s="68"/>
      <c r="AV2741" s="165"/>
    </row>
    <row r="2742" spans="46:48" x14ac:dyDescent="0.25">
      <c r="AT2742" s="68"/>
      <c r="AV2742" s="165"/>
    </row>
    <row r="2743" spans="46:48" x14ac:dyDescent="0.25">
      <c r="AT2743" s="68"/>
      <c r="AV2743" s="165"/>
    </row>
    <row r="2744" spans="46:48" x14ac:dyDescent="0.25">
      <c r="AT2744" s="68"/>
      <c r="AV2744" s="165"/>
    </row>
    <row r="2745" spans="46:48" x14ac:dyDescent="0.25">
      <c r="AT2745" s="68"/>
      <c r="AV2745" s="165"/>
    </row>
    <row r="2746" spans="46:48" x14ac:dyDescent="0.25">
      <c r="AT2746" s="68"/>
      <c r="AV2746" s="165"/>
    </row>
    <row r="2747" spans="46:48" x14ac:dyDescent="0.25">
      <c r="AT2747" s="68"/>
      <c r="AV2747" s="165"/>
    </row>
    <row r="2748" spans="46:48" x14ac:dyDescent="0.25">
      <c r="AT2748" s="68"/>
      <c r="AV2748" s="165"/>
    </row>
    <row r="2749" spans="46:48" x14ac:dyDescent="0.25">
      <c r="AT2749" s="68"/>
      <c r="AV2749" s="165"/>
    </row>
    <row r="2750" spans="46:48" x14ac:dyDescent="0.25">
      <c r="AT2750" s="68"/>
      <c r="AV2750" s="165"/>
    </row>
    <row r="2751" spans="46:48" x14ac:dyDescent="0.25">
      <c r="AT2751" s="68"/>
      <c r="AV2751" s="165"/>
    </row>
    <row r="2752" spans="46:48" x14ac:dyDescent="0.25">
      <c r="AT2752" s="68"/>
      <c r="AV2752" s="165"/>
    </row>
    <row r="2753" spans="46:48" x14ac:dyDescent="0.25">
      <c r="AT2753" s="68"/>
      <c r="AV2753" s="165"/>
    </row>
    <row r="2754" spans="46:48" x14ac:dyDescent="0.25">
      <c r="AT2754" s="68"/>
      <c r="AV2754" s="165"/>
    </row>
    <row r="2755" spans="46:48" x14ac:dyDescent="0.25">
      <c r="AT2755" s="68"/>
      <c r="AV2755" s="165"/>
    </row>
    <row r="2756" spans="46:48" x14ac:dyDescent="0.25">
      <c r="AT2756" s="68"/>
      <c r="AV2756" s="165"/>
    </row>
    <row r="2757" spans="46:48" x14ac:dyDescent="0.25">
      <c r="AT2757" s="68"/>
      <c r="AV2757" s="165"/>
    </row>
    <row r="2758" spans="46:48" x14ac:dyDescent="0.25">
      <c r="AT2758" s="68"/>
      <c r="AV2758" s="165"/>
    </row>
    <row r="2759" spans="46:48" x14ac:dyDescent="0.25">
      <c r="AT2759" s="68"/>
      <c r="AV2759" s="165"/>
    </row>
    <row r="2760" spans="46:48" x14ac:dyDescent="0.25">
      <c r="AT2760" s="68"/>
      <c r="AV2760" s="165"/>
    </row>
    <row r="2761" spans="46:48" x14ac:dyDescent="0.25">
      <c r="AT2761" s="68"/>
      <c r="AV2761" s="165"/>
    </row>
    <row r="2762" spans="46:48" x14ac:dyDescent="0.25">
      <c r="AT2762" s="68"/>
      <c r="AV2762" s="165"/>
    </row>
    <row r="2763" spans="46:48" x14ac:dyDescent="0.25">
      <c r="AT2763" s="68"/>
      <c r="AV2763" s="165"/>
    </row>
    <row r="2764" spans="46:48" x14ac:dyDescent="0.25">
      <c r="AT2764" s="68"/>
      <c r="AV2764" s="165"/>
    </row>
    <row r="2765" spans="46:48" x14ac:dyDescent="0.25">
      <c r="AT2765" s="68"/>
      <c r="AV2765" s="165"/>
    </row>
    <row r="2766" spans="46:48" x14ac:dyDescent="0.25">
      <c r="AT2766" s="68"/>
      <c r="AV2766" s="165"/>
    </row>
    <row r="2767" spans="46:48" x14ac:dyDescent="0.25">
      <c r="AT2767" s="68"/>
      <c r="AV2767" s="165"/>
    </row>
    <row r="2768" spans="46:48" x14ac:dyDescent="0.25">
      <c r="AT2768" s="68"/>
      <c r="AV2768" s="165"/>
    </row>
    <row r="2769" spans="46:48" x14ac:dyDescent="0.25">
      <c r="AT2769" s="68"/>
      <c r="AV2769" s="165"/>
    </row>
    <row r="2770" spans="46:48" x14ac:dyDescent="0.25">
      <c r="AT2770" s="68"/>
      <c r="AV2770" s="165"/>
    </row>
    <row r="2771" spans="46:48" x14ac:dyDescent="0.25">
      <c r="AT2771" s="68"/>
      <c r="AV2771" s="165"/>
    </row>
    <row r="2772" spans="46:48" x14ac:dyDescent="0.25">
      <c r="AT2772" s="68"/>
      <c r="AV2772" s="165"/>
    </row>
    <row r="2773" spans="46:48" x14ac:dyDescent="0.25">
      <c r="AT2773" s="68"/>
      <c r="AV2773" s="165"/>
    </row>
    <row r="2774" spans="46:48" x14ac:dyDescent="0.25">
      <c r="AT2774" s="68"/>
      <c r="AV2774" s="165"/>
    </row>
    <row r="2775" spans="46:48" x14ac:dyDescent="0.25">
      <c r="AT2775" s="68"/>
      <c r="AV2775" s="165"/>
    </row>
    <row r="2776" spans="46:48" x14ac:dyDescent="0.25">
      <c r="AT2776" s="68"/>
      <c r="AV2776" s="165"/>
    </row>
    <row r="2777" spans="46:48" x14ac:dyDescent="0.25">
      <c r="AT2777" s="68"/>
      <c r="AV2777" s="165"/>
    </row>
    <row r="2778" spans="46:48" x14ac:dyDescent="0.25">
      <c r="AT2778" s="68"/>
      <c r="AV2778" s="165"/>
    </row>
    <row r="2779" spans="46:48" x14ac:dyDescent="0.25">
      <c r="AT2779" s="68"/>
      <c r="AV2779" s="165"/>
    </row>
    <row r="2780" spans="46:48" x14ac:dyDescent="0.25">
      <c r="AT2780" s="68"/>
      <c r="AV2780" s="165"/>
    </row>
    <row r="2781" spans="46:48" x14ac:dyDescent="0.25">
      <c r="AT2781" s="68"/>
      <c r="AV2781" s="165"/>
    </row>
    <row r="2782" spans="46:48" x14ac:dyDescent="0.25">
      <c r="AT2782" s="68"/>
      <c r="AV2782" s="165"/>
    </row>
    <row r="2783" spans="46:48" x14ac:dyDescent="0.25">
      <c r="AT2783" s="68"/>
      <c r="AV2783" s="165"/>
    </row>
    <row r="2784" spans="46:48" x14ac:dyDescent="0.25">
      <c r="AT2784" s="68"/>
      <c r="AV2784" s="165"/>
    </row>
    <row r="2785" spans="46:48" x14ac:dyDescent="0.25">
      <c r="AT2785" s="68"/>
      <c r="AV2785" s="165"/>
    </row>
    <row r="2786" spans="46:48" x14ac:dyDescent="0.25">
      <c r="AT2786" s="68"/>
      <c r="AV2786" s="165"/>
    </row>
    <row r="2787" spans="46:48" x14ac:dyDescent="0.25">
      <c r="AT2787" s="68"/>
      <c r="AV2787" s="165"/>
    </row>
    <row r="2788" spans="46:48" x14ac:dyDescent="0.25">
      <c r="AT2788" s="68"/>
      <c r="AV2788" s="165"/>
    </row>
    <row r="2789" spans="46:48" x14ac:dyDescent="0.25">
      <c r="AT2789" s="68"/>
      <c r="AV2789" s="165"/>
    </row>
    <row r="2790" spans="46:48" x14ac:dyDescent="0.25">
      <c r="AT2790" s="68"/>
      <c r="AV2790" s="165"/>
    </row>
    <row r="2791" spans="46:48" x14ac:dyDescent="0.25">
      <c r="AT2791" s="68"/>
      <c r="AV2791" s="165"/>
    </row>
    <row r="2792" spans="46:48" x14ac:dyDescent="0.25">
      <c r="AT2792" s="68"/>
      <c r="AV2792" s="165"/>
    </row>
    <row r="2793" spans="46:48" x14ac:dyDescent="0.25">
      <c r="AT2793" s="68"/>
      <c r="AV2793" s="165"/>
    </row>
    <row r="2794" spans="46:48" x14ac:dyDescent="0.25">
      <c r="AT2794" s="68"/>
      <c r="AV2794" s="165"/>
    </row>
    <row r="2795" spans="46:48" x14ac:dyDescent="0.25">
      <c r="AT2795" s="68"/>
      <c r="AV2795" s="165"/>
    </row>
    <row r="2796" spans="46:48" x14ac:dyDescent="0.25">
      <c r="AT2796" s="68"/>
      <c r="AV2796" s="165"/>
    </row>
    <row r="2797" spans="46:48" x14ac:dyDescent="0.25">
      <c r="AT2797" s="68"/>
      <c r="AV2797" s="165"/>
    </row>
    <row r="2798" spans="46:48" x14ac:dyDescent="0.25">
      <c r="AT2798" s="68"/>
      <c r="AV2798" s="165"/>
    </row>
    <row r="2799" spans="46:48" x14ac:dyDescent="0.25">
      <c r="AT2799" s="68"/>
      <c r="AV2799" s="165"/>
    </row>
    <row r="2800" spans="46:48" x14ac:dyDescent="0.25">
      <c r="AT2800" s="68"/>
      <c r="AV2800" s="165"/>
    </row>
    <row r="2801" spans="46:48" x14ac:dyDescent="0.25">
      <c r="AT2801" s="68"/>
      <c r="AV2801" s="165"/>
    </row>
    <row r="2802" spans="46:48" x14ac:dyDescent="0.25">
      <c r="AT2802" s="68"/>
      <c r="AV2802" s="165"/>
    </row>
    <row r="2803" spans="46:48" x14ac:dyDescent="0.25">
      <c r="AT2803" s="68"/>
      <c r="AV2803" s="165"/>
    </row>
    <row r="2804" spans="46:48" x14ac:dyDescent="0.25">
      <c r="AT2804" s="68"/>
      <c r="AV2804" s="165"/>
    </row>
    <row r="2805" spans="46:48" x14ac:dyDescent="0.25">
      <c r="AT2805" s="68"/>
      <c r="AV2805" s="165"/>
    </row>
    <row r="2806" spans="46:48" x14ac:dyDescent="0.25">
      <c r="AT2806" s="68"/>
      <c r="AV2806" s="165"/>
    </row>
    <row r="2807" spans="46:48" x14ac:dyDescent="0.25">
      <c r="AT2807" s="68"/>
      <c r="AV2807" s="165"/>
    </row>
    <row r="2808" spans="46:48" x14ac:dyDescent="0.25">
      <c r="AT2808" s="68"/>
      <c r="AV2808" s="165"/>
    </row>
    <row r="2809" spans="46:48" x14ac:dyDescent="0.25">
      <c r="AT2809" s="68"/>
      <c r="AV2809" s="165"/>
    </row>
    <row r="2810" spans="46:48" x14ac:dyDescent="0.25">
      <c r="AT2810" s="68"/>
      <c r="AV2810" s="165"/>
    </row>
    <row r="2811" spans="46:48" x14ac:dyDescent="0.25">
      <c r="AT2811" s="68"/>
      <c r="AV2811" s="165"/>
    </row>
    <row r="2812" spans="46:48" x14ac:dyDescent="0.25">
      <c r="AT2812" s="68"/>
      <c r="AV2812" s="165"/>
    </row>
    <row r="2813" spans="46:48" x14ac:dyDescent="0.25">
      <c r="AT2813" s="68"/>
      <c r="AV2813" s="165"/>
    </row>
    <row r="2814" spans="46:48" x14ac:dyDescent="0.25">
      <c r="AT2814" s="68"/>
      <c r="AV2814" s="165"/>
    </row>
    <row r="2815" spans="46:48" x14ac:dyDescent="0.25">
      <c r="AT2815" s="68"/>
      <c r="AV2815" s="165"/>
    </row>
    <row r="2816" spans="46:48" x14ac:dyDescent="0.25">
      <c r="AT2816" s="68"/>
      <c r="AV2816" s="165"/>
    </row>
    <row r="2817" spans="46:48" x14ac:dyDescent="0.25">
      <c r="AT2817" s="68"/>
      <c r="AV2817" s="165"/>
    </row>
    <row r="2818" spans="46:48" x14ac:dyDescent="0.25">
      <c r="AT2818" s="68"/>
      <c r="AV2818" s="165"/>
    </row>
    <row r="2819" spans="46:48" x14ac:dyDescent="0.25">
      <c r="AT2819" s="68"/>
      <c r="AV2819" s="165"/>
    </row>
    <row r="2820" spans="46:48" x14ac:dyDescent="0.25">
      <c r="AT2820" s="68"/>
      <c r="AV2820" s="165"/>
    </row>
    <row r="2821" spans="46:48" x14ac:dyDescent="0.25">
      <c r="AT2821" s="68"/>
      <c r="AV2821" s="165"/>
    </row>
    <row r="2822" spans="46:48" x14ac:dyDescent="0.25">
      <c r="AT2822" s="68"/>
      <c r="AV2822" s="165"/>
    </row>
    <row r="2823" spans="46:48" x14ac:dyDescent="0.25">
      <c r="AT2823" s="68"/>
      <c r="AV2823" s="165"/>
    </row>
    <row r="2824" spans="46:48" x14ac:dyDescent="0.25">
      <c r="AT2824" s="68"/>
      <c r="AV2824" s="165"/>
    </row>
    <row r="2825" spans="46:48" x14ac:dyDescent="0.25">
      <c r="AT2825" s="68"/>
      <c r="AV2825" s="165"/>
    </row>
    <row r="2826" spans="46:48" x14ac:dyDescent="0.25">
      <c r="AT2826" s="68"/>
      <c r="AV2826" s="165"/>
    </row>
    <row r="2827" spans="46:48" x14ac:dyDescent="0.25">
      <c r="AT2827" s="68"/>
      <c r="AV2827" s="165"/>
    </row>
    <row r="2828" spans="46:48" x14ac:dyDescent="0.25">
      <c r="AT2828" s="68"/>
      <c r="AV2828" s="165"/>
    </row>
    <row r="2829" spans="46:48" x14ac:dyDescent="0.25">
      <c r="AT2829" s="68"/>
      <c r="AV2829" s="165"/>
    </row>
    <row r="2830" spans="46:48" x14ac:dyDescent="0.25">
      <c r="AT2830" s="68"/>
      <c r="AV2830" s="165"/>
    </row>
    <row r="2831" spans="46:48" x14ac:dyDescent="0.25">
      <c r="AT2831" s="68"/>
      <c r="AV2831" s="165"/>
    </row>
    <row r="2832" spans="46:48" x14ac:dyDescent="0.25">
      <c r="AT2832" s="68"/>
      <c r="AV2832" s="165"/>
    </row>
    <row r="2833" spans="46:48" x14ac:dyDescent="0.25">
      <c r="AT2833" s="68"/>
      <c r="AV2833" s="165"/>
    </row>
    <row r="2834" spans="46:48" x14ac:dyDescent="0.25">
      <c r="AT2834" s="68"/>
      <c r="AV2834" s="165"/>
    </row>
    <row r="2835" spans="46:48" x14ac:dyDescent="0.25">
      <c r="AT2835" s="68"/>
      <c r="AV2835" s="165"/>
    </row>
    <row r="2836" spans="46:48" x14ac:dyDescent="0.25">
      <c r="AT2836" s="68"/>
      <c r="AV2836" s="165"/>
    </row>
    <row r="2837" spans="46:48" x14ac:dyDescent="0.25">
      <c r="AT2837" s="68"/>
      <c r="AV2837" s="165"/>
    </row>
    <row r="2838" spans="46:48" x14ac:dyDescent="0.25">
      <c r="AT2838" s="68"/>
      <c r="AV2838" s="165"/>
    </row>
    <row r="2839" spans="46:48" x14ac:dyDescent="0.25">
      <c r="AT2839" s="68"/>
      <c r="AV2839" s="165"/>
    </row>
    <row r="2840" spans="46:48" x14ac:dyDescent="0.25">
      <c r="AT2840" s="68"/>
      <c r="AV2840" s="165"/>
    </row>
    <row r="2841" spans="46:48" x14ac:dyDescent="0.25">
      <c r="AT2841" s="68"/>
      <c r="AV2841" s="165"/>
    </row>
    <row r="2842" spans="46:48" x14ac:dyDescent="0.25">
      <c r="AT2842" s="68"/>
      <c r="AV2842" s="165"/>
    </row>
    <row r="2843" spans="46:48" x14ac:dyDescent="0.25">
      <c r="AT2843" s="68"/>
      <c r="AV2843" s="165"/>
    </row>
    <row r="2844" spans="46:48" x14ac:dyDescent="0.25">
      <c r="AT2844" s="68"/>
      <c r="AV2844" s="165"/>
    </row>
    <row r="2845" spans="46:48" x14ac:dyDescent="0.25">
      <c r="AT2845" s="68"/>
      <c r="AV2845" s="165"/>
    </row>
    <row r="2846" spans="46:48" x14ac:dyDescent="0.25">
      <c r="AT2846" s="68"/>
      <c r="AV2846" s="165"/>
    </row>
    <row r="2847" spans="46:48" x14ac:dyDescent="0.25">
      <c r="AT2847" s="68"/>
      <c r="AV2847" s="165"/>
    </row>
    <row r="2848" spans="46:48" x14ac:dyDescent="0.25">
      <c r="AT2848" s="68"/>
      <c r="AV2848" s="165"/>
    </row>
    <row r="2849" spans="46:48" x14ac:dyDescent="0.25">
      <c r="AT2849" s="68"/>
      <c r="AV2849" s="165"/>
    </row>
    <row r="2850" spans="46:48" x14ac:dyDescent="0.25">
      <c r="AT2850" s="68"/>
      <c r="AV2850" s="165"/>
    </row>
    <row r="2851" spans="46:48" x14ac:dyDescent="0.25">
      <c r="AT2851" s="68"/>
      <c r="AV2851" s="165"/>
    </row>
    <row r="2852" spans="46:48" x14ac:dyDescent="0.25">
      <c r="AT2852" s="68"/>
      <c r="AV2852" s="165"/>
    </row>
    <row r="2853" spans="46:48" x14ac:dyDescent="0.25">
      <c r="AT2853" s="68"/>
      <c r="AV2853" s="165"/>
    </row>
    <row r="2854" spans="46:48" x14ac:dyDescent="0.25">
      <c r="AT2854" s="68"/>
      <c r="AV2854" s="165"/>
    </row>
    <row r="2855" spans="46:48" x14ac:dyDescent="0.25">
      <c r="AT2855" s="68"/>
      <c r="AV2855" s="165"/>
    </row>
    <row r="2856" spans="46:48" x14ac:dyDescent="0.25">
      <c r="AT2856" s="68"/>
      <c r="AV2856" s="165"/>
    </row>
    <row r="2857" spans="46:48" x14ac:dyDescent="0.25">
      <c r="AT2857" s="68"/>
      <c r="AV2857" s="165"/>
    </row>
    <row r="2858" spans="46:48" x14ac:dyDescent="0.25">
      <c r="AT2858" s="68"/>
      <c r="AV2858" s="165"/>
    </row>
    <row r="2859" spans="46:48" x14ac:dyDescent="0.25">
      <c r="AT2859" s="68"/>
      <c r="AV2859" s="165"/>
    </row>
    <row r="2860" spans="46:48" x14ac:dyDescent="0.25">
      <c r="AT2860" s="68"/>
      <c r="AV2860" s="165"/>
    </row>
    <row r="2861" spans="46:48" x14ac:dyDescent="0.25">
      <c r="AT2861" s="68"/>
      <c r="AV2861" s="165"/>
    </row>
    <row r="2862" spans="46:48" x14ac:dyDescent="0.25">
      <c r="AT2862" s="68"/>
      <c r="AV2862" s="165"/>
    </row>
    <row r="2863" spans="46:48" x14ac:dyDescent="0.25">
      <c r="AT2863" s="68"/>
      <c r="AV2863" s="165"/>
    </row>
    <row r="2864" spans="46:48" x14ac:dyDescent="0.25">
      <c r="AT2864" s="68"/>
      <c r="AV2864" s="165"/>
    </row>
    <row r="2865" spans="46:48" x14ac:dyDescent="0.25">
      <c r="AT2865" s="68"/>
      <c r="AV2865" s="165"/>
    </row>
    <row r="2866" spans="46:48" x14ac:dyDescent="0.25">
      <c r="AT2866" s="68"/>
      <c r="AV2866" s="165"/>
    </row>
    <row r="2867" spans="46:48" x14ac:dyDescent="0.25">
      <c r="AT2867" s="68"/>
      <c r="AV2867" s="165"/>
    </row>
    <row r="2868" spans="46:48" x14ac:dyDescent="0.25">
      <c r="AT2868" s="68"/>
      <c r="AV2868" s="165"/>
    </row>
    <row r="2869" spans="46:48" x14ac:dyDescent="0.25">
      <c r="AT2869" s="68"/>
      <c r="AV2869" s="165"/>
    </row>
    <row r="2870" spans="46:48" x14ac:dyDescent="0.25">
      <c r="AT2870" s="68"/>
      <c r="AV2870" s="165"/>
    </row>
    <row r="2871" spans="46:48" x14ac:dyDescent="0.25">
      <c r="AT2871" s="68"/>
      <c r="AV2871" s="165"/>
    </row>
    <row r="2872" spans="46:48" x14ac:dyDescent="0.25">
      <c r="AT2872" s="68"/>
      <c r="AV2872" s="165"/>
    </row>
    <row r="2873" spans="46:48" x14ac:dyDescent="0.25">
      <c r="AT2873" s="68"/>
      <c r="AV2873" s="165"/>
    </row>
    <row r="2874" spans="46:48" x14ac:dyDescent="0.25">
      <c r="AT2874" s="68"/>
      <c r="AV2874" s="165"/>
    </row>
    <row r="2875" spans="46:48" x14ac:dyDescent="0.25">
      <c r="AT2875" s="68"/>
      <c r="AV2875" s="165"/>
    </row>
    <row r="2876" spans="46:48" x14ac:dyDescent="0.25">
      <c r="AT2876" s="68"/>
      <c r="AV2876" s="165"/>
    </row>
    <row r="2877" spans="46:48" x14ac:dyDescent="0.25">
      <c r="AT2877" s="68"/>
      <c r="AV2877" s="165"/>
    </row>
    <row r="2878" spans="46:48" x14ac:dyDescent="0.25">
      <c r="AT2878" s="68"/>
      <c r="AV2878" s="165"/>
    </row>
    <row r="2879" spans="46:48" x14ac:dyDescent="0.25">
      <c r="AT2879" s="68"/>
      <c r="AV2879" s="165"/>
    </row>
    <row r="2880" spans="46:48" x14ac:dyDescent="0.25">
      <c r="AT2880" s="68"/>
      <c r="AV2880" s="165"/>
    </row>
    <row r="2881" spans="46:48" x14ac:dyDescent="0.25">
      <c r="AT2881" s="68"/>
      <c r="AV2881" s="165"/>
    </row>
    <row r="2882" spans="46:48" x14ac:dyDescent="0.25">
      <c r="AT2882" s="68"/>
      <c r="AV2882" s="165"/>
    </row>
    <row r="2883" spans="46:48" x14ac:dyDescent="0.25">
      <c r="AT2883" s="68"/>
      <c r="AV2883" s="165"/>
    </row>
    <row r="2884" spans="46:48" x14ac:dyDescent="0.25">
      <c r="AT2884" s="68"/>
      <c r="AV2884" s="165"/>
    </row>
    <row r="2885" spans="46:48" x14ac:dyDescent="0.25">
      <c r="AT2885" s="68"/>
      <c r="AV2885" s="165"/>
    </row>
    <row r="2886" spans="46:48" x14ac:dyDescent="0.25">
      <c r="AT2886" s="68"/>
      <c r="AV2886" s="165"/>
    </row>
    <row r="2887" spans="46:48" x14ac:dyDescent="0.25">
      <c r="AT2887" s="68"/>
      <c r="AV2887" s="165"/>
    </row>
    <row r="2888" spans="46:48" x14ac:dyDescent="0.25">
      <c r="AT2888" s="68"/>
      <c r="AV2888" s="165"/>
    </row>
    <row r="2889" spans="46:48" x14ac:dyDescent="0.25">
      <c r="AT2889" s="68"/>
      <c r="AV2889" s="165"/>
    </row>
    <row r="2890" spans="46:48" x14ac:dyDescent="0.25">
      <c r="AT2890" s="68"/>
      <c r="AV2890" s="165"/>
    </row>
    <row r="2891" spans="46:48" x14ac:dyDescent="0.25">
      <c r="AT2891" s="68"/>
      <c r="AV2891" s="165"/>
    </row>
    <row r="2892" spans="46:48" x14ac:dyDescent="0.25">
      <c r="AT2892" s="68"/>
      <c r="AV2892" s="165"/>
    </row>
    <row r="2893" spans="46:48" x14ac:dyDescent="0.25">
      <c r="AT2893" s="68"/>
      <c r="AV2893" s="165"/>
    </row>
    <row r="2894" spans="46:48" x14ac:dyDescent="0.25">
      <c r="AT2894" s="68"/>
      <c r="AV2894" s="165"/>
    </row>
    <row r="2895" spans="46:48" x14ac:dyDescent="0.25">
      <c r="AT2895" s="68"/>
      <c r="AV2895" s="165"/>
    </row>
    <row r="2896" spans="46:48" x14ac:dyDescent="0.25">
      <c r="AT2896" s="68"/>
      <c r="AV2896" s="165"/>
    </row>
    <row r="2897" spans="46:48" x14ac:dyDescent="0.25">
      <c r="AT2897" s="68"/>
      <c r="AV2897" s="165"/>
    </row>
    <row r="2898" spans="46:48" x14ac:dyDescent="0.25">
      <c r="AT2898" s="68"/>
      <c r="AV2898" s="165"/>
    </row>
    <row r="2899" spans="46:48" x14ac:dyDescent="0.25">
      <c r="AT2899" s="68"/>
      <c r="AV2899" s="165"/>
    </row>
    <row r="2900" spans="46:48" x14ac:dyDescent="0.25">
      <c r="AT2900" s="68"/>
      <c r="AV2900" s="165"/>
    </row>
    <row r="2901" spans="46:48" x14ac:dyDescent="0.25">
      <c r="AT2901" s="68"/>
      <c r="AV2901" s="165"/>
    </row>
    <row r="2902" spans="46:48" x14ac:dyDescent="0.25">
      <c r="AT2902" s="68"/>
      <c r="AV2902" s="165"/>
    </row>
    <row r="2903" spans="46:48" x14ac:dyDescent="0.25">
      <c r="AT2903" s="68"/>
      <c r="AV2903" s="165"/>
    </row>
    <row r="2904" spans="46:48" x14ac:dyDescent="0.25">
      <c r="AT2904" s="68"/>
      <c r="AV2904" s="165"/>
    </row>
    <row r="2905" spans="46:48" x14ac:dyDescent="0.25">
      <c r="AT2905" s="68"/>
      <c r="AV2905" s="165"/>
    </row>
    <row r="2906" spans="46:48" x14ac:dyDescent="0.25">
      <c r="AT2906" s="68"/>
      <c r="AV2906" s="165"/>
    </row>
    <row r="2907" spans="46:48" x14ac:dyDescent="0.25">
      <c r="AT2907" s="68"/>
      <c r="AV2907" s="165"/>
    </row>
    <row r="2908" spans="46:48" x14ac:dyDescent="0.25">
      <c r="AT2908" s="68"/>
      <c r="AV2908" s="165"/>
    </row>
    <row r="2909" spans="46:48" x14ac:dyDescent="0.25">
      <c r="AT2909" s="68"/>
      <c r="AV2909" s="165"/>
    </row>
    <row r="2910" spans="46:48" x14ac:dyDescent="0.25">
      <c r="AT2910" s="68"/>
      <c r="AV2910" s="165"/>
    </row>
    <row r="2911" spans="46:48" x14ac:dyDescent="0.25">
      <c r="AT2911" s="68"/>
      <c r="AV2911" s="165"/>
    </row>
    <row r="2912" spans="46:48" x14ac:dyDescent="0.25">
      <c r="AT2912" s="68"/>
      <c r="AV2912" s="165"/>
    </row>
    <row r="2913" spans="46:48" x14ac:dyDescent="0.25">
      <c r="AT2913" s="68"/>
      <c r="AV2913" s="165"/>
    </row>
    <row r="2914" spans="46:48" x14ac:dyDescent="0.25">
      <c r="AT2914" s="68"/>
      <c r="AV2914" s="165"/>
    </row>
    <row r="2915" spans="46:48" x14ac:dyDescent="0.25">
      <c r="AT2915" s="68"/>
      <c r="AV2915" s="165"/>
    </row>
    <row r="2916" spans="46:48" x14ac:dyDescent="0.25">
      <c r="AT2916" s="68"/>
      <c r="AV2916" s="165"/>
    </row>
    <row r="2917" spans="46:48" x14ac:dyDescent="0.25">
      <c r="AT2917" s="68"/>
      <c r="AV2917" s="165"/>
    </row>
    <row r="2918" spans="46:48" x14ac:dyDescent="0.25">
      <c r="AT2918" s="68"/>
      <c r="AV2918" s="165"/>
    </row>
    <row r="2919" spans="46:48" x14ac:dyDescent="0.25">
      <c r="AT2919" s="68"/>
      <c r="AV2919" s="165"/>
    </row>
    <row r="2920" spans="46:48" x14ac:dyDescent="0.25">
      <c r="AT2920" s="68"/>
      <c r="AV2920" s="165"/>
    </row>
    <row r="2921" spans="46:48" x14ac:dyDescent="0.25">
      <c r="AT2921" s="68"/>
      <c r="AV2921" s="165"/>
    </row>
    <row r="2922" spans="46:48" x14ac:dyDescent="0.25">
      <c r="AT2922" s="68"/>
      <c r="AV2922" s="165"/>
    </row>
    <row r="2923" spans="46:48" x14ac:dyDescent="0.25">
      <c r="AT2923" s="68"/>
      <c r="AV2923" s="165"/>
    </row>
    <row r="2924" spans="46:48" x14ac:dyDescent="0.25">
      <c r="AT2924" s="68"/>
      <c r="AV2924" s="165"/>
    </row>
    <row r="2925" spans="46:48" x14ac:dyDescent="0.25">
      <c r="AT2925" s="68"/>
      <c r="AV2925" s="165"/>
    </row>
    <row r="2926" spans="46:48" x14ac:dyDescent="0.25">
      <c r="AT2926" s="68"/>
      <c r="AV2926" s="165"/>
    </row>
    <row r="2927" spans="46:48" x14ac:dyDescent="0.25">
      <c r="AT2927" s="68"/>
      <c r="AV2927" s="165"/>
    </row>
    <row r="2928" spans="46:48" x14ac:dyDescent="0.25">
      <c r="AT2928" s="68"/>
      <c r="AV2928" s="165"/>
    </row>
    <row r="2929" spans="46:48" x14ac:dyDescent="0.25">
      <c r="AT2929" s="68"/>
      <c r="AV2929" s="165"/>
    </row>
    <row r="2930" spans="46:48" x14ac:dyDescent="0.25">
      <c r="AT2930" s="68"/>
      <c r="AV2930" s="165"/>
    </row>
    <row r="2931" spans="46:48" x14ac:dyDescent="0.25">
      <c r="AT2931" s="68"/>
      <c r="AV2931" s="165"/>
    </row>
    <row r="2932" spans="46:48" x14ac:dyDescent="0.25">
      <c r="AT2932" s="68"/>
      <c r="AV2932" s="165"/>
    </row>
    <row r="2933" spans="46:48" x14ac:dyDescent="0.25">
      <c r="AT2933" s="68"/>
      <c r="AV2933" s="165"/>
    </row>
    <row r="2934" spans="46:48" x14ac:dyDescent="0.25">
      <c r="AT2934" s="68"/>
      <c r="AV2934" s="165"/>
    </row>
    <row r="2935" spans="46:48" x14ac:dyDescent="0.25">
      <c r="AT2935" s="68"/>
      <c r="AV2935" s="165"/>
    </row>
    <row r="2936" spans="46:48" x14ac:dyDescent="0.25">
      <c r="AT2936" s="68"/>
      <c r="AV2936" s="165"/>
    </row>
    <row r="2937" spans="46:48" x14ac:dyDescent="0.25">
      <c r="AT2937" s="68"/>
      <c r="AV2937" s="165"/>
    </row>
    <row r="2938" spans="46:48" x14ac:dyDescent="0.25">
      <c r="AT2938" s="68"/>
      <c r="AV2938" s="165"/>
    </row>
    <row r="2939" spans="46:48" x14ac:dyDescent="0.25">
      <c r="AT2939" s="68"/>
      <c r="AV2939" s="165"/>
    </row>
    <row r="2940" spans="46:48" x14ac:dyDescent="0.25">
      <c r="AT2940" s="68"/>
      <c r="AV2940" s="165"/>
    </row>
    <row r="2941" spans="46:48" x14ac:dyDescent="0.25">
      <c r="AT2941" s="68"/>
      <c r="AV2941" s="165"/>
    </row>
    <row r="2942" spans="46:48" x14ac:dyDescent="0.25">
      <c r="AT2942" s="68"/>
      <c r="AV2942" s="165"/>
    </row>
    <row r="2943" spans="46:48" x14ac:dyDescent="0.25">
      <c r="AT2943" s="68"/>
      <c r="AV2943" s="165"/>
    </row>
    <row r="2944" spans="46:48" x14ac:dyDescent="0.25">
      <c r="AT2944" s="68"/>
      <c r="AV2944" s="165"/>
    </row>
    <row r="2945" spans="46:48" x14ac:dyDescent="0.25">
      <c r="AT2945" s="68"/>
      <c r="AV2945" s="165"/>
    </row>
    <row r="2946" spans="46:48" x14ac:dyDescent="0.25">
      <c r="AT2946" s="68"/>
      <c r="AV2946" s="165"/>
    </row>
    <row r="2947" spans="46:48" x14ac:dyDescent="0.25">
      <c r="AT2947" s="68"/>
      <c r="AV2947" s="165"/>
    </row>
    <row r="2948" spans="46:48" x14ac:dyDescent="0.25">
      <c r="AT2948" s="68"/>
      <c r="AV2948" s="165"/>
    </row>
    <row r="2949" spans="46:48" x14ac:dyDescent="0.25">
      <c r="AT2949" s="68"/>
      <c r="AV2949" s="165"/>
    </row>
    <row r="2950" spans="46:48" x14ac:dyDescent="0.25">
      <c r="AT2950" s="68"/>
      <c r="AV2950" s="165"/>
    </row>
    <row r="2951" spans="46:48" x14ac:dyDescent="0.25">
      <c r="AT2951" s="68"/>
      <c r="AV2951" s="165"/>
    </row>
    <row r="2952" spans="46:48" x14ac:dyDescent="0.25">
      <c r="AT2952" s="68"/>
      <c r="AV2952" s="165"/>
    </row>
    <row r="2953" spans="46:48" x14ac:dyDescent="0.25">
      <c r="AT2953" s="68"/>
      <c r="AV2953" s="165"/>
    </row>
    <row r="2954" spans="46:48" x14ac:dyDescent="0.25">
      <c r="AT2954" s="68"/>
      <c r="AV2954" s="165"/>
    </row>
    <row r="2955" spans="46:48" x14ac:dyDescent="0.25">
      <c r="AT2955" s="68"/>
      <c r="AV2955" s="165"/>
    </row>
    <row r="2956" spans="46:48" x14ac:dyDescent="0.25">
      <c r="AT2956" s="68"/>
      <c r="AV2956" s="165"/>
    </row>
    <row r="2957" spans="46:48" x14ac:dyDescent="0.25">
      <c r="AT2957" s="68"/>
      <c r="AV2957" s="165"/>
    </row>
    <row r="2958" spans="46:48" x14ac:dyDescent="0.25">
      <c r="AT2958" s="68"/>
      <c r="AV2958" s="165"/>
    </row>
    <row r="2959" spans="46:48" x14ac:dyDescent="0.25">
      <c r="AT2959" s="68"/>
      <c r="AV2959" s="165"/>
    </row>
    <row r="2960" spans="46:48" x14ac:dyDescent="0.25">
      <c r="AT2960" s="68"/>
      <c r="AV2960" s="165"/>
    </row>
    <row r="2961" spans="46:48" x14ac:dyDescent="0.25">
      <c r="AT2961" s="68"/>
      <c r="AV2961" s="165"/>
    </row>
    <row r="2962" spans="46:48" x14ac:dyDescent="0.25">
      <c r="AT2962" s="68"/>
      <c r="AV2962" s="165"/>
    </row>
    <row r="2963" spans="46:48" x14ac:dyDescent="0.25">
      <c r="AT2963" s="68"/>
      <c r="AV2963" s="165"/>
    </row>
    <row r="2964" spans="46:48" x14ac:dyDescent="0.25">
      <c r="AT2964" s="68"/>
      <c r="AV2964" s="165"/>
    </row>
    <row r="2965" spans="46:48" x14ac:dyDescent="0.25">
      <c r="AT2965" s="68"/>
      <c r="AV2965" s="165"/>
    </row>
    <row r="2966" spans="46:48" x14ac:dyDescent="0.25">
      <c r="AT2966" s="68"/>
      <c r="AV2966" s="165"/>
    </row>
    <row r="2967" spans="46:48" x14ac:dyDescent="0.25">
      <c r="AT2967" s="68"/>
      <c r="AV2967" s="165"/>
    </row>
    <row r="2968" spans="46:48" x14ac:dyDescent="0.25">
      <c r="AT2968" s="68"/>
      <c r="AV2968" s="165"/>
    </row>
    <row r="2969" spans="46:48" x14ac:dyDescent="0.25">
      <c r="AT2969" s="68"/>
      <c r="AV2969" s="165"/>
    </row>
    <row r="2970" spans="46:48" x14ac:dyDescent="0.25">
      <c r="AT2970" s="68"/>
      <c r="AV2970" s="165"/>
    </row>
    <row r="2971" spans="46:48" x14ac:dyDescent="0.25">
      <c r="AT2971" s="68"/>
      <c r="AV2971" s="165"/>
    </row>
    <row r="2972" spans="46:48" x14ac:dyDescent="0.25">
      <c r="AT2972" s="68"/>
      <c r="AV2972" s="165"/>
    </row>
    <row r="2973" spans="46:48" x14ac:dyDescent="0.25">
      <c r="AT2973" s="68"/>
      <c r="AV2973" s="165"/>
    </row>
    <row r="2974" spans="46:48" x14ac:dyDescent="0.25">
      <c r="AT2974" s="68"/>
      <c r="AV2974" s="165"/>
    </row>
    <row r="2975" spans="46:48" x14ac:dyDescent="0.25">
      <c r="AT2975" s="68"/>
      <c r="AV2975" s="165"/>
    </row>
    <row r="2976" spans="46:48" x14ac:dyDescent="0.25">
      <c r="AT2976" s="68"/>
      <c r="AV2976" s="165"/>
    </row>
    <row r="2977" spans="46:48" x14ac:dyDescent="0.25">
      <c r="AT2977" s="68"/>
      <c r="AV2977" s="165"/>
    </row>
    <row r="2978" spans="46:48" x14ac:dyDescent="0.25">
      <c r="AT2978" s="68"/>
      <c r="AV2978" s="165"/>
    </row>
    <row r="2979" spans="46:48" x14ac:dyDescent="0.25">
      <c r="AT2979" s="68"/>
      <c r="AV2979" s="165"/>
    </row>
    <row r="2980" spans="46:48" x14ac:dyDescent="0.25">
      <c r="AT2980" s="68"/>
      <c r="AV2980" s="165"/>
    </row>
    <row r="2981" spans="46:48" x14ac:dyDescent="0.25">
      <c r="AT2981" s="68"/>
      <c r="AV2981" s="165"/>
    </row>
    <row r="2982" spans="46:48" x14ac:dyDescent="0.25">
      <c r="AT2982" s="68"/>
      <c r="AV2982" s="165"/>
    </row>
    <row r="2983" spans="46:48" x14ac:dyDescent="0.25">
      <c r="AT2983" s="68"/>
      <c r="AV2983" s="165"/>
    </row>
    <row r="2984" spans="46:48" x14ac:dyDescent="0.25">
      <c r="AT2984" s="68"/>
      <c r="AV2984" s="165"/>
    </row>
    <row r="2985" spans="46:48" x14ac:dyDescent="0.25">
      <c r="AT2985" s="68"/>
      <c r="AV2985" s="165"/>
    </row>
    <row r="2986" spans="46:48" x14ac:dyDescent="0.25">
      <c r="AT2986" s="68"/>
      <c r="AV2986" s="165"/>
    </row>
    <row r="2987" spans="46:48" x14ac:dyDescent="0.25">
      <c r="AT2987" s="68"/>
      <c r="AV2987" s="165"/>
    </row>
    <row r="2988" spans="46:48" x14ac:dyDescent="0.25">
      <c r="AT2988" s="68"/>
      <c r="AV2988" s="165"/>
    </row>
    <row r="2989" spans="46:48" x14ac:dyDescent="0.25">
      <c r="AT2989" s="68"/>
      <c r="AV2989" s="165"/>
    </row>
    <row r="2990" spans="46:48" x14ac:dyDescent="0.25">
      <c r="AT2990" s="68"/>
      <c r="AV2990" s="165"/>
    </row>
    <row r="2991" spans="46:48" x14ac:dyDescent="0.25">
      <c r="AT2991" s="68"/>
      <c r="AV2991" s="165"/>
    </row>
    <row r="2992" spans="46:48" x14ac:dyDescent="0.25">
      <c r="AT2992" s="68"/>
      <c r="AV2992" s="165"/>
    </row>
    <row r="2993" spans="46:48" x14ac:dyDescent="0.25">
      <c r="AT2993" s="68"/>
      <c r="AV2993" s="165"/>
    </row>
    <row r="2994" spans="46:48" x14ac:dyDescent="0.25">
      <c r="AT2994" s="68"/>
      <c r="AV2994" s="165"/>
    </row>
    <row r="2995" spans="46:48" x14ac:dyDescent="0.25">
      <c r="AT2995" s="68"/>
      <c r="AV2995" s="165"/>
    </row>
    <row r="2996" spans="46:48" x14ac:dyDescent="0.25">
      <c r="AT2996" s="68"/>
      <c r="AV2996" s="165"/>
    </row>
    <row r="2997" spans="46:48" x14ac:dyDescent="0.25">
      <c r="AT2997" s="68"/>
      <c r="AV2997" s="165"/>
    </row>
    <row r="2998" spans="46:48" x14ac:dyDescent="0.25">
      <c r="AT2998" s="68"/>
      <c r="AV2998" s="165"/>
    </row>
    <row r="2999" spans="46:48" x14ac:dyDescent="0.25">
      <c r="AT2999" s="68"/>
      <c r="AV2999" s="165"/>
    </row>
    <row r="3000" spans="46:48" x14ac:dyDescent="0.25">
      <c r="AT3000" s="68"/>
      <c r="AV3000" s="165"/>
    </row>
    <row r="3001" spans="46:48" x14ac:dyDescent="0.25">
      <c r="AT3001" s="68"/>
      <c r="AV3001" s="165"/>
    </row>
    <row r="3002" spans="46:48" x14ac:dyDescent="0.25">
      <c r="AT3002" s="68"/>
      <c r="AV3002" s="165"/>
    </row>
    <row r="3003" spans="46:48" x14ac:dyDescent="0.25">
      <c r="AT3003" s="68"/>
      <c r="AV3003" s="165"/>
    </row>
    <row r="3004" spans="46:48" x14ac:dyDescent="0.25">
      <c r="AT3004" s="68"/>
      <c r="AV3004" s="165"/>
    </row>
    <row r="3005" spans="46:48" x14ac:dyDescent="0.25">
      <c r="AT3005" s="68"/>
      <c r="AV3005" s="165"/>
    </row>
    <row r="3006" spans="46:48" x14ac:dyDescent="0.25">
      <c r="AT3006" s="68"/>
      <c r="AV3006" s="165"/>
    </row>
    <row r="3007" spans="46:48" x14ac:dyDescent="0.25">
      <c r="AT3007" s="68"/>
      <c r="AV3007" s="165"/>
    </row>
    <row r="3008" spans="46:48" x14ac:dyDescent="0.25">
      <c r="AT3008" s="68"/>
      <c r="AV3008" s="165"/>
    </row>
    <row r="3009" spans="46:48" x14ac:dyDescent="0.25">
      <c r="AT3009" s="68"/>
      <c r="AV3009" s="165"/>
    </row>
    <row r="3010" spans="46:48" x14ac:dyDescent="0.25">
      <c r="AT3010" s="68"/>
      <c r="AV3010" s="165"/>
    </row>
    <row r="3011" spans="46:48" x14ac:dyDescent="0.25">
      <c r="AT3011" s="68"/>
      <c r="AV3011" s="165"/>
    </row>
    <row r="3012" spans="46:48" x14ac:dyDescent="0.25">
      <c r="AT3012" s="68"/>
      <c r="AV3012" s="165"/>
    </row>
    <row r="3013" spans="46:48" x14ac:dyDescent="0.25">
      <c r="AT3013" s="68"/>
      <c r="AV3013" s="165"/>
    </row>
    <row r="3014" spans="46:48" x14ac:dyDescent="0.25">
      <c r="AT3014" s="68"/>
      <c r="AV3014" s="165"/>
    </row>
    <row r="3015" spans="46:48" x14ac:dyDescent="0.25">
      <c r="AT3015" s="68"/>
      <c r="AV3015" s="165"/>
    </row>
    <row r="3016" spans="46:48" x14ac:dyDescent="0.25">
      <c r="AT3016" s="68"/>
      <c r="AV3016" s="165"/>
    </row>
    <row r="3017" spans="46:48" x14ac:dyDescent="0.25">
      <c r="AT3017" s="68"/>
      <c r="AV3017" s="165"/>
    </row>
    <row r="3018" spans="46:48" x14ac:dyDescent="0.25">
      <c r="AT3018" s="68"/>
      <c r="AV3018" s="165"/>
    </row>
    <row r="3019" spans="46:48" x14ac:dyDescent="0.25">
      <c r="AT3019" s="68"/>
      <c r="AV3019" s="165"/>
    </row>
    <row r="3020" spans="46:48" x14ac:dyDescent="0.25">
      <c r="AT3020" s="68"/>
      <c r="AV3020" s="165"/>
    </row>
    <row r="3021" spans="46:48" x14ac:dyDescent="0.25">
      <c r="AT3021" s="68"/>
      <c r="AV3021" s="165"/>
    </row>
    <row r="3022" spans="46:48" x14ac:dyDescent="0.25">
      <c r="AT3022" s="68"/>
      <c r="AV3022" s="165"/>
    </row>
    <row r="3023" spans="46:48" x14ac:dyDescent="0.25">
      <c r="AT3023" s="68"/>
      <c r="AV3023" s="165"/>
    </row>
    <row r="3024" spans="46:48" x14ac:dyDescent="0.25">
      <c r="AT3024" s="68"/>
      <c r="AV3024" s="165"/>
    </row>
    <row r="3025" spans="46:48" x14ac:dyDescent="0.25">
      <c r="AT3025" s="68"/>
      <c r="AV3025" s="165"/>
    </row>
    <row r="3026" spans="46:48" x14ac:dyDescent="0.25">
      <c r="AT3026" s="68"/>
      <c r="AV3026" s="165"/>
    </row>
    <row r="3027" spans="46:48" x14ac:dyDescent="0.25">
      <c r="AT3027" s="68"/>
      <c r="AV3027" s="165"/>
    </row>
    <row r="3028" spans="46:48" x14ac:dyDescent="0.25">
      <c r="AT3028" s="68"/>
      <c r="AV3028" s="165"/>
    </row>
    <row r="3029" spans="46:48" x14ac:dyDescent="0.25">
      <c r="AT3029" s="68"/>
      <c r="AV3029" s="165"/>
    </row>
    <row r="3030" spans="46:48" x14ac:dyDescent="0.25">
      <c r="AT3030" s="68"/>
      <c r="AV3030" s="165"/>
    </row>
    <row r="3031" spans="46:48" x14ac:dyDescent="0.25">
      <c r="AT3031" s="68"/>
      <c r="AV3031" s="165"/>
    </row>
    <row r="3032" spans="46:48" x14ac:dyDescent="0.25">
      <c r="AT3032" s="68"/>
      <c r="AV3032" s="165"/>
    </row>
    <row r="3033" spans="46:48" x14ac:dyDescent="0.25">
      <c r="AT3033" s="68"/>
      <c r="AV3033" s="165"/>
    </row>
    <row r="3034" spans="46:48" x14ac:dyDescent="0.25">
      <c r="AT3034" s="68"/>
      <c r="AV3034" s="165"/>
    </row>
    <row r="3035" spans="46:48" x14ac:dyDescent="0.25">
      <c r="AT3035" s="68"/>
      <c r="AV3035" s="165"/>
    </row>
    <row r="3036" spans="46:48" x14ac:dyDescent="0.25">
      <c r="AT3036" s="68"/>
      <c r="AV3036" s="165"/>
    </row>
    <row r="3037" spans="46:48" x14ac:dyDescent="0.25">
      <c r="AT3037" s="68"/>
      <c r="AV3037" s="165"/>
    </row>
    <row r="3038" spans="46:48" x14ac:dyDescent="0.25">
      <c r="AT3038" s="68"/>
      <c r="AV3038" s="165"/>
    </row>
    <row r="3039" spans="46:48" x14ac:dyDescent="0.25">
      <c r="AT3039" s="68"/>
      <c r="AV3039" s="165"/>
    </row>
    <row r="3040" spans="46:48" x14ac:dyDescent="0.25">
      <c r="AT3040" s="68"/>
      <c r="AV3040" s="165"/>
    </row>
    <row r="3041" spans="46:48" x14ac:dyDescent="0.25">
      <c r="AT3041" s="68"/>
      <c r="AV3041" s="165"/>
    </row>
    <row r="3042" spans="46:48" x14ac:dyDescent="0.25">
      <c r="AT3042" s="68"/>
      <c r="AV3042" s="165"/>
    </row>
    <row r="3043" spans="46:48" x14ac:dyDescent="0.25">
      <c r="AT3043" s="68"/>
      <c r="AV3043" s="165"/>
    </row>
    <row r="3044" spans="46:48" x14ac:dyDescent="0.25">
      <c r="AT3044" s="68"/>
      <c r="AV3044" s="165"/>
    </row>
    <row r="3045" spans="46:48" x14ac:dyDescent="0.25">
      <c r="AT3045" s="68"/>
      <c r="AV3045" s="165"/>
    </row>
    <row r="3046" spans="46:48" x14ac:dyDescent="0.25">
      <c r="AT3046" s="68"/>
      <c r="AV3046" s="165"/>
    </row>
    <row r="3047" spans="46:48" x14ac:dyDescent="0.25">
      <c r="AT3047" s="68"/>
      <c r="AV3047" s="165"/>
    </row>
    <row r="3048" spans="46:48" x14ac:dyDescent="0.25">
      <c r="AT3048" s="68"/>
      <c r="AV3048" s="165"/>
    </row>
    <row r="3049" spans="46:48" x14ac:dyDescent="0.25">
      <c r="AT3049" s="68"/>
      <c r="AV3049" s="165"/>
    </row>
    <row r="3050" spans="46:48" x14ac:dyDescent="0.25">
      <c r="AT3050" s="68"/>
      <c r="AV3050" s="165"/>
    </row>
    <row r="3051" spans="46:48" x14ac:dyDescent="0.25">
      <c r="AT3051" s="68"/>
      <c r="AV3051" s="165"/>
    </row>
    <row r="3052" spans="46:48" x14ac:dyDescent="0.25">
      <c r="AT3052" s="68"/>
      <c r="AV3052" s="165"/>
    </row>
    <row r="3053" spans="46:48" x14ac:dyDescent="0.25">
      <c r="AT3053" s="68"/>
      <c r="AV3053" s="165"/>
    </row>
    <row r="3054" spans="46:48" x14ac:dyDescent="0.25">
      <c r="AT3054" s="68"/>
      <c r="AV3054" s="165"/>
    </row>
    <row r="3055" spans="46:48" x14ac:dyDescent="0.25">
      <c r="AT3055" s="68"/>
      <c r="AV3055" s="165"/>
    </row>
    <row r="3056" spans="46:48" x14ac:dyDescent="0.25">
      <c r="AT3056" s="68"/>
      <c r="AV3056" s="165"/>
    </row>
    <row r="3057" spans="46:48" x14ac:dyDescent="0.25">
      <c r="AT3057" s="68"/>
      <c r="AV3057" s="165"/>
    </row>
    <row r="3058" spans="46:48" x14ac:dyDescent="0.25">
      <c r="AT3058" s="68"/>
      <c r="AV3058" s="165"/>
    </row>
    <row r="3059" spans="46:48" x14ac:dyDescent="0.25">
      <c r="AT3059" s="68"/>
      <c r="AV3059" s="165"/>
    </row>
    <row r="3060" spans="46:48" x14ac:dyDescent="0.25">
      <c r="AT3060" s="68"/>
      <c r="AV3060" s="165"/>
    </row>
    <row r="3061" spans="46:48" x14ac:dyDescent="0.25">
      <c r="AT3061" s="68"/>
      <c r="AV3061" s="165"/>
    </row>
    <row r="3062" spans="46:48" x14ac:dyDescent="0.25">
      <c r="AT3062" s="68"/>
      <c r="AV3062" s="165"/>
    </row>
    <row r="3063" spans="46:48" x14ac:dyDescent="0.25">
      <c r="AT3063" s="68"/>
      <c r="AV3063" s="165"/>
    </row>
    <row r="3064" spans="46:48" x14ac:dyDescent="0.25">
      <c r="AT3064" s="68"/>
      <c r="AV3064" s="165"/>
    </row>
    <row r="3065" spans="46:48" x14ac:dyDescent="0.25">
      <c r="AT3065" s="68"/>
      <c r="AV3065" s="165"/>
    </row>
    <row r="3066" spans="46:48" x14ac:dyDescent="0.25">
      <c r="AT3066" s="68"/>
      <c r="AV3066" s="165"/>
    </row>
    <row r="3067" spans="46:48" x14ac:dyDescent="0.25">
      <c r="AT3067" s="68"/>
      <c r="AV3067" s="165"/>
    </row>
    <row r="3068" spans="46:48" x14ac:dyDescent="0.25">
      <c r="AT3068" s="68"/>
      <c r="AV3068" s="165"/>
    </row>
    <row r="3069" spans="46:48" x14ac:dyDescent="0.25">
      <c r="AT3069" s="68"/>
      <c r="AV3069" s="165"/>
    </row>
    <row r="3070" spans="46:48" x14ac:dyDescent="0.25">
      <c r="AT3070" s="68"/>
      <c r="AV3070" s="165"/>
    </row>
    <row r="3071" spans="46:48" x14ac:dyDescent="0.25">
      <c r="AT3071" s="68"/>
      <c r="AV3071" s="165"/>
    </row>
    <row r="3072" spans="46:48" x14ac:dyDescent="0.25">
      <c r="AT3072" s="68"/>
      <c r="AV3072" s="165"/>
    </row>
    <row r="3073" spans="46:48" x14ac:dyDescent="0.25">
      <c r="AT3073" s="68"/>
      <c r="AV3073" s="165"/>
    </row>
    <row r="3074" spans="46:48" x14ac:dyDescent="0.25">
      <c r="AT3074" s="68"/>
      <c r="AV3074" s="165"/>
    </row>
    <row r="3075" spans="46:48" x14ac:dyDescent="0.25">
      <c r="AT3075" s="68"/>
      <c r="AV3075" s="165"/>
    </row>
    <row r="3076" spans="46:48" x14ac:dyDescent="0.25">
      <c r="AT3076" s="68"/>
      <c r="AV3076" s="165"/>
    </row>
    <row r="3077" spans="46:48" x14ac:dyDescent="0.25">
      <c r="AT3077" s="68"/>
      <c r="AV3077" s="165"/>
    </row>
    <row r="3078" spans="46:48" x14ac:dyDescent="0.25">
      <c r="AT3078" s="68"/>
      <c r="AV3078" s="165"/>
    </row>
    <row r="3079" spans="46:48" x14ac:dyDescent="0.25">
      <c r="AT3079" s="68"/>
      <c r="AV3079" s="165"/>
    </row>
    <row r="3080" spans="46:48" x14ac:dyDescent="0.25">
      <c r="AT3080" s="68"/>
      <c r="AV3080" s="165"/>
    </row>
    <row r="3081" spans="46:48" x14ac:dyDescent="0.25">
      <c r="AT3081" s="68"/>
      <c r="AV3081" s="165"/>
    </row>
    <row r="3082" spans="46:48" x14ac:dyDescent="0.25">
      <c r="AT3082" s="68"/>
      <c r="AV3082" s="165"/>
    </row>
    <row r="3083" spans="46:48" x14ac:dyDescent="0.25">
      <c r="AT3083" s="68"/>
      <c r="AV3083" s="165"/>
    </row>
    <row r="3084" spans="46:48" x14ac:dyDescent="0.25">
      <c r="AT3084" s="68"/>
      <c r="AV3084" s="165"/>
    </row>
    <row r="3085" spans="46:48" x14ac:dyDescent="0.25">
      <c r="AT3085" s="68"/>
      <c r="AV3085" s="165"/>
    </row>
    <row r="3086" spans="46:48" x14ac:dyDescent="0.25">
      <c r="AT3086" s="68"/>
      <c r="AV3086" s="165"/>
    </row>
    <row r="3087" spans="46:48" x14ac:dyDescent="0.25">
      <c r="AT3087" s="68"/>
      <c r="AV3087" s="165"/>
    </row>
    <row r="3088" spans="46:48" x14ac:dyDescent="0.25">
      <c r="AT3088" s="68"/>
      <c r="AV3088" s="165"/>
    </row>
    <row r="3089" spans="46:48" x14ac:dyDescent="0.25">
      <c r="AT3089" s="68"/>
      <c r="AV3089" s="165"/>
    </row>
    <row r="3090" spans="46:48" x14ac:dyDescent="0.25">
      <c r="AT3090" s="68"/>
      <c r="AV3090" s="165"/>
    </row>
    <row r="3091" spans="46:48" x14ac:dyDescent="0.25">
      <c r="AT3091" s="68"/>
      <c r="AV3091" s="165"/>
    </row>
    <row r="3092" spans="46:48" x14ac:dyDescent="0.25">
      <c r="AT3092" s="68"/>
      <c r="AV3092" s="165"/>
    </row>
    <row r="3093" spans="46:48" x14ac:dyDescent="0.25">
      <c r="AT3093" s="68"/>
      <c r="AV3093" s="165"/>
    </row>
    <row r="3094" spans="46:48" x14ac:dyDescent="0.25">
      <c r="AT3094" s="68"/>
      <c r="AV3094" s="165"/>
    </row>
    <row r="3095" spans="46:48" x14ac:dyDescent="0.25">
      <c r="AT3095" s="68"/>
      <c r="AV3095" s="165"/>
    </row>
    <row r="3096" spans="46:48" x14ac:dyDescent="0.25">
      <c r="AT3096" s="68"/>
      <c r="AV3096" s="165"/>
    </row>
    <row r="3097" spans="46:48" x14ac:dyDescent="0.25">
      <c r="AT3097" s="68"/>
      <c r="AV3097" s="165"/>
    </row>
    <row r="3098" spans="46:48" x14ac:dyDescent="0.25">
      <c r="AT3098" s="68"/>
      <c r="AV3098" s="165"/>
    </row>
    <row r="3099" spans="46:48" x14ac:dyDescent="0.25">
      <c r="AT3099" s="68"/>
      <c r="AV3099" s="165"/>
    </row>
    <row r="3100" spans="46:48" x14ac:dyDescent="0.25">
      <c r="AT3100" s="68"/>
      <c r="AV3100" s="165"/>
    </row>
    <row r="3101" spans="46:48" x14ac:dyDescent="0.25">
      <c r="AT3101" s="68"/>
      <c r="AV3101" s="165"/>
    </row>
    <row r="3102" spans="46:48" x14ac:dyDescent="0.25">
      <c r="AT3102" s="68"/>
      <c r="AV3102" s="165"/>
    </row>
    <row r="3103" spans="46:48" x14ac:dyDescent="0.25">
      <c r="AT3103" s="68"/>
      <c r="AV3103" s="165"/>
    </row>
    <row r="3104" spans="46:48" x14ac:dyDescent="0.25">
      <c r="AT3104" s="68"/>
      <c r="AV3104" s="165"/>
    </row>
    <row r="3105" spans="46:48" x14ac:dyDescent="0.25">
      <c r="AT3105" s="68"/>
      <c r="AV3105" s="165"/>
    </row>
    <row r="3106" spans="46:48" x14ac:dyDescent="0.25">
      <c r="AT3106" s="68"/>
      <c r="AV3106" s="165"/>
    </row>
    <row r="3107" spans="46:48" x14ac:dyDescent="0.25">
      <c r="AT3107" s="68"/>
      <c r="AV3107" s="165"/>
    </row>
    <row r="3108" spans="46:48" x14ac:dyDescent="0.25">
      <c r="AT3108" s="68"/>
      <c r="AV3108" s="165"/>
    </row>
    <row r="3109" spans="46:48" x14ac:dyDescent="0.25">
      <c r="AT3109" s="68"/>
      <c r="AV3109" s="165"/>
    </row>
    <row r="3110" spans="46:48" x14ac:dyDescent="0.25">
      <c r="AT3110" s="68"/>
      <c r="AV3110" s="165"/>
    </row>
    <row r="3111" spans="46:48" x14ac:dyDescent="0.25">
      <c r="AT3111" s="68"/>
      <c r="AV3111" s="165"/>
    </row>
    <row r="3112" spans="46:48" x14ac:dyDescent="0.25">
      <c r="AT3112" s="68"/>
      <c r="AV3112" s="165"/>
    </row>
    <row r="3113" spans="46:48" x14ac:dyDescent="0.25">
      <c r="AT3113" s="68"/>
      <c r="AV3113" s="165"/>
    </row>
    <row r="3114" spans="46:48" x14ac:dyDescent="0.25">
      <c r="AT3114" s="68"/>
      <c r="AV3114" s="165"/>
    </row>
    <row r="3115" spans="46:48" x14ac:dyDescent="0.25">
      <c r="AT3115" s="68"/>
      <c r="AV3115" s="165"/>
    </row>
    <row r="3116" spans="46:48" x14ac:dyDescent="0.25">
      <c r="AT3116" s="68"/>
      <c r="AV3116" s="165"/>
    </row>
    <row r="3117" spans="46:48" x14ac:dyDescent="0.25">
      <c r="AT3117" s="68"/>
      <c r="AV3117" s="165"/>
    </row>
    <row r="3118" spans="46:48" x14ac:dyDescent="0.25">
      <c r="AT3118" s="68"/>
      <c r="AV3118" s="165"/>
    </row>
    <row r="3119" spans="46:48" x14ac:dyDescent="0.25">
      <c r="AT3119" s="68"/>
      <c r="AV3119" s="165"/>
    </row>
    <row r="3120" spans="46:48" x14ac:dyDescent="0.25">
      <c r="AT3120" s="68"/>
      <c r="AV3120" s="165"/>
    </row>
    <row r="3121" spans="46:48" x14ac:dyDescent="0.25">
      <c r="AT3121" s="68"/>
      <c r="AV3121" s="165"/>
    </row>
    <row r="3122" spans="46:48" x14ac:dyDescent="0.25">
      <c r="AT3122" s="68"/>
      <c r="AV3122" s="165"/>
    </row>
    <row r="3123" spans="46:48" x14ac:dyDescent="0.25">
      <c r="AT3123" s="68"/>
      <c r="AV3123" s="165"/>
    </row>
    <row r="3124" spans="46:48" x14ac:dyDescent="0.25">
      <c r="AT3124" s="68"/>
      <c r="AV3124" s="165"/>
    </row>
    <row r="3125" spans="46:48" x14ac:dyDescent="0.25">
      <c r="AT3125" s="68"/>
      <c r="AV3125" s="165"/>
    </row>
    <row r="3126" spans="46:48" x14ac:dyDescent="0.25">
      <c r="AT3126" s="68"/>
      <c r="AV3126" s="165"/>
    </row>
    <row r="3127" spans="46:48" x14ac:dyDescent="0.25">
      <c r="AT3127" s="68"/>
      <c r="AV3127" s="165"/>
    </row>
    <row r="3128" spans="46:48" x14ac:dyDescent="0.25">
      <c r="AT3128" s="68"/>
      <c r="AV3128" s="165"/>
    </row>
    <row r="3129" spans="46:48" x14ac:dyDescent="0.25">
      <c r="AT3129" s="68"/>
      <c r="AV3129" s="165"/>
    </row>
    <row r="3130" spans="46:48" x14ac:dyDescent="0.25">
      <c r="AT3130" s="68"/>
      <c r="AV3130" s="165"/>
    </row>
    <row r="3131" spans="46:48" x14ac:dyDescent="0.25">
      <c r="AT3131" s="68"/>
      <c r="AV3131" s="165"/>
    </row>
    <row r="3132" spans="46:48" x14ac:dyDescent="0.25">
      <c r="AT3132" s="68"/>
      <c r="AV3132" s="165"/>
    </row>
    <row r="3133" spans="46:48" x14ac:dyDescent="0.25">
      <c r="AT3133" s="68"/>
      <c r="AV3133" s="165"/>
    </row>
    <row r="3134" spans="46:48" x14ac:dyDescent="0.25">
      <c r="AT3134" s="68"/>
      <c r="AV3134" s="165"/>
    </row>
    <row r="3135" spans="46:48" x14ac:dyDescent="0.25">
      <c r="AT3135" s="68"/>
      <c r="AV3135" s="165"/>
    </row>
    <row r="3136" spans="46:48" x14ac:dyDescent="0.25">
      <c r="AT3136" s="68"/>
      <c r="AV3136" s="165"/>
    </row>
    <row r="3137" spans="46:48" x14ac:dyDescent="0.25">
      <c r="AT3137" s="68"/>
      <c r="AV3137" s="165"/>
    </row>
    <row r="3138" spans="46:48" x14ac:dyDescent="0.25">
      <c r="AT3138" s="68"/>
      <c r="AV3138" s="165"/>
    </row>
    <row r="3139" spans="46:48" x14ac:dyDescent="0.25">
      <c r="AT3139" s="68"/>
      <c r="AV3139" s="165"/>
    </row>
    <row r="3140" spans="46:48" x14ac:dyDescent="0.25">
      <c r="AT3140" s="68"/>
      <c r="AV3140" s="165"/>
    </row>
    <row r="3141" spans="46:48" x14ac:dyDescent="0.25">
      <c r="AT3141" s="68"/>
      <c r="AV3141" s="165"/>
    </row>
    <row r="3142" spans="46:48" x14ac:dyDescent="0.25">
      <c r="AT3142" s="68"/>
      <c r="AV3142" s="165"/>
    </row>
    <row r="3143" spans="46:48" x14ac:dyDescent="0.25">
      <c r="AT3143" s="68"/>
      <c r="AV3143" s="165"/>
    </row>
    <row r="3144" spans="46:48" x14ac:dyDescent="0.25">
      <c r="AT3144" s="68"/>
      <c r="AV3144" s="165"/>
    </row>
    <row r="3145" spans="46:48" x14ac:dyDescent="0.25">
      <c r="AT3145" s="68"/>
      <c r="AV3145" s="165"/>
    </row>
    <row r="3146" spans="46:48" x14ac:dyDescent="0.25">
      <c r="AT3146" s="68"/>
      <c r="AV3146" s="165"/>
    </row>
    <row r="3147" spans="46:48" x14ac:dyDescent="0.25">
      <c r="AT3147" s="68"/>
      <c r="AV3147" s="165"/>
    </row>
    <row r="3148" spans="46:48" x14ac:dyDescent="0.25">
      <c r="AT3148" s="68"/>
      <c r="AV3148" s="165"/>
    </row>
    <row r="3149" spans="46:48" x14ac:dyDescent="0.25">
      <c r="AT3149" s="68"/>
      <c r="AV3149" s="165"/>
    </row>
    <row r="3150" spans="46:48" x14ac:dyDescent="0.25">
      <c r="AT3150" s="68"/>
      <c r="AV3150" s="165"/>
    </row>
    <row r="3151" spans="46:48" x14ac:dyDescent="0.25">
      <c r="AT3151" s="68"/>
      <c r="AV3151" s="165"/>
    </row>
    <row r="3152" spans="46:48" x14ac:dyDescent="0.25">
      <c r="AT3152" s="68"/>
      <c r="AV3152" s="165"/>
    </row>
    <row r="3153" spans="46:48" x14ac:dyDescent="0.25">
      <c r="AT3153" s="68"/>
      <c r="AV3153" s="165"/>
    </row>
    <row r="3154" spans="46:48" x14ac:dyDescent="0.25">
      <c r="AT3154" s="68"/>
      <c r="AV3154" s="165"/>
    </row>
    <row r="3155" spans="46:48" x14ac:dyDescent="0.25">
      <c r="AT3155" s="68"/>
      <c r="AV3155" s="165"/>
    </row>
    <row r="3156" spans="46:48" x14ac:dyDescent="0.25">
      <c r="AT3156" s="68"/>
      <c r="AV3156" s="165"/>
    </row>
    <row r="3157" spans="46:48" x14ac:dyDescent="0.25">
      <c r="AT3157" s="68"/>
      <c r="AV3157" s="165"/>
    </row>
    <row r="3158" spans="46:48" x14ac:dyDescent="0.25">
      <c r="AT3158" s="68"/>
      <c r="AV3158" s="165"/>
    </row>
    <row r="3159" spans="46:48" x14ac:dyDescent="0.25">
      <c r="AT3159" s="68"/>
      <c r="AV3159" s="165"/>
    </row>
    <row r="3160" spans="46:48" x14ac:dyDescent="0.25">
      <c r="AT3160" s="68"/>
      <c r="AV3160" s="165"/>
    </row>
    <row r="3161" spans="46:48" x14ac:dyDescent="0.25">
      <c r="AT3161" s="68"/>
      <c r="AV3161" s="165"/>
    </row>
    <row r="3162" spans="46:48" x14ac:dyDescent="0.25">
      <c r="AT3162" s="68"/>
      <c r="AV3162" s="165"/>
    </row>
    <row r="3163" spans="46:48" x14ac:dyDescent="0.25">
      <c r="AT3163" s="68"/>
      <c r="AV3163" s="165"/>
    </row>
    <row r="3164" spans="46:48" x14ac:dyDescent="0.25">
      <c r="AT3164" s="68"/>
      <c r="AV3164" s="165"/>
    </row>
    <row r="3165" spans="46:48" x14ac:dyDescent="0.25">
      <c r="AT3165" s="68"/>
      <c r="AV3165" s="165"/>
    </row>
    <row r="3166" spans="46:48" x14ac:dyDescent="0.25">
      <c r="AT3166" s="68"/>
      <c r="AV3166" s="165"/>
    </row>
    <row r="3167" spans="46:48" x14ac:dyDescent="0.25">
      <c r="AT3167" s="68"/>
      <c r="AV3167" s="165"/>
    </row>
    <row r="3168" spans="46:48" x14ac:dyDescent="0.25">
      <c r="AT3168" s="68"/>
      <c r="AV3168" s="165"/>
    </row>
    <row r="3169" spans="46:48" x14ac:dyDescent="0.25">
      <c r="AT3169" s="68"/>
      <c r="AV3169" s="165"/>
    </row>
    <row r="3170" spans="46:48" x14ac:dyDescent="0.25">
      <c r="AT3170" s="68"/>
      <c r="AV3170" s="165"/>
    </row>
    <row r="3171" spans="46:48" x14ac:dyDescent="0.25">
      <c r="AT3171" s="68"/>
      <c r="AV3171" s="165"/>
    </row>
    <row r="3172" spans="46:48" x14ac:dyDescent="0.25">
      <c r="AT3172" s="68"/>
      <c r="AV3172" s="165"/>
    </row>
    <row r="3173" spans="46:48" x14ac:dyDescent="0.25">
      <c r="AT3173" s="68"/>
      <c r="AV3173" s="165"/>
    </row>
    <row r="3174" spans="46:48" x14ac:dyDescent="0.25">
      <c r="AT3174" s="68"/>
      <c r="AV3174" s="165"/>
    </row>
    <row r="3175" spans="46:48" x14ac:dyDescent="0.25">
      <c r="AT3175" s="68"/>
      <c r="AV3175" s="165"/>
    </row>
    <row r="3176" spans="46:48" x14ac:dyDescent="0.25">
      <c r="AT3176" s="68"/>
      <c r="AV3176" s="165"/>
    </row>
    <row r="3177" spans="46:48" x14ac:dyDescent="0.25">
      <c r="AT3177" s="68"/>
      <c r="AV3177" s="165"/>
    </row>
    <row r="3178" spans="46:48" x14ac:dyDescent="0.25">
      <c r="AT3178" s="68"/>
      <c r="AV3178" s="165"/>
    </row>
    <row r="3179" spans="46:48" x14ac:dyDescent="0.25">
      <c r="AT3179" s="68"/>
      <c r="AV3179" s="165"/>
    </row>
    <row r="3180" spans="46:48" x14ac:dyDescent="0.25">
      <c r="AT3180" s="68"/>
      <c r="AV3180" s="165"/>
    </row>
    <row r="3181" spans="46:48" x14ac:dyDescent="0.25">
      <c r="AT3181" s="68"/>
      <c r="AV3181" s="165"/>
    </row>
    <row r="3182" spans="46:48" x14ac:dyDescent="0.25">
      <c r="AT3182" s="68"/>
      <c r="AV3182" s="165"/>
    </row>
    <row r="3183" spans="46:48" x14ac:dyDescent="0.25">
      <c r="AT3183" s="68"/>
      <c r="AV3183" s="165"/>
    </row>
    <row r="3184" spans="46:48" x14ac:dyDescent="0.25">
      <c r="AT3184" s="68"/>
      <c r="AV3184" s="165"/>
    </row>
    <row r="3185" spans="46:48" x14ac:dyDescent="0.25">
      <c r="AT3185" s="68"/>
      <c r="AV3185" s="165"/>
    </row>
    <row r="3186" spans="46:48" x14ac:dyDescent="0.25">
      <c r="AT3186" s="68"/>
      <c r="AV3186" s="165"/>
    </row>
    <row r="3187" spans="46:48" x14ac:dyDescent="0.25">
      <c r="AT3187" s="68"/>
      <c r="AV3187" s="165"/>
    </row>
    <row r="3188" spans="46:48" x14ac:dyDescent="0.25">
      <c r="AT3188" s="68"/>
      <c r="AV3188" s="165"/>
    </row>
    <row r="3189" spans="46:48" x14ac:dyDescent="0.25">
      <c r="AT3189" s="68"/>
      <c r="AV3189" s="165"/>
    </row>
    <row r="3190" spans="46:48" x14ac:dyDescent="0.25">
      <c r="AT3190" s="68"/>
      <c r="AV3190" s="165"/>
    </row>
    <row r="3191" spans="46:48" x14ac:dyDescent="0.25">
      <c r="AT3191" s="68"/>
      <c r="AV3191" s="165"/>
    </row>
    <row r="3192" spans="46:48" x14ac:dyDescent="0.25">
      <c r="AT3192" s="68"/>
      <c r="AV3192" s="165"/>
    </row>
    <row r="3193" spans="46:48" x14ac:dyDescent="0.25">
      <c r="AT3193" s="68"/>
      <c r="AV3193" s="165"/>
    </row>
    <row r="3194" spans="46:48" x14ac:dyDescent="0.25">
      <c r="AT3194" s="68"/>
      <c r="AV3194" s="165"/>
    </row>
    <row r="3195" spans="46:48" x14ac:dyDescent="0.25">
      <c r="AT3195" s="68"/>
      <c r="AV3195" s="165"/>
    </row>
    <row r="3196" spans="46:48" x14ac:dyDescent="0.25">
      <c r="AT3196" s="68"/>
      <c r="AV3196" s="165"/>
    </row>
    <row r="3197" spans="46:48" x14ac:dyDescent="0.25">
      <c r="AT3197" s="68"/>
      <c r="AV3197" s="165"/>
    </row>
    <row r="3198" spans="46:48" x14ac:dyDescent="0.25">
      <c r="AT3198" s="68"/>
      <c r="AV3198" s="165"/>
    </row>
    <row r="3199" spans="46:48" x14ac:dyDescent="0.25">
      <c r="AT3199" s="68"/>
      <c r="AV3199" s="165"/>
    </row>
    <row r="3200" spans="46:48" x14ac:dyDescent="0.25">
      <c r="AT3200" s="68"/>
      <c r="AV3200" s="165"/>
    </row>
    <row r="3201" spans="46:48" x14ac:dyDescent="0.25">
      <c r="AT3201" s="68"/>
      <c r="AV3201" s="165"/>
    </row>
    <row r="3202" spans="46:48" x14ac:dyDescent="0.25">
      <c r="AT3202" s="68"/>
      <c r="AV3202" s="165"/>
    </row>
    <row r="3203" spans="46:48" x14ac:dyDescent="0.25">
      <c r="AT3203" s="68"/>
      <c r="AV3203" s="165"/>
    </row>
    <row r="3204" spans="46:48" x14ac:dyDescent="0.25">
      <c r="AT3204" s="68"/>
      <c r="AV3204" s="165"/>
    </row>
    <row r="3205" spans="46:48" x14ac:dyDescent="0.25">
      <c r="AT3205" s="68"/>
      <c r="AV3205" s="165"/>
    </row>
    <row r="3206" spans="46:48" x14ac:dyDescent="0.25">
      <c r="AT3206" s="68"/>
      <c r="AV3206" s="165"/>
    </row>
    <row r="3207" spans="46:48" x14ac:dyDescent="0.25">
      <c r="AT3207" s="68"/>
      <c r="AV3207" s="165"/>
    </row>
    <row r="3208" spans="46:48" x14ac:dyDescent="0.25">
      <c r="AT3208" s="68"/>
      <c r="AV3208" s="165"/>
    </row>
    <row r="3209" spans="46:48" x14ac:dyDescent="0.25">
      <c r="AT3209" s="68"/>
      <c r="AV3209" s="165"/>
    </row>
    <row r="3210" spans="46:48" x14ac:dyDescent="0.25">
      <c r="AT3210" s="68"/>
      <c r="AV3210" s="165"/>
    </row>
    <row r="3211" spans="46:48" x14ac:dyDescent="0.25">
      <c r="AT3211" s="68"/>
      <c r="AV3211" s="165"/>
    </row>
    <row r="3212" spans="46:48" x14ac:dyDescent="0.25">
      <c r="AT3212" s="68"/>
      <c r="AV3212" s="165"/>
    </row>
    <row r="3213" spans="46:48" x14ac:dyDescent="0.25">
      <c r="AT3213" s="68"/>
      <c r="AV3213" s="165"/>
    </row>
    <row r="3214" spans="46:48" x14ac:dyDescent="0.25">
      <c r="AT3214" s="68"/>
      <c r="AV3214" s="165"/>
    </row>
    <row r="3215" spans="46:48" x14ac:dyDescent="0.25">
      <c r="AT3215" s="68"/>
      <c r="AV3215" s="165"/>
    </row>
    <row r="3216" spans="46:48" x14ac:dyDescent="0.25">
      <c r="AT3216" s="68"/>
      <c r="AV3216" s="165"/>
    </row>
    <row r="3217" spans="46:48" x14ac:dyDescent="0.25">
      <c r="AT3217" s="68"/>
      <c r="AV3217" s="165"/>
    </row>
    <row r="3218" spans="46:48" x14ac:dyDescent="0.25">
      <c r="AT3218" s="68"/>
      <c r="AV3218" s="165"/>
    </row>
    <row r="3219" spans="46:48" x14ac:dyDescent="0.25">
      <c r="AT3219" s="68"/>
      <c r="AV3219" s="165"/>
    </row>
    <row r="3220" spans="46:48" x14ac:dyDescent="0.25">
      <c r="AT3220" s="68"/>
      <c r="AV3220" s="165"/>
    </row>
    <row r="3221" spans="46:48" x14ac:dyDescent="0.25">
      <c r="AT3221" s="68"/>
      <c r="AV3221" s="165"/>
    </row>
    <row r="3222" spans="46:48" x14ac:dyDescent="0.25">
      <c r="AT3222" s="68"/>
      <c r="AV3222" s="165"/>
    </row>
    <row r="3223" spans="46:48" x14ac:dyDescent="0.25">
      <c r="AT3223" s="68"/>
      <c r="AV3223" s="165"/>
    </row>
    <row r="3224" spans="46:48" x14ac:dyDescent="0.25">
      <c r="AT3224" s="68"/>
      <c r="AV3224" s="165"/>
    </row>
    <row r="3225" spans="46:48" x14ac:dyDescent="0.25">
      <c r="AT3225" s="68"/>
      <c r="AV3225" s="165"/>
    </row>
    <row r="3226" spans="46:48" x14ac:dyDescent="0.25">
      <c r="AT3226" s="68"/>
      <c r="AV3226" s="165"/>
    </row>
    <row r="3227" spans="46:48" x14ac:dyDescent="0.25">
      <c r="AT3227" s="68"/>
      <c r="AV3227" s="165"/>
    </row>
    <row r="3228" spans="46:48" x14ac:dyDescent="0.25">
      <c r="AT3228" s="68"/>
      <c r="AV3228" s="165"/>
    </row>
    <row r="3229" spans="46:48" x14ac:dyDescent="0.25">
      <c r="AT3229" s="68"/>
      <c r="AV3229" s="165"/>
    </row>
    <row r="3230" spans="46:48" x14ac:dyDescent="0.25">
      <c r="AT3230" s="68"/>
      <c r="AV3230" s="165"/>
    </row>
    <row r="3231" spans="46:48" x14ac:dyDescent="0.25">
      <c r="AT3231" s="68"/>
      <c r="AV3231" s="165"/>
    </row>
    <row r="3232" spans="46:48" x14ac:dyDescent="0.25">
      <c r="AT3232" s="68"/>
      <c r="AV3232" s="165"/>
    </row>
    <row r="3233" spans="46:48" x14ac:dyDescent="0.25">
      <c r="AT3233" s="68"/>
      <c r="AV3233" s="165"/>
    </row>
    <row r="3234" spans="46:48" x14ac:dyDescent="0.25">
      <c r="AT3234" s="68"/>
      <c r="AV3234" s="165"/>
    </row>
    <row r="3235" spans="46:48" x14ac:dyDescent="0.25">
      <c r="AT3235" s="68"/>
      <c r="AV3235" s="165"/>
    </row>
    <row r="3236" spans="46:48" x14ac:dyDescent="0.25">
      <c r="AT3236" s="68"/>
      <c r="AV3236" s="165"/>
    </row>
    <row r="3237" spans="46:48" x14ac:dyDescent="0.25">
      <c r="AT3237" s="68"/>
      <c r="AV3237" s="165"/>
    </row>
    <row r="3238" spans="46:48" x14ac:dyDescent="0.25">
      <c r="AT3238" s="68"/>
      <c r="AV3238" s="165"/>
    </row>
    <row r="3239" spans="46:48" x14ac:dyDescent="0.25">
      <c r="AT3239" s="68"/>
      <c r="AV3239" s="165"/>
    </row>
    <row r="3240" spans="46:48" x14ac:dyDescent="0.25">
      <c r="AT3240" s="68"/>
      <c r="AV3240" s="165"/>
    </row>
    <row r="3241" spans="46:48" x14ac:dyDescent="0.25">
      <c r="AT3241" s="68"/>
      <c r="AV3241" s="165"/>
    </row>
    <row r="3242" spans="46:48" x14ac:dyDescent="0.25">
      <c r="AT3242" s="68"/>
      <c r="AV3242" s="165"/>
    </row>
    <row r="3243" spans="46:48" x14ac:dyDescent="0.25">
      <c r="AT3243" s="68"/>
      <c r="AV3243" s="165"/>
    </row>
    <row r="3244" spans="46:48" x14ac:dyDescent="0.25">
      <c r="AT3244" s="68"/>
      <c r="AV3244" s="165"/>
    </row>
    <row r="3245" spans="46:48" x14ac:dyDescent="0.25">
      <c r="AT3245" s="68"/>
      <c r="AV3245" s="165"/>
    </row>
    <row r="3246" spans="46:48" x14ac:dyDescent="0.25">
      <c r="AT3246" s="68"/>
      <c r="AV3246" s="165"/>
    </row>
    <row r="3247" spans="46:48" x14ac:dyDescent="0.25">
      <c r="AT3247" s="68"/>
      <c r="AV3247" s="165"/>
    </row>
    <row r="3248" spans="46:48" x14ac:dyDescent="0.25">
      <c r="AT3248" s="68"/>
      <c r="AV3248" s="165"/>
    </row>
    <row r="3249" spans="46:48" x14ac:dyDescent="0.25">
      <c r="AT3249" s="68"/>
      <c r="AV3249" s="165"/>
    </row>
    <row r="3250" spans="46:48" x14ac:dyDescent="0.25">
      <c r="AT3250" s="68"/>
      <c r="AV3250" s="165"/>
    </row>
    <row r="3251" spans="46:48" x14ac:dyDescent="0.25">
      <c r="AT3251" s="68"/>
      <c r="AV3251" s="165"/>
    </row>
    <row r="3252" spans="46:48" x14ac:dyDescent="0.25">
      <c r="AT3252" s="68"/>
      <c r="AV3252" s="165"/>
    </row>
    <row r="3253" spans="46:48" x14ac:dyDescent="0.25">
      <c r="AT3253" s="68"/>
      <c r="AV3253" s="165"/>
    </row>
    <row r="3254" spans="46:48" x14ac:dyDescent="0.25">
      <c r="AT3254" s="68"/>
      <c r="AV3254" s="165"/>
    </row>
    <row r="3255" spans="46:48" x14ac:dyDescent="0.25">
      <c r="AT3255" s="68"/>
      <c r="AV3255" s="165"/>
    </row>
    <row r="3256" spans="46:48" x14ac:dyDescent="0.25">
      <c r="AT3256" s="68"/>
      <c r="AV3256" s="165"/>
    </row>
    <row r="3257" spans="46:48" x14ac:dyDescent="0.25">
      <c r="AT3257" s="68"/>
      <c r="AV3257" s="165"/>
    </row>
    <row r="3258" spans="46:48" x14ac:dyDescent="0.25">
      <c r="AT3258" s="68"/>
      <c r="AV3258" s="165"/>
    </row>
    <row r="3259" spans="46:48" x14ac:dyDescent="0.25">
      <c r="AT3259" s="68"/>
      <c r="AV3259" s="165"/>
    </row>
    <row r="3260" spans="46:48" x14ac:dyDescent="0.25">
      <c r="AT3260" s="68"/>
      <c r="AV3260" s="165"/>
    </row>
    <row r="3261" spans="46:48" x14ac:dyDescent="0.25">
      <c r="AT3261" s="68"/>
      <c r="AV3261" s="165"/>
    </row>
    <row r="3262" spans="46:48" x14ac:dyDescent="0.25">
      <c r="AT3262" s="68"/>
      <c r="AV3262" s="165"/>
    </row>
    <row r="3263" spans="46:48" x14ac:dyDescent="0.25">
      <c r="AT3263" s="68"/>
      <c r="AV3263" s="165"/>
    </row>
    <row r="3264" spans="46:48" x14ac:dyDescent="0.25">
      <c r="AT3264" s="68"/>
      <c r="AV3264" s="165"/>
    </row>
    <row r="3265" spans="46:48" x14ac:dyDescent="0.25">
      <c r="AT3265" s="68"/>
      <c r="AV3265" s="165"/>
    </row>
    <row r="3266" spans="46:48" x14ac:dyDescent="0.25">
      <c r="AT3266" s="68"/>
      <c r="AV3266" s="165"/>
    </row>
    <row r="3267" spans="46:48" x14ac:dyDescent="0.25">
      <c r="AT3267" s="68"/>
      <c r="AV3267" s="165"/>
    </row>
    <row r="3268" spans="46:48" x14ac:dyDescent="0.25">
      <c r="AT3268" s="68"/>
      <c r="AV3268" s="165"/>
    </row>
    <row r="3269" spans="46:48" x14ac:dyDescent="0.25">
      <c r="AT3269" s="68"/>
      <c r="AV3269" s="165"/>
    </row>
    <row r="3270" spans="46:48" x14ac:dyDescent="0.25">
      <c r="AT3270" s="68"/>
      <c r="AV3270" s="165"/>
    </row>
    <row r="3271" spans="46:48" x14ac:dyDescent="0.25">
      <c r="AT3271" s="68"/>
      <c r="AV3271" s="165"/>
    </row>
    <row r="3272" spans="46:48" x14ac:dyDescent="0.25">
      <c r="AT3272" s="68"/>
      <c r="AV3272" s="165"/>
    </row>
    <row r="3273" spans="46:48" x14ac:dyDescent="0.25">
      <c r="AT3273" s="68"/>
      <c r="AV3273" s="165"/>
    </row>
    <row r="3274" spans="46:48" x14ac:dyDescent="0.25">
      <c r="AT3274" s="68"/>
      <c r="AV3274" s="165"/>
    </row>
    <row r="3275" spans="46:48" x14ac:dyDescent="0.25">
      <c r="AT3275" s="68"/>
      <c r="AV3275" s="165"/>
    </row>
    <row r="3276" spans="46:48" x14ac:dyDescent="0.25">
      <c r="AT3276" s="68"/>
      <c r="AV3276" s="165"/>
    </row>
    <row r="3277" spans="46:48" x14ac:dyDescent="0.25">
      <c r="AT3277" s="68"/>
      <c r="AV3277" s="165"/>
    </row>
    <row r="3278" spans="46:48" x14ac:dyDescent="0.25">
      <c r="AT3278" s="68"/>
      <c r="AV3278" s="165"/>
    </row>
    <row r="3279" spans="46:48" x14ac:dyDescent="0.25">
      <c r="AT3279" s="68"/>
      <c r="AV3279" s="165"/>
    </row>
    <row r="3280" spans="46:48" x14ac:dyDescent="0.25">
      <c r="AT3280" s="68"/>
      <c r="AV3280" s="165"/>
    </row>
    <row r="3281" spans="46:48" x14ac:dyDescent="0.25">
      <c r="AT3281" s="68"/>
      <c r="AV3281" s="165"/>
    </row>
    <row r="3282" spans="46:48" x14ac:dyDescent="0.25">
      <c r="AT3282" s="68"/>
      <c r="AV3282" s="165"/>
    </row>
    <row r="3283" spans="46:48" x14ac:dyDescent="0.25">
      <c r="AT3283" s="68"/>
      <c r="AV3283" s="165"/>
    </row>
    <row r="3284" spans="46:48" x14ac:dyDescent="0.25">
      <c r="AT3284" s="68"/>
      <c r="AV3284" s="165"/>
    </row>
    <row r="3285" spans="46:48" x14ac:dyDescent="0.25">
      <c r="AT3285" s="68"/>
      <c r="AV3285" s="165"/>
    </row>
    <row r="3286" spans="46:48" x14ac:dyDescent="0.25">
      <c r="AT3286" s="68"/>
      <c r="AV3286" s="165"/>
    </row>
    <row r="3287" spans="46:48" x14ac:dyDescent="0.25">
      <c r="AT3287" s="68"/>
      <c r="AV3287" s="165"/>
    </row>
    <row r="3288" spans="46:48" x14ac:dyDescent="0.25">
      <c r="AT3288" s="68"/>
      <c r="AV3288" s="165"/>
    </row>
    <row r="3289" spans="46:48" x14ac:dyDescent="0.25">
      <c r="AT3289" s="68"/>
      <c r="AV3289" s="165"/>
    </row>
    <row r="3290" spans="46:48" x14ac:dyDescent="0.25">
      <c r="AT3290" s="68"/>
      <c r="AV3290" s="165"/>
    </row>
    <row r="3291" spans="46:48" x14ac:dyDescent="0.25">
      <c r="AT3291" s="68"/>
      <c r="AV3291" s="165"/>
    </row>
    <row r="3292" spans="46:48" x14ac:dyDescent="0.25">
      <c r="AT3292" s="68"/>
      <c r="AV3292" s="165"/>
    </row>
    <row r="3293" spans="46:48" x14ac:dyDescent="0.25">
      <c r="AT3293" s="68"/>
      <c r="AV3293" s="165"/>
    </row>
    <row r="3294" spans="46:48" x14ac:dyDescent="0.25">
      <c r="AT3294" s="68"/>
      <c r="AV3294" s="165"/>
    </row>
    <row r="3295" spans="46:48" x14ac:dyDescent="0.25">
      <c r="AT3295" s="68"/>
      <c r="AV3295" s="165"/>
    </row>
    <row r="3296" spans="46:48" x14ac:dyDescent="0.25">
      <c r="AT3296" s="68"/>
      <c r="AV3296" s="165"/>
    </row>
    <row r="3297" spans="46:48" x14ac:dyDescent="0.25">
      <c r="AT3297" s="68"/>
      <c r="AV3297" s="165"/>
    </row>
    <row r="3298" spans="46:48" x14ac:dyDescent="0.25">
      <c r="AT3298" s="68"/>
      <c r="AV3298" s="165"/>
    </row>
    <row r="3299" spans="46:48" x14ac:dyDescent="0.25">
      <c r="AT3299" s="68"/>
      <c r="AV3299" s="165"/>
    </row>
    <row r="3300" spans="46:48" x14ac:dyDescent="0.25">
      <c r="AT3300" s="68"/>
      <c r="AV3300" s="165"/>
    </row>
    <row r="3301" spans="46:48" x14ac:dyDescent="0.25">
      <c r="AT3301" s="68"/>
      <c r="AV3301" s="165"/>
    </row>
    <row r="3302" spans="46:48" x14ac:dyDescent="0.25">
      <c r="AT3302" s="68"/>
      <c r="AV3302" s="165"/>
    </row>
    <row r="3303" spans="46:48" x14ac:dyDescent="0.25">
      <c r="AT3303" s="68"/>
      <c r="AV3303" s="165"/>
    </row>
    <row r="3304" spans="46:48" x14ac:dyDescent="0.25">
      <c r="AT3304" s="68"/>
      <c r="AV3304" s="165"/>
    </row>
    <row r="3305" spans="46:48" x14ac:dyDescent="0.25">
      <c r="AT3305" s="68"/>
      <c r="AV3305" s="165"/>
    </row>
    <row r="3306" spans="46:48" x14ac:dyDescent="0.25">
      <c r="AT3306" s="68"/>
      <c r="AV3306" s="165"/>
    </row>
    <row r="3307" spans="46:48" x14ac:dyDescent="0.25">
      <c r="AT3307" s="68"/>
      <c r="AV3307" s="165"/>
    </row>
    <row r="3308" spans="46:48" x14ac:dyDescent="0.25">
      <c r="AT3308" s="68"/>
      <c r="AV3308" s="165"/>
    </row>
    <row r="3309" spans="46:48" x14ac:dyDescent="0.25">
      <c r="AT3309" s="68"/>
      <c r="AV3309" s="165"/>
    </row>
    <row r="3310" spans="46:48" x14ac:dyDescent="0.25">
      <c r="AT3310" s="68"/>
      <c r="AV3310" s="165"/>
    </row>
    <row r="3311" spans="46:48" x14ac:dyDescent="0.25">
      <c r="AT3311" s="68"/>
      <c r="AV3311" s="165"/>
    </row>
    <row r="3312" spans="46:48" x14ac:dyDescent="0.25">
      <c r="AT3312" s="68"/>
      <c r="AV3312" s="165"/>
    </row>
    <row r="3313" spans="46:48" x14ac:dyDescent="0.25">
      <c r="AT3313" s="68"/>
      <c r="AV3313" s="165"/>
    </row>
    <row r="3314" spans="46:48" x14ac:dyDescent="0.25">
      <c r="AT3314" s="68"/>
      <c r="AV3314" s="165"/>
    </row>
    <row r="3315" spans="46:48" x14ac:dyDescent="0.25">
      <c r="AT3315" s="68"/>
      <c r="AV3315" s="165"/>
    </row>
    <row r="3316" spans="46:48" x14ac:dyDescent="0.25">
      <c r="AT3316" s="68"/>
      <c r="AV3316" s="165"/>
    </row>
    <row r="3317" spans="46:48" x14ac:dyDescent="0.25">
      <c r="AT3317" s="68"/>
      <c r="AV3317" s="165"/>
    </row>
    <row r="3318" spans="46:48" x14ac:dyDescent="0.25">
      <c r="AT3318" s="68"/>
      <c r="AV3318" s="165"/>
    </row>
    <row r="3319" spans="46:48" x14ac:dyDescent="0.25">
      <c r="AT3319" s="68"/>
      <c r="AV3319" s="165"/>
    </row>
    <row r="3320" spans="46:48" x14ac:dyDescent="0.25">
      <c r="AT3320" s="68"/>
      <c r="AV3320" s="165"/>
    </row>
    <row r="3321" spans="46:48" x14ac:dyDescent="0.25">
      <c r="AT3321" s="68"/>
      <c r="AV3321" s="165"/>
    </row>
    <row r="3322" spans="46:48" x14ac:dyDescent="0.25">
      <c r="AT3322" s="68"/>
      <c r="AV3322" s="165"/>
    </row>
    <row r="3323" spans="46:48" x14ac:dyDescent="0.25">
      <c r="AT3323" s="68"/>
      <c r="AV3323" s="165"/>
    </row>
    <row r="3324" spans="46:48" x14ac:dyDescent="0.25">
      <c r="AT3324" s="68"/>
      <c r="AV3324" s="165"/>
    </row>
    <row r="3325" spans="46:48" x14ac:dyDescent="0.25">
      <c r="AT3325" s="68"/>
      <c r="AV3325" s="165"/>
    </row>
    <row r="3326" spans="46:48" x14ac:dyDescent="0.25">
      <c r="AT3326" s="68"/>
      <c r="AV3326" s="165"/>
    </row>
    <row r="3327" spans="46:48" x14ac:dyDescent="0.25">
      <c r="AT3327" s="68"/>
      <c r="AV3327" s="165"/>
    </row>
    <row r="3328" spans="46:48" x14ac:dyDescent="0.25">
      <c r="AT3328" s="68"/>
      <c r="AV3328" s="165"/>
    </row>
    <row r="3329" spans="46:48" x14ac:dyDescent="0.25">
      <c r="AT3329" s="68"/>
      <c r="AV3329" s="165"/>
    </row>
    <row r="3330" spans="46:48" x14ac:dyDescent="0.25">
      <c r="AT3330" s="68"/>
      <c r="AV3330" s="165"/>
    </row>
    <row r="3331" spans="46:48" x14ac:dyDescent="0.25">
      <c r="AT3331" s="68"/>
      <c r="AV3331" s="165"/>
    </row>
    <row r="3332" spans="46:48" x14ac:dyDescent="0.25">
      <c r="AT3332" s="68"/>
      <c r="AV3332" s="165"/>
    </row>
    <row r="3333" spans="46:48" x14ac:dyDescent="0.25">
      <c r="AT3333" s="68"/>
      <c r="AV3333" s="165"/>
    </row>
    <row r="3334" spans="46:48" x14ac:dyDescent="0.25">
      <c r="AT3334" s="68"/>
      <c r="AV3334" s="165"/>
    </row>
    <row r="3335" spans="46:48" x14ac:dyDescent="0.25">
      <c r="AT3335" s="68"/>
      <c r="AV3335" s="165"/>
    </row>
    <row r="3336" spans="46:48" x14ac:dyDescent="0.25">
      <c r="AT3336" s="68"/>
      <c r="AV3336" s="165"/>
    </row>
    <row r="3337" spans="46:48" x14ac:dyDescent="0.25">
      <c r="AT3337" s="68"/>
      <c r="AV3337" s="165"/>
    </row>
    <row r="3338" spans="46:48" x14ac:dyDescent="0.25">
      <c r="AT3338" s="68"/>
      <c r="AV3338" s="165"/>
    </row>
    <row r="3339" spans="46:48" x14ac:dyDescent="0.25">
      <c r="AT3339" s="68"/>
      <c r="AV3339" s="165"/>
    </row>
    <row r="3340" spans="46:48" x14ac:dyDescent="0.25">
      <c r="AT3340" s="68"/>
      <c r="AV3340" s="165"/>
    </row>
    <row r="3341" spans="46:48" x14ac:dyDescent="0.25">
      <c r="AT3341" s="68"/>
      <c r="AV3341" s="165"/>
    </row>
    <row r="3342" spans="46:48" x14ac:dyDescent="0.25">
      <c r="AT3342" s="68"/>
      <c r="AV3342" s="165"/>
    </row>
    <row r="3343" spans="46:48" x14ac:dyDescent="0.25">
      <c r="AT3343" s="68"/>
      <c r="AV3343" s="165"/>
    </row>
    <row r="3344" spans="46:48" x14ac:dyDescent="0.25">
      <c r="AT3344" s="68"/>
      <c r="AV3344" s="165"/>
    </row>
    <row r="3345" spans="46:48" x14ac:dyDescent="0.25">
      <c r="AT3345" s="68"/>
      <c r="AV3345" s="165"/>
    </row>
    <row r="3346" spans="46:48" x14ac:dyDescent="0.25">
      <c r="AT3346" s="68"/>
      <c r="AV3346" s="165"/>
    </row>
    <row r="3347" spans="46:48" x14ac:dyDescent="0.25">
      <c r="AT3347" s="68"/>
      <c r="AV3347" s="165"/>
    </row>
    <row r="3348" spans="46:48" x14ac:dyDescent="0.25">
      <c r="AT3348" s="68"/>
      <c r="AV3348" s="165"/>
    </row>
    <row r="3349" spans="46:48" x14ac:dyDescent="0.25">
      <c r="AT3349" s="68"/>
      <c r="AV3349" s="165"/>
    </row>
    <row r="3350" spans="46:48" x14ac:dyDescent="0.25">
      <c r="AT3350" s="68"/>
      <c r="AV3350" s="165"/>
    </row>
    <row r="3351" spans="46:48" x14ac:dyDescent="0.25">
      <c r="AT3351" s="68"/>
      <c r="AV3351" s="165"/>
    </row>
    <row r="3352" spans="46:48" x14ac:dyDescent="0.25">
      <c r="AT3352" s="68"/>
      <c r="AV3352" s="165"/>
    </row>
    <row r="3353" spans="46:48" x14ac:dyDescent="0.25">
      <c r="AT3353" s="68"/>
      <c r="AV3353" s="165"/>
    </row>
    <row r="3354" spans="46:48" x14ac:dyDescent="0.25">
      <c r="AT3354" s="68"/>
      <c r="AV3354" s="165"/>
    </row>
    <row r="3355" spans="46:48" x14ac:dyDescent="0.25">
      <c r="AT3355" s="68"/>
      <c r="AV3355" s="165"/>
    </row>
    <row r="3356" spans="46:48" x14ac:dyDescent="0.25">
      <c r="AT3356" s="68"/>
      <c r="AV3356" s="165"/>
    </row>
    <row r="3357" spans="46:48" x14ac:dyDescent="0.25">
      <c r="AT3357" s="68"/>
      <c r="AV3357" s="165"/>
    </row>
    <row r="3358" spans="46:48" x14ac:dyDescent="0.25">
      <c r="AT3358" s="68"/>
      <c r="AV3358" s="165"/>
    </row>
    <row r="3359" spans="46:48" x14ac:dyDescent="0.25">
      <c r="AT3359" s="68"/>
      <c r="AV3359" s="165"/>
    </row>
    <row r="3360" spans="46:48" x14ac:dyDescent="0.25">
      <c r="AT3360" s="68"/>
      <c r="AV3360" s="165"/>
    </row>
    <row r="3361" spans="46:48" x14ac:dyDescent="0.25">
      <c r="AT3361" s="68"/>
      <c r="AV3361" s="165"/>
    </row>
    <row r="3362" spans="46:48" x14ac:dyDescent="0.25">
      <c r="AT3362" s="68"/>
      <c r="AV3362" s="165"/>
    </row>
    <row r="3363" spans="46:48" x14ac:dyDescent="0.25">
      <c r="AT3363" s="68"/>
      <c r="AV3363" s="165"/>
    </row>
    <row r="3364" spans="46:48" x14ac:dyDescent="0.25">
      <c r="AT3364" s="68"/>
      <c r="AV3364" s="165"/>
    </row>
    <row r="3365" spans="46:48" x14ac:dyDescent="0.25">
      <c r="AT3365" s="68"/>
      <c r="AV3365" s="165"/>
    </row>
    <row r="3366" spans="46:48" x14ac:dyDescent="0.25">
      <c r="AT3366" s="68"/>
      <c r="AV3366" s="165"/>
    </row>
    <row r="3367" spans="46:48" x14ac:dyDescent="0.25">
      <c r="AT3367" s="68"/>
      <c r="AV3367" s="165"/>
    </row>
    <row r="3368" spans="46:48" x14ac:dyDescent="0.25">
      <c r="AT3368" s="68"/>
      <c r="AV3368" s="165"/>
    </row>
    <row r="3369" spans="46:48" x14ac:dyDescent="0.25">
      <c r="AT3369" s="68"/>
      <c r="AV3369" s="165"/>
    </row>
    <row r="3370" spans="46:48" x14ac:dyDescent="0.25">
      <c r="AT3370" s="68"/>
      <c r="AV3370" s="165"/>
    </row>
    <row r="3371" spans="46:48" x14ac:dyDescent="0.25">
      <c r="AT3371" s="68"/>
      <c r="AV3371" s="165"/>
    </row>
    <row r="3372" spans="46:48" x14ac:dyDescent="0.25">
      <c r="AT3372" s="68"/>
      <c r="AV3372" s="165"/>
    </row>
    <row r="3373" spans="46:48" x14ac:dyDescent="0.25">
      <c r="AT3373" s="68"/>
      <c r="AV3373" s="165"/>
    </row>
    <row r="3374" spans="46:48" x14ac:dyDescent="0.25">
      <c r="AT3374" s="68"/>
      <c r="AV3374" s="165"/>
    </row>
    <row r="3375" spans="46:48" x14ac:dyDescent="0.25">
      <c r="AT3375" s="68"/>
      <c r="AV3375" s="165"/>
    </row>
    <row r="3376" spans="46:48" x14ac:dyDescent="0.25">
      <c r="AT3376" s="68"/>
      <c r="AV3376" s="165"/>
    </row>
    <row r="3377" spans="46:48" x14ac:dyDescent="0.25">
      <c r="AT3377" s="68"/>
      <c r="AV3377" s="165"/>
    </row>
    <row r="3378" spans="46:48" x14ac:dyDescent="0.25">
      <c r="AT3378" s="68"/>
      <c r="AV3378" s="165"/>
    </row>
    <row r="3379" spans="46:48" x14ac:dyDescent="0.25">
      <c r="AT3379" s="68"/>
      <c r="AV3379" s="165"/>
    </row>
    <row r="3380" spans="46:48" x14ac:dyDescent="0.25">
      <c r="AT3380" s="68"/>
      <c r="AV3380" s="165"/>
    </row>
    <row r="3381" spans="46:48" x14ac:dyDescent="0.25">
      <c r="AT3381" s="68"/>
      <c r="AV3381" s="165"/>
    </row>
    <row r="3382" spans="46:48" x14ac:dyDescent="0.25">
      <c r="AT3382" s="68"/>
      <c r="AV3382" s="165"/>
    </row>
    <row r="3383" spans="46:48" x14ac:dyDescent="0.25">
      <c r="AT3383" s="68"/>
      <c r="AV3383" s="165"/>
    </row>
    <row r="3384" spans="46:48" x14ac:dyDescent="0.25">
      <c r="AT3384" s="68"/>
      <c r="AV3384" s="165"/>
    </row>
    <row r="3385" spans="46:48" x14ac:dyDescent="0.25">
      <c r="AT3385" s="68"/>
      <c r="AV3385" s="165"/>
    </row>
    <row r="3386" spans="46:48" x14ac:dyDescent="0.25">
      <c r="AT3386" s="68"/>
      <c r="AV3386" s="165"/>
    </row>
    <row r="3387" spans="46:48" x14ac:dyDescent="0.25">
      <c r="AT3387" s="68"/>
      <c r="AV3387" s="165"/>
    </row>
    <row r="3388" spans="46:48" x14ac:dyDescent="0.25">
      <c r="AT3388" s="68"/>
      <c r="AV3388" s="165"/>
    </row>
    <row r="3389" spans="46:48" x14ac:dyDescent="0.25">
      <c r="AT3389" s="68"/>
      <c r="AV3389" s="165"/>
    </row>
    <row r="3390" spans="46:48" x14ac:dyDescent="0.25">
      <c r="AT3390" s="68"/>
      <c r="AV3390" s="165"/>
    </row>
    <row r="3391" spans="46:48" x14ac:dyDescent="0.25">
      <c r="AT3391" s="68"/>
      <c r="AV3391" s="165"/>
    </row>
    <row r="3392" spans="46:48" x14ac:dyDescent="0.25">
      <c r="AT3392" s="68"/>
      <c r="AV3392" s="165"/>
    </row>
    <row r="3393" spans="46:48" x14ac:dyDescent="0.25">
      <c r="AT3393" s="68"/>
      <c r="AV3393" s="165"/>
    </row>
    <row r="3394" spans="46:48" x14ac:dyDescent="0.25">
      <c r="AT3394" s="68"/>
      <c r="AV3394" s="165"/>
    </row>
    <row r="3395" spans="46:48" x14ac:dyDescent="0.25">
      <c r="AT3395" s="68"/>
      <c r="AV3395" s="165"/>
    </row>
    <row r="3396" spans="46:48" x14ac:dyDescent="0.25">
      <c r="AT3396" s="68"/>
      <c r="AV3396" s="165"/>
    </row>
    <row r="3397" spans="46:48" x14ac:dyDescent="0.25">
      <c r="AT3397" s="68"/>
      <c r="AV3397" s="165"/>
    </row>
    <row r="3398" spans="46:48" x14ac:dyDescent="0.25">
      <c r="AT3398" s="68"/>
      <c r="AV3398" s="165"/>
    </row>
    <row r="3399" spans="46:48" x14ac:dyDescent="0.25">
      <c r="AT3399" s="68"/>
      <c r="AV3399" s="165"/>
    </row>
    <row r="3400" spans="46:48" x14ac:dyDescent="0.25">
      <c r="AT3400" s="68"/>
      <c r="AV3400" s="165"/>
    </row>
    <row r="3401" spans="46:48" x14ac:dyDescent="0.25">
      <c r="AT3401" s="68"/>
      <c r="AV3401" s="165"/>
    </row>
    <row r="3402" spans="46:48" x14ac:dyDescent="0.25">
      <c r="AT3402" s="68"/>
      <c r="AV3402" s="165"/>
    </row>
    <row r="3403" spans="46:48" x14ac:dyDescent="0.25">
      <c r="AT3403" s="68"/>
      <c r="AV3403" s="165"/>
    </row>
    <row r="3404" spans="46:48" x14ac:dyDescent="0.25">
      <c r="AT3404" s="68"/>
      <c r="AV3404" s="165"/>
    </row>
    <row r="3405" spans="46:48" x14ac:dyDescent="0.25">
      <c r="AT3405" s="68"/>
      <c r="AV3405" s="165"/>
    </row>
    <row r="3406" spans="46:48" x14ac:dyDescent="0.25">
      <c r="AT3406" s="68"/>
      <c r="AV3406" s="165"/>
    </row>
    <row r="3407" spans="46:48" x14ac:dyDescent="0.25">
      <c r="AT3407" s="68"/>
      <c r="AV3407" s="165"/>
    </row>
    <row r="3408" spans="46:48" x14ac:dyDescent="0.25">
      <c r="AT3408" s="68"/>
      <c r="AV3408" s="165"/>
    </row>
    <row r="3409" spans="46:48" x14ac:dyDescent="0.25">
      <c r="AT3409" s="68"/>
      <c r="AV3409" s="165"/>
    </row>
    <row r="3410" spans="46:48" x14ac:dyDescent="0.25">
      <c r="AT3410" s="68"/>
      <c r="AV3410" s="165"/>
    </row>
    <row r="3411" spans="46:48" x14ac:dyDescent="0.25">
      <c r="AT3411" s="68"/>
      <c r="AV3411" s="165"/>
    </row>
    <row r="3412" spans="46:48" x14ac:dyDescent="0.25">
      <c r="AT3412" s="68"/>
      <c r="AV3412" s="165"/>
    </row>
    <row r="3413" spans="46:48" x14ac:dyDescent="0.25">
      <c r="AT3413" s="68"/>
      <c r="AV3413" s="165"/>
    </row>
    <row r="3414" spans="46:48" x14ac:dyDescent="0.25">
      <c r="AT3414" s="68"/>
      <c r="AV3414" s="165"/>
    </row>
    <row r="3415" spans="46:48" x14ac:dyDescent="0.25">
      <c r="AT3415" s="68"/>
      <c r="AV3415" s="165"/>
    </row>
    <row r="3416" spans="46:48" x14ac:dyDescent="0.25">
      <c r="AT3416" s="68"/>
      <c r="AV3416" s="165"/>
    </row>
    <row r="3417" spans="46:48" x14ac:dyDescent="0.25">
      <c r="AT3417" s="68"/>
      <c r="AV3417" s="165"/>
    </row>
    <row r="3418" spans="46:48" x14ac:dyDescent="0.25">
      <c r="AT3418" s="68"/>
      <c r="AV3418" s="165"/>
    </row>
    <row r="3419" spans="46:48" x14ac:dyDescent="0.25">
      <c r="AT3419" s="68"/>
      <c r="AV3419" s="165"/>
    </row>
    <row r="3420" spans="46:48" x14ac:dyDescent="0.25">
      <c r="AT3420" s="68"/>
      <c r="AV3420" s="165"/>
    </row>
    <row r="3421" spans="46:48" x14ac:dyDescent="0.25">
      <c r="AT3421" s="68"/>
      <c r="AV3421" s="165"/>
    </row>
    <row r="3422" spans="46:48" x14ac:dyDescent="0.25">
      <c r="AT3422" s="68"/>
      <c r="AV3422" s="165"/>
    </row>
    <row r="3423" spans="46:48" x14ac:dyDescent="0.25">
      <c r="AT3423" s="68"/>
      <c r="AV3423" s="165"/>
    </row>
    <row r="3424" spans="46:48" x14ac:dyDescent="0.25">
      <c r="AT3424" s="68"/>
      <c r="AV3424" s="165"/>
    </row>
    <row r="3425" spans="46:48" x14ac:dyDescent="0.25">
      <c r="AT3425" s="68"/>
      <c r="AV3425" s="165"/>
    </row>
    <row r="3426" spans="46:48" x14ac:dyDescent="0.25">
      <c r="AT3426" s="68"/>
      <c r="AV3426" s="165"/>
    </row>
    <row r="3427" spans="46:48" x14ac:dyDescent="0.25">
      <c r="AT3427" s="68"/>
      <c r="AV3427" s="165"/>
    </row>
    <row r="3428" spans="46:48" x14ac:dyDescent="0.25">
      <c r="AT3428" s="68"/>
      <c r="AV3428" s="165"/>
    </row>
    <row r="3429" spans="46:48" x14ac:dyDescent="0.25">
      <c r="AT3429" s="68"/>
      <c r="AV3429" s="165"/>
    </row>
    <row r="3430" spans="46:48" x14ac:dyDescent="0.25">
      <c r="AT3430" s="68"/>
      <c r="AV3430" s="165"/>
    </row>
    <row r="3431" spans="46:48" x14ac:dyDescent="0.25">
      <c r="AT3431" s="68"/>
      <c r="AV3431" s="165"/>
    </row>
    <row r="3432" spans="46:48" x14ac:dyDescent="0.25">
      <c r="AT3432" s="68"/>
      <c r="AV3432" s="165"/>
    </row>
    <row r="3433" spans="46:48" x14ac:dyDescent="0.25">
      <c r="AT3433" s="68"/>
      <c r="AV3433" s="165"/>
    </row>
    <row r="3434" spans="46:48" x14ac:dyDescent="0.25">
      <c r="AT3434" s="68"/>
      <c r="AV3434" s="165"/>
    </row>
    <row r="3435" spans="46:48" x14ac:dyDescent="0.25">
      <c r="AT3435" s="68"/>
      <c r="AV3435" s="165"/>
    </row>
    <row r="3436" spans="46:48" x14ac:dyDescent="0.25">
      <c r="AT3436" s="68"/>
      <c r="AV3436" s="165"/>
    </row>
    <row r="3437" spans="46:48" x14ac:dyDescent="0.25">
      <c r="AT3437" s="68"/>
      <c r="AV3437" s="165"/>
    </row>
    <row r="3438" spans="46:48" x14ac:dyDescent="0.25">
      <c r="AT3438" s="68"/>
      <c r="AV3438" s="165"/>
    </row>
    <row r="3439" spans="46:48" x14ac:dyDescent="0.25">
      <c r="AT3439" s="68"/>
      <c r="AV3439" s="165"/>
    </row>
    <row r="3440" spans="46:48" x14ac:dyDescent="0.25">
      <c r="AT3440" s="68"/>
      <c r="AV3440" s="165"/>
    </row>
    <row r="3441" spans="46:48" x14ac:dyDescent="0.25">
      <c r="AT3441" s="68"/>
      <c r="AV3441" s="165"/>
    </row>
    <row r="3442" spans="46:48" x14ac:dyDescent="0.25">
      <c r="AT3442" s="68"/>
      <c r="AV3442" s="165"/>
    </row>
    <row r="3443" spans="46:48" x14ac:dyDescent="0.25">
      <c r="AT3443" s="68"/>
      <c r="AV3443" s="165"/>
    </row>
    <row r="3444" spans="46:48" x14ac:dyDescent="0.25">
      <c r="AT3444" s="68"/>
      <c r="AV3444" s="165"/>
    </row>
    <row r="3445" spans="46:48" x14ac:dyDescent="0.25">
      <c r="AT3445" s="68"/>
      <c r="AV3445" s="165"/>
    </row>
    <row r="3446" spans="46:48" x14ac:dyDescent="0.25">
      <c r="AT3446" s="68"/>
      <c r="AV3446" s="165"/>
    </row>
    <row r="3447" spans="46:48" x14ac:dyDescent="0.25">
      <c r="AT3447" s="68"/>
      <c r="AV3447" s="165"/>
    </row>
    <row r="3448" spans="46:48" x14ac:dyDescent="0.25">
      <c r="AT3448" s="68"/>
      <c r="AV3448" s="165"/>
    </row>
    <row r="3449" spans="46:48" x14ac:dyDescent="0.25">
      <c r="AT3449" s="68"/>
      <c r="AV3449" s="165"/>
    </row>
    <row r="3450" spans="46:48" x14ac:dyDescent="0.25">
      <c r="AT3450" s="68"/>
      <c r="AV3450" s="165"/>
    </row>
    <row r="3451" spans="46:48" x14ac:dyDescent="0.25">
      <c r="AT3451" s="68"/>
      <c r="AV3451" s="165"/>
    </row>
    <row r="3452" spans="46:48" x14ac:dyDescent="0.25">
      <c r="AT3452" s="68"/>
      <c r="AV3452" s="165"/>
    </row>
    <row r="3453" spans="46:48" x14ac:dyDescent="0.25">
      <c r="AT3453" s="68"/>
      <c r="AV3453" s="165"/>
    </row>
    <row r="3454" spans="46:48" x14ac:dyDescent="0.25">
      <c r="AT3454" s="68"/>
      <c r="AV3454" s="165"/>
    </row>
    <row r="3455" spans="46:48" x14ac:dyDescent="0.25">
      <c r="AT3455" s="68"/>
      <c r="AV3455" s="165"/>
    </row>
    <row r="3456" spans="46:48" x14ac:dyDescent="0.25">
      <c r="AT3456" s="68"/>
      <c r="AV3456" s="165"/>
    </row>
    <row r="3457" spans="46:48" x14ac:dyDescent="0.25">
      <c r="AT3457" s="68"/>
      <c r="AV3457" s="165"/>
    </row>
    <row r="3458" spans="46:48" x14ac:dyDescent="0.25">
      <c r="AT3458" s="68"/>
      <c r="AV3458" s="165"/>
    </row>
    <row r="3459" spans="46:48" x14ac:dyDescent="0.25">
      <c r="AT3459" s="68"/>
      <c r="AV3459" s="165"/>
    </row>
    <row r="3460" spans="46:48" x14ac:dyDescent="0.25">
      <c r="AT3460" s="68"/>
      <c r="AV3460" s="165"/>
    </row>
    <row r="3461" spans="46:48" x14ac:dyDescent="0.25">
      <c r="AT3461" s="68"/>
      <c r="AV3461" s="165"/>
    </row>
    <row r="3462" spans="46:48" x14ac:dyDescent="0.25">
      <c r="AT3462" s="68"/>
      <c r="AV3462" s="165"/>
    </row>
    <row r="3463" spans="46:48" x14ac:dyDescent="0.25">
      <c r="AT3463" s="68"/>
      <c r="AV3463" s="165"/>
    </row>
    <row r="3464" spans="46:48" x14ac:dyDescent="0.25">
      <c r="AT3464" s="68"/>
      <c r="AV3464" s="165"/>
    </row>
    <row r="3465" spans="46:48" x14ac:dyDescent="0.25">
      <c r="AT3465" s="68"/>
      <c r="AV3465" s="165"/>
    </row>
    <row r="3466" spans="46:48" x14ac:dyDescent="0.25">
      <c r="AT3466" s="68"/>
      <c r="AV3466" s="165"/>
    </row>
    <row r="3467" spans="46:48" x14ac:dyDescent="0.25">
      <c r="AT3467" s="68"/>
      <c r="AV3467" s="165"/>
    </row>
    <row r="3468" spans="46:48" x14ac:dyDescent="0.25">
      <c r="AT3468" s="68"/>
      <c r="AV3468" s="165"/>
    </row>
    <row r="3469" spans="46:48" x14ac:dyDescent="0.25">
      <c r="AT3469" s="68"/>
      <c r="AV3469" s="165"/>
    </row>
    <row r="3470" spans="46:48" x14ac:dyDescent="0.25">
      <c r="AT3470" s="68"/>
      <c r="AV3470" s="165"/>
    </row>
    <row r="3471" spans="46:48" x14ac:dyDescent="0.25">
      <c r="AT3471" s="68"/>
      <c r="AV3471" s="165"/>
    </row>
    <row r="3472" spans="46:48" x14ac:dyDescent="0.25">
      <c r="AT3472" s="68"/>
      <c r="AV3472" s="165"/>
    </row>
    <row r="3473" spans="46:48" x14ac:dyDescent="0.25">
      <c r="AT3473" s="68"/>
      <c r="AV3473" s="165"/>
    </row>
    <row r="3474" spans="46:48" x14ac:dyDescent="0.25">
      <c r="AT3474" s="68"/>
      <c r="AV3474" s="165"/>
    </row>
    <row r="3475" spans="46:48" x14ac:dyDescent="0.25">
      <c r="AT3475" s="68"/>
      <c r="AV3475" s="165"/>
    </row>
    <row r="3476" spans="46:48" x14ac:dyDescent="0.25">
      <c r="AT3476" s="68"/>
      <c r="AV3476" s="165"/>
    </row>
    <row r="3477" spans="46:48" x14ac:dyDescent="0.25">
      <c r="AT3477" s="68"/>
      <c r="AV3477" s="165"/>
    </row>
    <row r="3478" spans="46:48" x14ac:dyDescent="0.25">
      <c r="AT3478" s="68"/>
      <c r="AV3478" s="165"/>
    </row>
    <row r="3479" spans="46:48" x14ac:dyDescent="0.25">
      <c r="AT3479" s="68"/>
      <c r="AV3479" s="165"/>
    </row>
    <row r="3480" spans="46:48" x14ac:dyDescent="0.25">
      <c r="AT3480" s="68"/>
      <c r="AV3480" s="165"/>
    </row>
    <row r="3481" spans="46:48" x14ac:dyDescent="0.25">
      <c r="AT3481" s="68"/>
      <c r="AV3481" s="165"/>
    </row>
    <row r="3482" spans="46:48" x14ac:dyDescent="0.25">
      <c r="AT3482" s="68"/>
      <c r="AV3482" s="165"/>
    </row>
    <row r="3483" spans="46:48" x14ac:dyDescent="0.25">
      <c r="AT3483" s="68"/>
      <c r="AV3483" s="165"/>
    </row>
    <row r="3484" spans="46:48" x14ac:dyDescent="0.25">
      <c r="AT3484" s="68"/>
      <c r="AV3484" s="165"/>
    </row>
    <row r="3485" spans="46:48" x14ac:dyDescent="0.25">
      <c r="AT3485" s="68"/>
      <c r="AV3485" s="165"/>
    </row>
    <row r="3486" spans="46:48" x14ac:dyDescent="0.25">
      <c r="AT3486" s="68"/>
      <c r="AV3486" s="165"/>
    </row>
    <row r="3487" spans="46:48" x14ac:dyDescent="0.25">
      <c r="AT3487" s="68"/>
      <c r="AV3487" s="165"/>
    </row>
    <row r="3488" spans="46:48" x14ac:dyDescent="0.25">
      <c r="AT3488" s="68"/>
      <c r="AV3488" s="165"/>
    </row>
    <row r="3489" spans="46:48" x14ac:dyDescent="0.25">
      <c r="AT3489" s="68"/>
      <c r="AV3489" s="165"/>
    </row>
    <row r="3490" spans="46:48" x14ac:dyDescent="0.25">
      <c r="AT3490" s="68"/>
      <c r="AV3490" s="165"/>
    </row>
    <row r="3491" spans="46:48" x14ac:dyDescent="0.25">
      <c r="AT3491" s="68"/>
      <c r="AV3491" s="165"/>
    </row>
    <row r="3492" spans="46:48" x14ac:dyDescent="0.25">
      <c r="AT3492" s="68"/>
      <c r="AV3492" s="165"/>
    </row>
    <row r="3493" spans="46:48" x14ac:dyDescent="0.25">
      <c r="AT3493" s="68"/>
      <c r="AV3493" s="165"/>
    </row>
    <row r="3494" spans="46:48" x14ac:dyDescent="0.25">
      <c r="AT3494" s="68"/>
      <c r="AV3494" s="165"/>
    </row>
    <row r="3495" spans="46:48" x14ac:dyDescent="0.25">
      <c r="AT3495" s="68"/>
      <c r="AV3495" s="165"/>
    </row>
    <row r="3496" spans="46:48" x14ac:dyDescent="0.25">
      <c r="AT3496" s="68"/>
      <c r="AV3496" s="165"/>
    </row>
    <row r="3497" spans="46:48" x14ac:dyDescent="0.25">
      <c r="AT3497" s="68"/>
      <c r="AV3497" s="165"/>
    </row>
    <row r="3498" spans="46:48" x14ac:dyDescent="0.25">
      <c r="AT3498" s="68"/>
      <c r="AV3498" s="165"/>
    </row>
    <row r="3499" spans="46:48" x14ac:dyDescent="0.25">
      <c r="AT3499" s="68"/>
      <c r="AV3499" s="165"/>
    </row>
    <row r="3500" spans="46:48" x14ac:dyDescent="0.25">
      <c r="AT3500" s="68"/>
      <c r="AV3500" s="165"/>
    </row>
    <row r="3501" spans="46:48" x14ac:dyDescent="0.25">
      <c r="AT3501" s="68"/>
      <c r="AV3501" s="165"/>
    </row>
    <row r="3502" spans="46:48" x14ac:dyDescent="0.25">
      <c r="AT3502" s="68"/>
      <c r="AV3502" s="165"/>
    </row>
    <row r="3503" spans="46:48" x14ac:dyDescent="0.25">
      <c r="AT3503" s="68"/>
      <c r="AV3503" s="165"/>
    </row>
    <row r="3504" spans="46:48" x14ac:dyDescent="0.25">
      <c r="AT3504" s="68"/>
      <c r="AV3504" s="165"/>
    </row>
    <row r="3505" spans="46:48" x14ac:dyDescent="0.25">
      <c r="AT3505" s="68"/>
      <c r="AV3505" s="165"/>
    </row>
    <row r="3506" spans="46:48" x14ac:dyDescent="0.25">
      <c r="AT3506" s="68"/>
      <c r="AV3506" s="165"/>
    </row>
    <row r="3507" spans="46:48" x14ac:dyDescent="0.25">
      <c r="AT3507" s="68"/>
      <c r="AV3507" s="165"/>
    </row>
    <row r="3508" spans="46:48" x14ac:dyDescent="0.25">
      <c r="AT3508" s="68"/>
      <c r="AV3508" s="165"/>
    </row>
    <row r="3509" spans="46:48" x14ac:dyDescent="0.25">
      <c r="AT3509" s="68"/>
      <c r="AV3509" s="165"/>
    </row>
    <row r="3510" spans="46:48" x14ac:dyDescent="0.25">
      <c r="AT3510" s="68"/>
      <c r="AV3510" s="165"/>
    </row>
    <row r="3511" spans="46:48" x14ac:dyDescent="0.25">
      <c r="AT3511" s="68"/>
      <c r="AV3511" s="165"/>
    </row>
    <row r="3512" spans="46:48" x14ac:dyDescent="0.25">
      <c r="AT3512" s="68"/>
      <c r="AV3512" s="165"/>
    </row>
    <row r="3513" spans="46:48" x14ac:dyDescent="0.25">
      <c r="AT3513" s="68"/>
      <c r="AV3513" s="165"/>
    </row>
    <row r="3514" spans="46:48" x14ac:dyDescent="0.25">
      <c r="AT3514" s="68"/>
      <c r="AV3514" s="165"/>
    </row>
    <row r="3515" spans="46:48" x14ac:dyDescent="0.25">
      <c r="AT3515" s="68"/>
      <c r="AV3515" s="165"/>
    </row>
    <row r="3516" spans="46:48" x14ac:dyDescent="0.25">
      <c r="AT3516" s="68"/>
      <c r="AV3516" s="165"/>
    </row>
    <row r="3517" spans="46:48" x14ac:dyDescent="0.25">
      <c r="AT3517" s="68"/>
      <c r="AV3517" s="165"/>
    </row>
    <row r="3518" spans="46:48" x14ac:dyDescent="0.25">
      <c r="AT3518" s="68"/>
      <c r="AV3518" s="165"/>
    </row>
    <row r="3519" spans="46:48" x14ac:dyDescent="0.25">
      <c r="AT3519" s="68"/>
      <c r="AV3519" s="165"/>
    </row>
    <row r="3520" spans="46:48" x14ac:dyDescent="0.25">
      <c r="AT3520" s="68"/>
      <c r="AV3520" s="165"/>
    </row>
    <row r="3521" spans="46:48" x14ac:dyDescent="0.25">
      <c r="AT3521" s="68"/>
      <c r="AV3521" s="165"/>
    </row>
    <row r="3522" spans="46:48" x14ac:dyDescent="0.25">
      <c r="AT3522" s="68"/>
      <c r="AV3522" s="165"/>
    </row>
    <row r="3523" spans="46:48" x14ac:dyDescent="0.25">
      <c r="AT3523" s="68"/>
      <c r="AV3523" s="165"/>
    </row>
    <row r="3524" spans="46:48" x14ac:dyDescent="0.25">
      <c r="AT3524" s="68"/>
      <c r="AV3524" s="165"/>
    </row>
    <row r="3525" spans="46:48" x14ac:dyDescent="0.25">
      <c r="AT3525" s="68"/>
      <c r="AV3525" s="165"/>
    </row>
    <row r="3526" spans="46:48" x14ac:dyDescent="0.25">
      <c r="AT3526" s="68"/>
      <c r="AV3526" s="165"/>
    </row>
    <row r="3527" spans="46:48" x14ac:dyDescent="0.25">
      <c r="AT3527" s="68"/>
      <c r="AV3527" s="165"/>
    </row>
    <row r="3528" spans="46:48" x14ac:dyDescent="0.25">
      <c r="AT3528" s="68"/>
      <c r="AV3528" s="165"/>
    </row>
    <row r="3529" spans="46:48" x14ac:dyDescent="0.25">
      <c r="AT3529" s="68"/>
      <c r="AV3529" s="165"/>
    </row>
    <row r="3530" spans="46:48" x14ac:dyDescent="0.25">
      <c r="AT3530" s="68"/>
      <c r="AV3530" s="165"/>
    </row>
    <row r="3531" spans="46:48" x14ac:dyDescent="0.25">
      <c r="AT3531" s="68"/>
      <c r="AV3531" s="165"/>
    </row>
    <row r="3532" spans="46:48" x14ac:dyDescent="0.25">
      <c r="AT3532" s="68"/>
      <c r="AV3532" s="165"/>
    </row>
    <row r="3533" spans="46:48" x14ac:dyDescent="0.25">
      <c r="AT3533" s="68"/>
      <c r="AV3533" s="165"/>
    </row>
    <row r="3534" spans="46:48" x14ac:dyDescent="0.25">
      <c r="AT3534" s="68"/>
      <c r="AV3534" s="165"/>
    </row>
    <row r="3535" spans="46:48" x14ac:dyDescent="0.25">
      <c r="AT3535" s="68"/>
      <c r="AV3535" s="165"/>
    </row>
    <row r="3536" spans="46:48" x14ac:dyDescent="0.25">
      <c r="AT3536" s="68"/>
      <c r="AV3536" s="165"/>
    </row>
    <row r="3537" spans="46:48" x14ac:dyDescent="0.25">
      <c r="AT3537" s="68"/>
      <c r="AV3537" s="165"/>
    </row>
    <row r="3538" spans="46:48" x14ac:dyDescent="0.25">
      <c r="AT3538" s="68"/>
      <c r="AV3538" s="165"/>
    </row>
    <row r="3539" spans="46:48" x14ac:dyDescent="0.25">
      <c r="AT3539" s="68"/>
      <c r="AV3539" s="165"/>
    </row>
    <row r="3540" spans="46:48" x14ac:dyDescent="0.25">
      <c r="AT3540" s="68"/>
      <c r="AV3540" s="165"/>
    </row>
    <row r="3541" spans="46:48" x14ac:dyDescent="0.25">
      <c r="AT3541" s="68"/>
      <c r="AV3541" s="165"/>
    </row>
    <row r="3542" spans="46:48" x14ac:dyDescent="0.25">
      <c r="AT3542" s="68"/>
      <c r="AV3542" s="165"/>
    </row>
    <row r="3543" spans="46:48" x14ac:dyDescent="0.25">
      <c r="AT3543" s="68"/>
      <c r="AV3543" s="165"/>
    </row>
    <row r="3544" spans="46:48" x14ac:dyDescent="0.25">
      <c r="AT3544" s="68"/>
      <c r="AV3544" s="165"/>
    </row>
    <row r="3545" spans="46:48" x14ac:dyDescent="0.25">
      <c r="AT3545" s="68"/>
      <c r="AV3545" s="165"/>
    </row>
    <row r="3546" spans="46:48" x14ac:dyDescent="0.25">
      <c r="AT3546" s="68"/>
      <c r="AV3546" s="165"/>
    </row>
    <row r="3547" spans="46:48" x14ac:dyDescent="0.25">
      <c r="AT3547" s="68"/>
      <c r="AV3547" s="165"/>
    </row>
    <row r="3548" spans="46:48" x14ac:dyDescent="0.25">
      <c r="AT3548" s="68"/>
      <c r="AV3548" s="165"/>
    </row>
    <row r="3549" spans="46:48" x14ac:dyDescent="0.25">
      <c r="AT3549" s="68"/>
      <c r="AV3549" s="165"/>
    </row>
    <row r="3550" spans="46:48" x14ac:dyDescent="0.25">
      <c r="AT3550" s="68"/>
      <c r="AV3550" s="165"/>
    </row>
    <row r="3551" spans="46:48" x14ac:dyDescent="0.25">
      <c r="AT3551" s="68"/>
      <c r="AV3551" s="165"/>
    </row>
    <row r="3552" spans="46:48" x14ac:dyDescent="0.25">
      <c r="AT3552" s="68"/>
      <c r="AV3552" s="165"/>
    </row>
    <row r="3553" spans="46:48" x14ac:dyDescent="0.25">
      <c r="AT3553" s="68"/>
      <c r="AV3553" s="165"/>
    </row>
    <row r="3554" spans="46:48" x14ac:dyDescent="0.25">
      <c r="AT3554" s="68"/>
      <c r="AV3554" s="165"/>
    </row>
    <row r="3555" spans="46:48" x14ac:dyDescent="0.25">
      <c r="AT3555" s="68"/>
      <c r="AV3555" s="165"/>
    </row>
    <row r="3556" spans="46:48" x14ac:dyDescent="0.25">
      <c r="AT3556" s="68"/>
      <c r="AV3556" s="165"/>
    </row>
    <row r="3557" spans="46:48" x14ac:dyDescent="0.25">
      <c r="AT3557" s="68"/>
      <c r="AV3557" s="165"/>
    </row>
    <row r="3558" spans="46:48" x14ac:dyDescent="0.25">
      <c r="AT3558" s="68"/>
      <c r="AV3558" s="165"/>
    </row>
    <row r="3559" spans="46:48" x14ac:dyDescent="0.25">
      <c r="AT3559" s="68"/>
      <c r="AV3559" s="165"/>
    </row>
    <row r="3560" spans="46:48" x14ac:dyDescent="0.25">
      <c r="AT3560" s="68"/>
      <c r="AV3560" s="165"/>
    </row>
    <row r="3561" spans="46:48" x14ac:dyDescent="0.25">
      <c r="AT3561" s="68"/>
      <c r="AV3561" s="165"/>
    </row>
    <row r="3562" spans="46:48" x14ac:dyDescent="0.25">
      <c r="AT3562" s="68"/>
      <c r="AV3562" s="165"/>
    </row>
    <row r="3563" spans="46:48" x14ac:dyDescent="0.25">
      <c r="AT3563" s="68"/>
      <c r="AV3563" s="165"/>
    </row>
    <row r="3564" spans="46:48" x14ac:dyDescent="0.25">
      <c r="AT3564" s="68"/>
      <c r="AV3564" s="165"/>
    </row>
    <row r="3565" spans="46:48" x14ac:dyDescent="0.25">
      <c r="AT3565" s="68"/>
      <c r="AV3565" s="165"/>
    </row>
    <row r="3566" spans="46:48" x14ac:dyDescent="0.25">
      <c r="AT3566" s="68"/>
      <c r="AV3566" s="165"/>
    </row>
    <row r="3567" spans="46:48" x14ac:dyDescent="0.25">
      <c r="AT3567" s="68"/>
      <c r="AV3567" s="165"/>
    </row>
    <row r="3568" spans="46:48" x14ac:dyDescent="0.25">
      <c r="AT3568" s="68"/>
      <c r="AV3568" s="165"/>
    </row>
    <row r="3569" spans="46:48" x14ac:dyDescent="0.25">
      <c r="AT3569" s="68"/>
      <c r="AV3569" s="165"/>
    </row>
    <row r="3570" spans="46:48" x14ac:dyDescent="0.25">
      <c r="AT3570" s="68"/>
      <c r="AV3570" s="165"/>
    </row>
    <row r="3571" spans="46:48" x14ac:dyDescent="0.25">
      <c r="AT3571" s="68"/>
      <c r="AV3571" s="165"/>
    </row>
    <row r="3572" spans="46:48" x14ac:dyDescent="0.25">
      <c r="AT3572" s="68"/>
      <c r="AV3572" s="165"/>
    </row>
    <row r="3573" spans="46:48" x14ac:dyDescent="0.25">
      <c r="AT3573" s="68"/>
      <c r="AV3573" s="165"/>
    </row>
    <row r="3574" spans="46:48" x14ac:dyDescent="0.25">
      <c r="AT3574" s="68"/>
      <c r="AV3574" s="165"/>
    </row>
    <row r="3575" spans="46:48" x14ac:dyDescent="0.25">
      <c r="AT3575" s="68"/>
      <c r="AV3575" s="165"/>
    </row>
    <row r="3576" spans="46:48" x14ac:dyDescent="0.25">
      <c r="AT3576" s="68"/>
      <c r="AV3576" s="165"/>
    </row>
    <row r="3577" spans="46:48" x14ac:dyDescent="0.25">
      <c r="AT3577" s="68"/>
      <c r="AV3577" s="165"/>
    </row>
    <row r="3578" spans="46:48" x14ac:dyDescent="0.25">
      <c r="AT3578" s="68"/>
      <c r="AV3578" s="165"/>
    </row>
    <row r="3579" spans="46:48" x14ac:dyDescent="0.25">
      <c r="AT3579" s="68"/>
      <c r="AV3579" s="165"/>
    </row>
    <row r="3580" spans="46:48" x14ac:dyDescent="0.25">
      <c r="AT3580" s="68"/>
      <c r="AV3580" s="165"/>
    </row>
    <row r="3581" spans="46:48" x14ac:dyDescent="0.25">
      <c r="AT3581" s="68"/>
      <c r="AV3581" s="165"/>
    </row>
    <row r="3582" spans="46:48" x14ac:dyDescent="0.25">
      <c r="AT3582" s="68"/>
      <c r="AV3582" s="165"/>
    </row>
    <row r="3583" spans="46:48" x14ac:dyDescent="0.25">
      <c r="AT3583" s="68"/>
      <c r="AV3583" s="165"/>
    </row>
    <row r="3584" spans="46:48" x14ac:dyDescent="0.25">
      <c r="AT3584" s="68"/>
      <c r="AV3584" s="165"/>
    </row>
    <row r="3585" spans="46:48" x14ac:dyDescent="0.25">
      <c r="AT3585" s="68"/>
      <c r="AV3585" s="165"/>
    </row>
    <row r="3586" spans="46:48" x14ac:dyDescent="0.25">
      <c r="AT3586" s="68"/>
      <c r="AV3586" s="165"/>
    </row>
    <row r="3587" spans="46:48" x14ac:dyDescent="0.25">
      <c r="AT3587" s="68"/>
      <c r="AV3587" s="165"/>
    </row>
    <row r="3588" spans="46:48" x14ac:dyDescent="0.25">
      <c r="AT3588" s="68"/>
      <c r="AV3588" s="165"/>
    </row>
    <row r="3589" spans="46:48" x14ac:dyDescent="0.25">
      <c r="AT3589" s="68"/>
      <c r="AV3589" s="165"/>
    </row>
    <row r="3590" spans="46:48" x14ac:dyDescent="0.25">
      <c r="AT3590" s="68"/>
      <c r="AV3590" s="165"/>
    </row>
    <row r="3591" spans="46:48" x14ac:dyDescent="0.25">
      <c r="AT3591" s="68"/>
      <c r="AV3591" s="165"/>
    </row>
    <row r="3592" spans="46:48" x14ac:dyDescent="0.25">
      <c r="AT3592" s="68"/>
      <c r="AV3592" s="165"/>
    </row>
    <row r="3593" spans="46:48" x14ac:dyDescent="0.25">
      <c r="AT3593" s="68"/>
      <c r="AV3593" s="165"/>
    </row>
    <row r="3594" spans="46:48" x14ac:dyDescent="0.25">
      <c r="AT3594" s="68"/>
      <c r="AV3594" s="165"/>
    </row>
    <row r="3595" spans="46:48" x14ac:dyDescent="0.25">
      <c r="AT3595" s="68"/>
      <c r="AV3595" s="165"/>
    </row>
    <row r="3596" spans="46:48" x14ac:dyDescent="0.25">
      <c r="AT3596" s="68"/>
      <c r="AV3596" s="165"/>
    </row>
    <row r="3597" spans="46:48" x14ac:dyDescent="0.25">
      <c r="AT3597" s="68"/>
      <c r="AV3597" s="165"/>
    </row>
    <row r="3598" spans="46:48" x14ac:dyDescent="0.25">
      <c r="AT3598" s="68"/>
      <c r="AV3598" s="165"/>
    </row>
    <row r="3599" spans="46:48" x14ac:dyDescent="0.25">
      <c r="AT3599" s="68"/>
      <c r="AV3599" s="165"/>
    </row>
    <row r="3600" spans="46:48" x14ac:dyDescent="0.25">
      <c r="AT3600" s="68"/>
      <c r="AV3600" s="165"/>
    </row>
    <row r="3601" spans="46:48" x14ac:dyDescent="0.25">
      <c r="AT3601" s="68"/>
      <c r="AV3601" s="165"/>
    </row>
    <row r="3602" spans="46:48" x14ac:dyDescent="0.25">
      <c r="AT3602" s="68"/>
      <c r="AV3602" s="165"/>
    </row>
    <row r="3603" spans="46:48" x14ac:dyDescent="0.25">
      <c r="AT3603" s="68"/>
      <c r="AV3603" s="165"/>
    </row>
    <row r="3604" spans="46:48" x14ac:dyDescent="0.25">
      <c r="AT3604" s="68"/>
      <c r="AV3604" s="165"/>
    </row>
    <row r="3605" spans="46:48" x14ac:dyDescent="0.25">
      <c r="AT3605" s="68"/>
      <c r="AV3605" s="165"/>
    </row>
    <row r="3606" spans="46:48" x14ac:dyDescent="0.25">
      <c r="AT3606" s="68"/>
      <c r="AV3606" s="165"/>
    </row>
    <row r="3607" spans="46:48" x14ac:dyDescent="0.25">
      <c r="AT3607" s="68"/>
      <c r="AV3607" s="165"/>
    </row>
    <row r="3608" spans="46:48" x14ac:dyDescent="0.25">
      <c r="AT3608" s="68"/>
      <c r="AV3608" s="165"/>
    </row>
    <row r="3609" spans="46:48" x14ac:dyDescent="0.25">
      <c r="AT3609" s="68"/>
      <c r="AV3609" s="165"/>
    </row>
    <row r="3610" spans="46:48" x14ac:dyDescent="0.25">
      <c r="AT3610" s="68"/>
      <c r="AV3610" s="165"/>
    </row>
    <row r="3611" spans="46:48" x14ac:dyDescent="0.25">
      <c r="AT3611" s="68"/>
      <c r="AV3611" s="165"/>
    </row>
    <row r="3612" spans="46:48" x14ac:dyDescent="0.25">
      <c r="AT3612" s="68"/>
      <c r="AV3612" s="165"/>
    </row>
    <row r="3613" spans="46:48" x14ac:dyDescent="0.25">
      <c r="AT3613" s="68"/>
      <c r="AV3613" s="165"/>
    </row>
    <row r="3614" spans="46:48" x14ac:dyDescent="0.25">
      <c r="AT3614" s="68"/>
      <c r="AV3614" s="165"/>
    </row>
    <row r="3615" spans="46:48" x14ac:dyDescent="0.25">
      <c r="AT3615" s="68"/>
      <c r="AV3615" s="165"/>
    </row>
    <row r="3616" spans="46:48" x14ac:dyDescent="0.25">
      <c r="AT3616" s="68"/>
      <c r="AV3616" s="165"/>
    </row>
    <row r="3617" spans="46:48" x14ac:dyDescent="0.25">
      <c r="AT3617" s="68"/>
      <c r="AV3617" s="165"/>
    </row>
    <row r="3618" spans="46:48" x14ac:dyDescent="0.25">
      <c r="AT3618" s="68"/>
      <c r="AV3618" s="165"/>
    </row>
    <row r="3619" spans="46:48" x14ac:dyDescent="0.25">
      <c r="AT3619" s="68"/>
      <c r="AV3619" s="165"/>
    </row>
    <row r="3620" spans="46:48" x14ac:dyDescent="0.25">
      <c r="AT3620" s="68"/>
      <c r="AV3620" s="165"/>
    </row>
    <row r="3621" spans="46:48" x14ac:dyDescent="0.25">
      <c r="AT3621" s="68"/>
      <c r="AV3621" s="165"/>
    </row>
    <row r="3622" spans="46:48" x14ac:dyDescent="0.25">
      <c r="AT3622" s="68"/>
      <c r="AV3622" s="165"/>
    </row>
    <row r="3623" spans="46:48" x14ac:dyDescent="0.25">
      <c r="AT3623" s="68"/>
      <c r="AV3623" s="165"/>
    </row>
    <row r="3624" spans="46:48" x14ac:dyDescent="0.25">
      <c r="AT3624" s="68"/>
      <c r="AV3624" s="165"/>
    </row>
    <row r="3625" spans="46:48" x14ac:dyDescent="0.25">
      <c r="AT3625" s="68"/>
      <c r="AV3625" s="165"/>
    </row>
    <row r="3626" spans="46:48" x14ac:dyDescent="0.25">
      <c r="AT3626" s="68"/>
      <c r="AV3626" s="165"/>
    </row>
    <row r="3627" spans="46:48" x14ac:dyDescent="0.25">
      <c r="AT3627" s="68"/>
      <c r="AV3627" s="165"/>
    </row>
    <row r="3628" spans="46:48" x14ac:dyDescent="0.25">
      <c r="AT3628" s="68"/>
      <c r="AV3628" s="165"/>
    </row>
    <row r="3629" spans="46:48" x14ac:dyDescent="0.25">
      <c r="AT3629" s="68"/>
      <c r="AV3629" s="165"/>
    </row>
    <row r="3630" spans="46:48" x14ac:dyDescent="0.25">
      <c r="AT3630" s="68"/>
      <c r="AV3630" s="165"/>
    </row>
    <row r="3631" spans="46:48" x14ac:dyDescent="0.25">
      <c r="AT3631" s="68"/>
      <c r="AV3631" s="165"/>
    </row>
    <row r="3632" spans="46:48" x14ac:dyDescent="0.25">
      <c r="AT3632" s="68"/>
      <c r="AV3632" s="165"/>
    </row>
    <row r="3633" spans="46:48" x14ac:dyDescent="0.25">
      <c r="AT3633" s="68"/>
      <c r="AV3633" s="165"/>
    </row>
    <row r="3634" spans="46:48" x14ac:dyDescent="0.25">
      <c r="AT3634" s="68"/>
      <c r="AV3634" s="165"/>
    </row>
    <row r="3635" spans="46:48" x14ac:dyDescent="0.25">
      <c r="AT3635" s="68"/>
      <c r="AV3635" s="165"/>
    </row>
    <row r="3636" spans="46:48" x14ac:dyDescent="0.25">
      <c r="AT3636" s="68"/>
      <c r="AV3636" s="165"/>
    </row>
    <row r="3637" spans="46:48" x14ac:dyDescent="0.25">
      <c r="AT3637" s="68"/>
      <c r="AV3637" s="165"/>
    </row>
    <row r="3638" spans="46:48" x14ac:dyDescent="0.25">
      <c r="AT3638" s="68"/>
      <c r="AV3638" s="165"/>
    </row>
    <row r="3639" spans="46:48" x14ac:dyDescent="0.25">
      <c r="AT3639" s="68"/>
      <c r="AV3639" s="165"/>
    </row>
    <row r="3640" spans="46:48" x14ac:dyDescent="0.25">
      <c r="AT3640" s="68"/>
      <c r="AV3640" s="165"/>
    </row>
    <row r="3641" spans="46:48" x14ac:dyDescent="0.25">
      <c r="AT3641" s="68"/>
      <c r="AV3641" s="165"/>
    </row>
    <row r="3642" spans="46:48" x14ac:dyDescent="0.25">
      <c r="AT3642" s="68"/>
      <c r="AV3642" s="165"/>
    </row>
    <row r="3643" spans="46:48" x14ac:dyDescent="0.25">
      <c r="AT3643" s="68"/>
      <c r="AV3643" s="165"/>
    </row>
    <row r="3644" spans="46:48" x14ac:dyDescent="0.25">
      <c r="AT3644" s="68"/>
      <c r="AV3644" s="165"/>
    </row>
    <row r="3645" spans="46:48" x14ac:dyDescent="0.25">
      <c r="AT3645" s="68"/>
      <c r="AV3645" s="165"/>
    </row>
    <row r="3646" spans="46:48" x14ac:dyDescent="0.25">
      <c r="AT3646" s="68"/>
      <c r="AV3646" s="165"/>
    </row>
    <row r="3647" spans="46:48" x14ac:dyDescent="0.25">
      <c r="AT3647" s="68"/>
      <c r="AV3647" s="165"/>
    </row>
    <row r="3648" spans="46:48" x14ac:dyDescent="0.25">
      <c r="AT3648" s="68"/>
      <c r="AV3648" s="165"/>
    </row>
    <row r="3649" spans="46:48" x14ac:dyDescent="0.25">
      <c r="AT3649" s="68"/>
      <c r="AV3649" s="165"/>
    </row>
    <row r="3650" spans="46:48" x14ac:dyDescent="0.25">
      <c r="AT3650" s="68"/>
      <c r="AV3650" s="165"/>
    </row>
    <row r="3651" spans="46:48" x14ac:dyDescent="0.25">
      <c r="AT3651" s="68"/>
      <c r="AV3651" s="165"/>
    </row>
    <row r="3652" spans="46:48" x14ac:dyDescent="0.25">
      <c r="AT3652" s="68"/>
      <c r="AV3652" s="165"/>
    </row>
    <row r="3653" spans="46:48" x14ac:dyDescent="0.25">
      <c r="AT3653" s="68"/>
      <c r="AV3653" s="165"/>
    </row>
    <row r="3654" spans="46:48" x14ac:dyDescent="0.25">
      <c r="AT3654" s="68"/>
      <c r="AV3654" s="165"/>
    </row>
    <row r="3655" spans="46:48" x14ac:dyDescent="0.25">
      <c r="AT3655" s="68"/>
      <c r="AV3655" s="165"/>
    </row>
    <row r="3656" spans="46:48" x14ac:dyDescent="0.25">
      <c r="AT3656" s="68"/>
      <c r="AV3656" s="165"/>
    </row>
    <row r="3657" spans="46:48" x14ac:dyDescent="0.25">
      <c r="AT3657" s="68"/>
      <c r="AV3657" s="165"/>
    </row>
    <row r="3658" spans="46:48" x14ac:dyDescent="0.25">
      <c r="AT3658" s="68"/>
      <c r="AV3658" s="165"/>
    </row>
    <row r="3659" spans="46:48" x14ac:dyDescent="0.25">
      <c r="AT3659" s="68"/>
      <c r="AV3659" s="165"/>
    </row>
    <row r="3660" spans="46:48" x14ac:dyDescent="0.25">
      <c r="AT3660" s="68"/>
      <c r="AV3660" s="165"/>
    </row>
    <row r="3661" spans="46:48" x14ac:dyDescent="0.25">
      <c r="AT3661" s="68"/>
      <c r="AV3661" s="165"/>
    </row>
    <row r="3662" spans="46:48" x14ac:dyDescent="0.25">
      <c r="AT3662" s="68"/>
      <c r="AV3662" s="165"/>
    </row>
    <row r="3663" spans="46:48" x14ac:dyDescent="0.25">
      <c r="AT3663" s="68"/>
      <c r="AV3663" s="165"/>
    </row>
    <row r="3664" spans="46:48" x14ac:dyDescent="0.25">
      <c r="AT3664" s="68"/>
      <c r="AV3664" s="165"/>
    </row>
    <row r="3665" spans="46:48" x14ac:dyDescent="0.25">
      <c r="AT3665" s="68"/>
      <c r="AV3665" s="165"/>
    </row>
    <row r="3666" spans="46:48" x14ac:dyDescent="0.25">
      <c r="AT3666" s="68"/>
      <c r="AV3666" s="165"/>
    </row>
    <row r="3667" spans="46:48" x14ac:dyDescent="0.25">
      <c r="AT3667" s="68"/>
      <c r="AV3667" s="165"/>
    </row>
    <row r="3668" spans="46:48" x14ac:dyDescent="0.25">
      <c r="AT3668" s="68"/>
      <c r="AV3668" s="165"/>
    </row>
    <row r="3669" spans="46:48" x14ac:dyDescent="0.25">
      <c r="AT3669" s="68"/>
      <c r="AV3669" s="165"/>
    </row>
    <row r="3670" spans="46:48" x14ac:dyDescent="0.25">
      <c r="AT3670" s="68"/>
      <c r="AV3670" s="165"/>
    </row>
    <row r="3671" spans="46:48" x14ac:dyDescent="0.25">
      <c r="AT3671" s="68"/>
      <c r="AV3671" s="165"/>
    </row>
    <row r="3672" spans="46:48" x14ac:dyDescent="0.25">
      <c r="AT3672" s="68"/>
      <c r="AV3672" s="165"/>
    </row>
    <row r="3673" spans="46:48" x14ac:dyDescent="0.25">
      <c r="AT3673" s="68"/>
      <c r="AV3673" s="165"/>
    </row>
    <row r="3674" spans="46:48" x14ac:dyDescent="0.25">
      <c r="AT3674" s="68"/>
      <c r="AV3674" s="165"/>
    </row>
    <row r="3675" spans="46:48" x14ac:dyDescent="0.25">
      <c r="AT3675" s="68"/>
      <c r="AV3675" s="165"/>
    </row>
    <row r="3676" spans="46:48" x14ac:dyDescent="0.25">
      <c r="AT3676" s="68"/>
      <c r="AV3676" s="165"/>
    </row>
    <row r="3677" spans="46:48" x14ac:dyDescent="0.25">
      <c r="AT3677" s="68"/>
      <c r="AV3677" s="165"/>
    </row>
    <row r="3678" spans="46:48" x14ac:dyDescent="0.25">
      <c r="AT3678" s="68"/>
      <c r="AV3678" s="165"/>
    </row>
    <row r="3679" spans="46:48" x14ac:dyDescent="0.25">
      <c r="AT3679" s="68"/>
      <c r="AV3679" s="165"/>
    </row>
    <row r="3680" spans="46:48" x14ac:dyDescent="0.25">
      <c r="AT3680" s="68"/>
      <c r="AV3680" s="165"/>
    </row>
    <row r="3681" spans="46:48" x14ac:dyDescent="0.25">
      <c r="AT3681" s="68"/>
      <c r="AV3681" s="165"/>
    </row>
    <row r="3682" spans="46:48" x14ac:dyDescent="0.25">
      <c r="AT3682" s="68"/>
      <c r="AV3682" s="165"/>
    </row>
    <row r="3683" spans="46:48" x14ac:dyDescent="0.25">
      <c r="AT3683" s="68"/>
      <c r="AV3683" s="165"/>
    </row>
    <row r="3684" spans="46:48" x14ac:dyDescent="0.25">
      <c r="AT3684" s="68"/>
      <c r="AV3684" s="165"/>
    </row>
    <row r="3685" spans="46:48" x14ac:dyDescent="0.25">
      <c r="AT3685" s="68"/>
      <c r="AV3685" s="165"/>
    </row>
    <row r="3686" spans="46:48" x14ac:dyDescent="0.25">
      <c r="AT3686" s="68"/>
      <c r="AV3686" s="165"/>
    </row>
    <row r="3687" spans="46:48" x14ac:dyDescent="0.25">
      <c r="AT3687" s="68"/>
      <c r="AV3687" s="165"/>
    </row>
    <row r="3688" spans="46:48" x14ac:dyDescent="0.25">
      <c r="AT3688" s="68"/>
      <c r="AV3688" s="165"/>
    </row>
    <row r="3689" spans="46:48" x14ac:dyDescent="0.25">
      <c r="AT3689" s="68"/>
      <c r="AV3689" s="165"/>
    </row>
    <row r="3690" spans="46:48" x14ac:dyDescent="0.25">
      <c r="AT3690" s="68"/>
      <c r="AV3690" s="165"/>
    </row>
    <row r="3691" spans="46:48" x14ac:dyDescent="0.25">
      <c r="AT3691" s="68"/>
      <c r="AV3691" s="165"/>
    </row>
    <row r="3692" spans="46:48" x14ac:dyDescent="0.25">
      <c r="AT3692" s="68"/>
      <c r="AV3692" s="165"/>
    </row>
    <row r="3693" spans="46:48" x14ac:dyDescent="0.25">
      <c r="AT3693" s="68"/>
      <c r="AV3693" s="165"/>
    </row>
    <row r="3694" spans="46:48" x14ac:dyDescent="0.25">
      <c r="AT3694" s="68"/>
      <c r="AV3694" s="165"/>
    </row>
    <row r="3695" spans="46:48" x14ac:dyDescent="0.25">
      <c r="AT3695" s="68"/>
      <c r="AV3695" s="165"/>
    </row>
    <row r="3696" spans="46:48" x14ac:dyDescent="0.25">
      <c r="AT3696" s="68"/>
      <c r="AV3696" s="165"/>
    </row>
    <row r="3697" spans="46:48" x14ac:dyDescent="0.25">
      <c r="AT3697" s="68"/>
      <c r="AV3697" s="165"/>
    </row>
    <row r="3698" spans="46:48" x14ac:dyDescent="0.25">
      <c r="AT3698" s="68"/>
      <c r="AV3698" s="165"/>
    </row>
    <row r="3699" spans="46:48" x14ac:dyDescent="0.25">
      <c r="AT3699" s="68"/>
      <c r="AV3699" s="165"/>
    </row>
    <row r="3700" spans="46:48" x14ac:dyDescent="0.25">
      <c r="AT3700" s="68"/>
      <c r="AV3700" s="165"/>
    </row>
    <row r="3701" spans="46:48" x14ac:dyDescent="0.25">
      <c r="AT3701" s="68"/>
      <c r="AV3701" s="165"/>
    </row>
    <row r="3702" spans="46:48" x14ac:dyDescent="0.25">
      <c r="AT3702" s="68"/>
      <c r="AV3702" s="165"/>
    </row>
    <row r="3703" spans="46:48" x14ac:dyDescent="0.25">
      <c r="AT3703" s="68"/>
      <c r="AV3703" s="165"/>
    </row>
    <row r="3704" spans="46:48" x14ac:dyDescent="0.25">
      <c r="AT3704" s="68"/>
      <c r="AV3704" s="165"/>
    </row>
    <row r="3705" spans="46:48" x14ac:dyDescent="0.25">
      <c r="AT3705" s="68"/>
      <c r="AV3705" s="165"/>
    </row>
    <row r="3706" spans="46:48" x14ac:dyDescent="0.25">
      <c r="AT3706" s="68"/>
      <c r="AV3706" s="165"/>
    </row>
    <row r="3707" spans="46:48" x14ac:dyDescent="0.25">
      <c r="AT3707" s="68"/>
      <c r="AV3707" s="165"/>
    </row>
    <row r="3708" spans="46:48" x14ac:dyDescent="0.25">
      <c r="AT3708" s="68"/>
      <c r="AV3708" s="165"/>
    </row>
    <row r="3709" spans="46:48" x14ac:dyDescent="0.25">
      <c r="AT3709" s="68"/>
      <c r="AV3709" s="165"/>
    </row>
    <row r="3710" spans="46:48" x14ac:dyDescent="0.25">
      <c r="AT3710" s="68"/>
      <c r="AV3710" s="165"/>
    </row>
    <row r="3711" spans="46:48" x14ac:dyDescent="0.25">
      <c r="AT3711" s="68"/>
      <c r="AV3711" s="165"/>
    </row>
    <row r="3712" spans="46:48" x14ac:dyDescent="0.25">
      <c r="AT3712" s="68"/>
      <c r="AV3712" s="165"/>
    </row>
    <row r="3713" spans="46:48" x14ac:dyDescent="0.25">
      <c r="AT3713" s="68"/>
      <c r="AV3713" s="165"/>
    </row>
    <row r="3714" spans="46:48" x14ac:dyDescent="0.25">
      <c r="AT3714" s="68"/>
      <c r="AV3714" s="165"/>
    </row>
    <row r="3715" spans="46:48" x14ac:dyDescent="0.25">
      <c r="AT3715" s="68"/>
      <c r="AV3715" s="165"/>
    </row>
    <row r="3716" spans="46:48" x14ac:dyDescent="0.25">
      <c r="AT3716" s="68"/>
      <c r="AV3716" s="165"/>
    </row>
    <row r="3717" spans="46:48" x14ac:dyDescent="0.25">
      <c r="AT3717" s="68"/>
      <c r="AV3717" s="165"/>
    </row>
    <row r="3718" spans="46:48" x14ac:dyDescent="0.25">
      <c r="AT3718" s="68"/>
      <c r="AV3718" s="165"/>
    </row>
    <row r="3719" spans="46:48" x14ac:dyDescent="0.25">
      <c r="AT3719" s="68"/>
      <c r="AV3719" s="165"/>
    </row>
    <row r="3720" spans="46:48" x14ac:dyDescent="0.25">
      <c r="AT3720" s="68"/>
      <c r="AV3720" s="165"/>
    </row>
    <row r="3721" spans="46:48" x14ac:dyDescent="0.25">
      <c r="AT3721" s="68"/>
      <c r="AV3721" s="165"/>
    </row>
    <row r="3722" spans="46:48" x14ac:dyDescent="0.25">
      <c r="AT3722" s="68"/>
      <c r="AV3722" s="165"/>
    </row>
    <row r="3723" spans="46:48" x14ac:dyDescent="0.25">
      <c r="AT3723" s="68"/>
      <c r="AV3723" s="165"/>
    </row>
    <row r="3724" spans="46:48" x14ac:dyDescent="0.25">
      <c r="AT3724" s="68"/>
      <c r="AV3724" s="165"/>
    </row>
    <row r="3725" spans="46:48" x14ac:dyDescent="0.25">
      <c r="AT3725" s="68"/>
      <c r="AV3725" s="165"/>
    </row>
    <row r="3726" spans="46:48" x14ac:dyDescent="0.25">
      <c r="AT3726" s="68"/>
      <c r="AV3726" s="165"/>
    </row>
    <row r="3727" spans="46:48" x14ac:dyDescent="0.25">
      <c r="AT3727" s="68"/>
      <c r="AV3727" s="165"/>
    </row>
    <row r="3728" spans="46:48" x14ac:dyDescent="0.25">
      <c r="AT3728" s="68"/>
      <c r="AV3728" s="165"/>
    </row>
    <row r="3729" spans="46:48" x14ac:dyDescent="0.25">
      <c r="AT3729" s="68"/>
      <c r="AV3729" s="165"/>
    </row>
    <row r="3730" spans="46:48" x14ac:dyDescent="0.25">
      <c r="AT3730" s="68"/>
      <c r="AV3730" s="165"/>
    </row>
    <row r="3731" spans="46:48" x14ac:dyDescent="0.25">
      <c r="AT3731" s="68"/>
      <c r="AV3731" s="165"/>
    </row>
    <row r="3732" spans="46:48" x14ac:dyDescent="0.25">
      <c r="AT3732" s="68"/>
      <c r="AV3732" s="165"/>
    </row>
    <row r="3733" spans="46:48" x14ac:dyDescent="0.25">
      <c r="AT3733" s="68"/>
      <c r="AV3733" s="165"/>
    </row>
    <row r="3734" spans="46:48" x14ac:dyDescent="0.25">
      <c r="AT3734" s="68"/>
      <c r="AV3734" s="165"/>
    </row>
    <row r="3735" spans="46:48" x14ac:dyDescent="0.25">
      <c r="AT3735" s="68"/>
      <c r="AV3735" s="165"/>
    </row>
    <row r="3736" spans="46:48" x14ac:dyDescent="0.25">
      <c r="AT3736" s="68"/>
      <c r="AV3736" s="165"/>
    </row>
    <row r="3737" spans="46:48" x14ac:dyDescent="0.25">
      <c r="AT3737" s="68"/>
      <c r="AV3737" s="165"/>
    </row>
    <row r="3738" spans="46:48" x14ac:dyDescent="0.25">
      <c r="AT3738" s="68"/>
      <c r="AV3738" s="165"/>
    </row>
    <row r="3739" spans="46:48" x14ac:dyDescent="0.25">
      <c r="AT3739" s="68"/>
      <c r="AV3739" s="165"/>
    </row>
    <row r="3740" spans="46:48" x14ac:dyDescent="0.25">
      <c r="AT3740" s="68"/>
      <c r="AV3740" s="165"/>
    </row>
    <row r="3741" spans="46:48" x14ac:dyDescent="0.25">
      <c r="AT3741" s="68"/>
      <c r="AV3741" s="165"/>
    </row>
    <row r="3742" spans="46:48" x14ac:dyDescent="0.25">
      <c r="AT3742" s="68"/>
      <c r="AV3742" s="165"/>
    </row>
    <row r="3743" spans="46:48" x14ac:dyDescent="0.25">
      <c r="AT3743" s="68"/>
      <c r="AV3743" s="165"/>
    </row>
    <row r="3744" spans="46:48" x14ac:dyDescent="0.25">
      <c r="AT3744" s="68"/>
      <c r="AV3744" s="165"/>
    </row>
    <row r="3745" spans="46:48" x14ac:dyDescent="0.25">
      <c r="AT3745" s="68"/>
      <c r="AV3745" s="165"/>
    </row>
    <row r="3746" spans="46:48" x14ac:dyDescent="0.25">
      <c r="AT3746" s="68"/>
      <c r="AV3746" s="165"/>
    </row>
    <row r="3747" spans="46:48" x14ac:dyDescent="0.25">
      <c r="AT3747" s="68"/>
      <c r="AV3747" s="165"/>
    </row>
    <row r="3748" spans="46:48" x14ac:dyDescent="0.25">
      <c r="AT3748" s="68"/>
      <c r="AV3748" s="165"/>
    </row>
    <row r="3749" spans="46:48" x14ac:dyDescent="0.25">
      <c r="AT3749" s="68"/>
      <c r="AV3749" s="165"/>
    </row>
    <row r="3750" spans="46:48" x14ac:dyDescent="0.25">
      <c r="AT3750" s="68"/>
      <c r="AV3750" s="165"/>
    </row>
    <row r="3751" spans="46:48" x14ac:dyDescent="0.25">
      <c r="AT3751" s="68"/>
      <c r="AV3751" s="165"/>
    </row>
    <row r="3752" spans="46:48" x14ac:dyDescent="0.25">
      <c r="AT3752" s="68"/>
      <c r="AV3752" s="165"/>
    </row>
    <row r="3753" spans="46:48" x14ac:dyDescent="0.25">
      <c r="AT3753" s="68"/>
      <c r="AV3753" s="165"/>
    </row>
    <row r="3754" spans="46:48" x14ac:dyDescent="0.25">
      <c r="AT3754" s="68"/>
      <c r="AV3754" s="165"/>
    </row>
    <row r="3755" spans="46:48" x14ac:dyDescent="0.25">
      <c r="AT3755" s="68"/>
      <c r="AV3755" s="165"/>
    </row>
    <row r="3756" spans="46:48" x14ac:dyDescent="0.25">
      <c r="AT3756" s="68"/>
      <c r="AV3756" s="165"/>
    </row>
    <row r="3757" spans="46:48" x14ac:dyDescent="0.25">
      <c r="AT3757" s="68"/>
      <c r="AV3757" s="165"/>
    </row>
    <row r="3758" spans="46:48" x14ac:dyDescent="0.25">
      <c r="AT3758" s="68"/>
      <c r="AV3758" s="165"/>
    </row>
    <row r="3759" spans="46:48" x14ac:dyDescent="0.25">
      <c r="AT3759" s="68"/>
      <c r="AV3759" s="165"/>
    </row>
    <row r="3760" spans="46:48" x14ac:dyDescent="0.25">
      <c r="AT3760" s="68"/>
      <c r="AV3760" s="165"/>
    </row>
    <row r="3761" spans="46:48" x14ac:dyDescent="0.25">
      <c r="AT3761" s="68"/>
      <c r="AV3761" s="165"/>
    </row>
    <row r="3762" spans="46:48" x14ac:dyDescent="0.25">
      <c r="AT3762" s="68"/>
      <c r="AV3762" s="165"/>
    </row>
    <row r="3763" spans="46:48" x14ac:dyDescent="0.25">
      <c r="AT3763" s="68"/>
      <c r="AV3763" s="165"/>
    </row>
    <row r="3764" spans="46:48" x14ac:dyDescent="0.25">
      <c r="AT3764" s="68"/>
      <c r="AV3764" s="165"/>
    </row>
    <row r="3765" spans="46:48" x14ac:dyDescent="0.25">
      <c r="AT3765" s="68"/>
      <c r="AV3765" s="165"/>
    </row>
    <row r="3766" spans="46:48" x14ac:dyDescent="0.25">
      <c r="AT3766" s="68"/>
      <c r="AV3766" s="165"/>
    </row>
    <row r="3767" spans="46:48" x14ac:dyDescent="0.25">
      <c r="AT3767" s="68"/>
      <c r="AV3767" s="165"/>
    </row>
    <row r="3768" spans="46:48" x14ac:dyDescent="0.25">
      <c r="AT3768" s="68"/>
      <c r="AV3768" s="165"/>
    </row>
    <row r="3769" spans="46:48" x14ac:dyDescent="0.25">
      <c r="AT3769" s="68"/>
      <c r="AV3769" s="165"/>
    </row>
    <row r="3770" spans="46:48" x14ac:dyDescent="0.25">
      <c r="AT3770" s="68"/>
      <c r="AV3770" s="165"/>
    </row>
    <row r="3771" spans="46:48" x14ac:dyDescent="0.25">
      <c r="AT3771" s="68"/>
      <c r="AV3771" s="165"/>
    </row>
    <row r="3772" spans="46:48" x14ac:dyDescent="0.25">
      <c r="AT3772" s="68"/>
      <c r="AV3772" s="165"/>
    </row>
    <row r="3773" spans="46:48" x14ac:dyDescent="0.25">
      <c r="AT3773" s="68"/>
      <c r="AV3773" s="165"/>
    </row>
    <row r="3774" spans="46:48" x14ac:dyDescent="0.25">
      <c r="AT3774" s="68"/>
      <c r="AV3774" s="165"/>
    </row>
    <row r="3775" spans="46:48" x14ac:dyDescent="0.25">
      <c r="AT3775" s="68"/>
      <c r="AV3775" s="165"/>
    </row>
    <row r="3776" spans="46:48" x14ac:dyDescent="0.25">
      <c r="AT3776" s="68"/>
      <c r="AV3776" s="165"/>
    </row>
    <row r="3777" spans="46:48" x14ac:dyDescent="0.25">
      <c r="AT3777" s="68"/>
      <c r="AV3777" s="165"/>
    </row>
    <row r="3778" spans="46:48" x14ac:dyDescent="0.25">
      <c r="AT3778" s="68"/>
      <c r="AV3778" s="165"/>
    </row>
    <row r="3779" spans="46:48" x14ac:dyDescent="0.25">
      <c r="AT3779" s="68"/>
      <c r="AV3779" s="165"/>
    </row>
    <row r="3780" spans="46:48" x14ac:dyDescent="0.25">
      <c r="AT3780" s="68"/>
      <c r="AV3780" s="165"/>
    </row>
    <row r="3781" spans="46:48" x14ac:dyDescent="0.25">
      <c r="AT3781" s="68"/>
      <c r="AV3781" s="165"/>
    </row>
    <row r="3782" spans="46:48" x14ac:dyDescent="0.25">
      <c r="AT3782" s="68"/>
      <c r="AV3782" s="165"/>
    </row>
    <row r="3783" spans="46:48" x14ac:dyDescent="0.25">
      <c r="AT3783" s="68"/>
      <c r="AV3783" s="165"/>
    </row>
    <row r="3784" spans="46:48" x14ac:dyDescent="0.25">
      <c r="AT3784" s="68"/>
      <c r="AV3784" s="165"/>
    </row>
    <row r="3785" spans="46:48" x14ac:dyDescent="0.25">
      <c r="AT3785" s="68"/>
      <c r="AV3785" s="165"/>
    </row>
    <row r="3786" spans="46:48" x14ac:dyDescent="0.25">
      <c r="AT3786" s="68"/>
      <c r="AV3786" s="165"/>
    </row>
    <row r="3787" spans="46:48" x14ac:dyDescent="0.25">
      <c r="AT3787" s="68"/>
      <c r="AV3787" s="165"/>
    </row>
    <row r="3788" spans="46:48" x14ac:dyDescent="0.25">
      <c r="AT3788" s="68"/>
      <c r="AV3788" s="165"/>
    </row>
    <row r="3789" spans="46:48" x14ac:dyDescent="0.25">
      <c r="AT3789" s="68"/>
      <c r="AV3789" s="165"/>
    </row>
    <row r="3790" spans="46:48" x14ac:dyDescent="0.25">
      <c r="AT3790" s="68"/>
      <c r="AV3790" s="165"/>
    </row>
    <row r="3791" spans="46:48" x14ac:dyDescent="0.25">
      <c r="AT3791" s="68"/>
      <c r="AV3791" s="165"/>
    </row>
    <row r="3792" spans="46:48" x14ac:dyDescent="0.25">
      <c r="AT3792" s="68"/>
      <c r="AV3792" s="165"/>
    </row>
    <row r="3793" spans="46:48" x14ac:dyDescent="0.25">
      <c r="AT3793" s="68"/>
      <c r="AV3793" s="165"/>
    </row>
    <row r="3794" spans="46:48" x14ac:dyDescent="0.25">
      <c r="AT3794" s="68"/>
      <c r="AV3794" s="165"/>
    </row>
    <row r="3795" spans="46:48" x14ac:dyDescent="0.25">
      <c r="AT3795" s="68"/>
      <c r="AV3795" s="165"/>
    </row>
    <row r="3796" spans="46:48" x14ac:dyDescent="0.25">
      <c r="AT3796" s="68"/>
      <c r="AV3796" s="165"/>
    </row>
    <row r="3797" spans="46:48" x14ac:dyDescent="0.25">
      <c r="AT3797" s="68"/>
      <c r="AV3797" s="165"/>
    </row>
    <row r="3798" spans="46:48" x14ac:dyDescent="0.25">
      <c r="AT3798" s="68"/>
      <c r="AV3798" s="165"/>
    </row>
    <row r="3799" spans="46:48" x14ac:dyDescent="0.25">
      <c r="AT3799" s="68"/>
      <c r="AV3799" s="165"/>
    </row>
    <row r="3800" spans="46:48" x14ac:dyDescent="0.25">
      <c r="AT3800" s="68"/>
      <c r="AV3800" s="165"/>
    </row>
    <row r="3801" spans="46:48" x14ac:dyDescent="0.25">
      <c r="AT3801" s="68"/>
      <c r="AV3801" s="165"/>
    </row>
    <row r="3802" spans="46:48" x14ac:dyDescent="0.25">
      <c r="AT3802" s="68"/>
      <c r="AV3802" s="165"/>
    </row>
    <row r="3803" spans="46:48" x14ac:dyDescent="0.25">
      <c r="AT3803" s="68"/>
      <c r="AV3803" s="165"/>
    </row>
    <row r="3804" spans="46:48" x14ac:dyDescent="0.25">
      <c r="AT3804" s="68"/>
      <c r="AV3804" s="165"/>
    </row>
    <row r="3805" spans="46:48" x14ac:dyDescent="0.25">
      <c r="AT3805" s="68"/>
      <c r="AV3805" s="165"/>
    </row>
    <row r="3806" spans="46:48" x14ac:dyDescent="0.25">
      <c r="AT3806" s="68"/>
      <c r="AV3806" s="165"/>
    </row>
    <row r="3807" spans="46:48" x14ac:dyDescent="0.25">
      <c r="AT3807" s="68"/>
      <c r="AV3807" s="165"/>
    </row>
    <row r="3808" spans="46:48" x14ac:dyDescent="0.25">
      <c r="AT3808" s="68"/>
      <c r="AV3808" s="165"/>
    </row>
    <row r="3809" spans="46:48" x14ac:dyDescent="0.25">
      <c r="AT3809" s="68"/>
      <c r="AV3809" s="165"/>
    </row>
    <row r="3810" spans="46:48" x14ac:dyDescent="0.25">
      <c r="AT3810" s="68"/>
      <c r="AV3810" s="165"/>
    </row>
    <row r="3811" spans="46:48" x14ac:dyDescent="0.25">
      <c r="AT3811" s="68"/>
      <c r="AV3811" s="165"/>
    </row>
    <row r="3812" spans="46:48" x14ac:dyDescent="0.25">
      <c r="AT3812" s="68"/>
      <c r="AV3812" s="165"/>
    </row>
    <row r="3813" spans="46:48" x14ac:dyDescent="0.25">
      <c r="AT3813" s="68"/>
      <c r="AV3813" s="165"/>
    </row>
    <row r="3814" spans="46:48" x14ac:dyDescent="0.25">
      <c r="AT3814" s="68"/>
      <c r="AV3814" s="165"/>
    </row>
    <row r="3815" spans="46:48" x14ac:dyDescent="0.25">
      <c r="AT3815" s="68"/>
      <c r="AV3815" s="165"/>
    </row>
    <row r="3816" spans="46:48" x14ac:dyDescent="0.25">
      <c r="AT3816" s="68"/>
      <c r="AV3816" s="165"/>
    </row>
    <row r="3817" spans="46:48" x14ac:dyDescent="0.25">
      <c r="AT3817" s="68"/>
      <c r="AV3817" s="165"/>
    </row>
    <row r="3818" spans="46:48" x14ac:dyDescent="0.25">
      <c r="AT3818" s="68"/>
      <c r="AV3818" s="165"/>
    </row>
    <row r="3819" spans="46:48" x14ac:dyDescent="0.25">
      <c r="AT3819" s="68"/>
      <c r="AV3819" s="165"/>
    </row>
    <row r="3820" spans="46:48" x14ac:dyDescent="0.25">
      <c r="AT3820" s="68"/>
      <c r="AV3820" s="165"/>
    </row>
    <row r="3821" spans="46:48" x14ac:dyDescent="0.25">
      <c r="AT3821" s="68"/>
      <c r="AV3821" s="165"/>
    </row>
    <row r="3822" spans="46:48" x14ac:dyDescent="0.25">
      <c r="AT3822" s="68"/>
      <c r="AV3822" s="165"/>
    </row>
    <row r="3823" spans="46:48" x14ac:dyDescent="0.25">
      <c r="AT3823" s="68"/>
      <c r="AV3823" s="165"/>
    </row>
    <row r="3824" spans="46:48" x14ac:dyDescent="0.25">
      <c r="AT3824" s="68"/>
      <c r="AV3824" s="165"/>
    </row>
    <row r="3825" spans="46:48" x14ac:dyDescent="0.25">
      <c r="AT3825" s="68"/>
      <c r="AV3825" s="165"/>
    </row>
    <row r="3826" spans="46:48" x14ac:dyDescent="0.25">
      <c r="AT3826" s="68"/>
      <c r="AV3826" s="165"/>
    </row>
    <row r="3827" spans="46:48" x14ac:dyDescent="0.25">
      <c r="AT3827" s="68"/>
      <c r="AV3827" s="165"/>
    </row>
    <row r="3828" spans="46:48" x14ac:dyDescent="0.25">
      <c r="AT3828" s="68"/>
      <c r="AV3828" s="165"/>
    </row>
    <row r="3829" spans="46:48" x14ac:dyDescent="0.25">
      <c r="AT3829" s="68"/>
      <c r="AV3829" s="165"/>
    </row>
    <row r="3830" spans="46:48" x14ac:dyDescent="0.25">
      <c r="AT3830" s="68"/>
      <c r="AV3830" s="165"/>
    </row>
    <row r="3831" spans="46:48" x14ac:dyDescent="0.25">
      <c r="AT3831" s="68"/>
      <c r="AV3831" s="165"/>
    </row>
    <row r="3832" spans="46:48" x14ac:dyDescent="0.25">
      <c r="AT3832" s="68"/>
      <c r="AV3832" s="165"/>
    </row>
    <row r="3833" spans="46:48" x14ac:dyDescent="0.25">
      <c r="AT3833" s="68"/>
      <c r="AV3833" s="165"/>
    </row>
    <row r="3834" spans="46:48" x14ac:dyDescent="0.25">
      <c r="AT3834" s="68"/>
      <c r="AV3834" s="165"/>
    </row>
    <row r="3835" spans="46:48" x14ac:dyDescent="0.25">
      <c r="AT3835" s="68"/>
      <c r="AV3835" s="165"/>
    </row>
    <row r="3836" spans="46:48" x14ac:dyDescent="0.25">
      <c r="AT3836" s="68"/>
      <c r="AV3836" s="165"/>
    </row>
    <row r="3837" spans="46:48" x14ac:dyDescent="0.25">
      <c r="AT3837" s="68"/>
      <c r="AV3837" s="165"/>
    </row>
    <row r="3838" spans="46:48" x14ac:dyDescent="0.25">
      <c r="AT3838" s="68"/>
      <c r="AV3838" s="165"/>
    </row>
    <row r="3839" spans="46:48" x14ac:dyDescent="0.25">
      <c r="AT3839" s="68"/>
      <c r="AV3839" s="165"/>
    </row>
    <row r="3840" spans="46:48" x14ac:dyDescent="0.25">
      <c r="AT3840" s="68"/>
      <c r="AV3840" s="165"/>
    </row>
    <row r="3841" spans="46:48" x14ac:dyDescent="0.25">
      <c r="AT3841" s="68"/>
      <c r="AV3841" s="165"/>
    </row>
    <row r="3842" spans="46:48" x14ac:dyDescent="0.25">
      <c r="AT3842" s="68"/>
      <c r="AV3842" s="165"/>
    </row>
    <row r="3843" spans="46:48" x14ac:dyDescent="0.25">
      <c r="AT3843" s="68"/>
      <c r="AV3843" s="165"/>
    </row>
    <row r="3844" spans="46:48" x14ac:dyDescent="0.25">
      <c r="AT3844" s="68"/>
      <c r="AV3844" s="165"/>
    </row>
    <row r="3845" spans="46:48" x14ac:dyDescent="0.25">
      <c r="AT3845" s="68"/>
      <c r="AV3845" s="165"/>
    </row>
    <row r="3846" spans="46:48" x14ac:dyDescent="0.25">
      <c r="AT3846" s="68"/>
      <c r="AV3846" s="165"/>
    </row>
    <row r="3847" spans="46:48" x14ac:dyDescent="0.25">
      <c r="AT3847" s="68"/>
      <c r="AV3847" s="165"/>
    </row>
    <row r="3848" spans="46:48" x14ac:dyDescent="0.25">
      <c r="AT3848" s="68"/>
      <c r="AV3848" s="165"/>
    </row>
    <row r="3849" spans="46:48" x14ac:dyDescent="0.25">
      <c r="AT3849" s="68"/>
      <c r="AV3849" s="165"/>
    </row>
    <row r="3850" spans="46:48" x14ac:dyDescent="0.25">
      <c r="AT3850" s="68"/>
      <c r="AV3850" s="165"/>
    </row>
    <row r="3851" spans="46:48" x14ac:dyDescent="0.25">
      <c r="AT3851" s="68"/>
      <c r="AV3851" s="165"/>
    </row>
    <row r="3852" spans="46:48" x14ac:dyDescent="0.25">
      <c r="AT3852" s="68"/>
      <c r="AV3852" s="165"/>
    </row>
    <row r="3853" spans="46:48" x14ac:dyDescent="0.25">
      <c r="AT3853" s="68"/>
      <c r="AV3853" s="165"/>
    </row>
    <row r="3854" spans="46:48" x14ac:dyDescent="0.25">
      <c r="AT3854" s="68"/>
      <c r="AV3854" s="165"/>
    </row>
    <row r="3855" spans="46:48" x14ac:dyDescent="0.25">
      <c r="AT3855" s="68"/>
      <c r="AV3855" s="165"/>
    </row>
    <row r="3856" spans="46:48" x14ac:dyDescent="0.25">
      <c r="AT3856" s="68"/>
      <c r="AV3856" s="165"/>
    </row>
    <row r="3857" spans="46:48" x14ac:dyDescent="0.25">
      <c r="AT3857" s="68"/>
      <c r="AV3857" s="165"/>
    </row>
    <row r="3858" spans="46:48" x14ac:dyDescent="0.25">
      <c r="AT3858" s="68"/>
      <c r="AV3858" s="165"/>
    </row>
    <row r="3859" spans="46:48" x14ac:dyDescent="0.25">
      <c r="AT3859" s="68"/>
      <c r="AV3859" s="165"/>
    </row>
    <row r="3860" spans="46:48" x14ac:dyDescent="0.25">
      <c r="AT3860" s="68"/>
      <c r="AV3860" s="165"/>
    </row>
    <row r="3861" spans="46:48" x14ac:dyDescent="0.25">
      <c r="AT3861" s="68"/>
      <c r="AV3861" s="165"/>
    </row>
    <row r="3862" spans="46:48" x14ac:dyDescent="0.25">
      <c r="AT3862" s="68"/>
      <c r="AV3862" s="165"/>
    </row>
    <row r="3863" spans="46:48" x14ac:dyDescent="0.25">
      <c r="AT3863" s="68"/>
      <c r="AV3863" s="165"/>
    </row>
    <row r="3864" spans="46:48" x14ac:dyDescent="0.25">
      <c r="AT3864" s="68"/>
      <c r="AV3864" s="165"/>
    </row>
    <row r="3865" spans="46:48" x14ac:dyDescent="0.25">
      <c r="AT3865" s="68"/>
      <c r="AV3865" s="165"/>
    </row>
    <row r="3866" spans="46:48" x14ac:dyDescent="0.25">
      <c r="AT3866" s="68"/>
      <c r="AV3866" s="165"/>
    </row>
    <row r="3867" spans="46:48" x14ac:dyDescent="0.25">
      <c r="AT3867" s="68"/>
      <c r="AV3867" s="165"/>
    </row>
    <row r="3868" spans="46:48" x14ac:dyDescent="0.25">
      <c r="AT3868" s="68"/>
      <c r="AV3868" s="165"/>
    </row>
    <row r="3869" spans="46:48" x14ac:dyDescent="0.25">
      <c r="AT3869" s="68"/>
      <c r="AV3869" s="165"/>
    </row>
    <row r="3870" spans="46:48" x14ac:dyDescent="0.25">
      <c r="AT3870" s="68"/>
      <c r="AV3870" s="165"/>
    </row>
    <row r="3871" spans="46:48" x14ac:dyDescent="0.25">
      <c r="AT3871" s="68"/>
      <c r="AV3871" s="165"/>
    </row>
    <row r="3872" spans="46:48" x14ac:dyDescent="0.25">
      <c r="AT3872" s="68"/>
      <c r="AV3872" s="165"/>
    </row>
    <row r="3873" spans="46:48" x14ac:dyDescent="0.25">
      <c r="AT3873" s="68"/>
      <c r="AV3873" s="165"/>
    </row>
    <row r="3874" spans="46:48" x14ac:dyDescent="0.25">
      <c r="AT3874" s="68"/>
      <c r="AV3874" s="165"/>
    </row>
    <row r="3875" spans="46:48" x14ac:dyDescent="0.25">
      <c r="AT3875" s="68"/>
      <c r="AV3875" s="165"/>
    </row>
    <row r="3876" spans="46:48" x14ac:dyDescent="0.25">
      <c r="AT3876" s="68"/>
      <c r="AV3876" s="165"/>
    </row>
    <row r="3877" spans="46:48" x14ac:dyDescent="0.25">
      <c r="AT3877" s="68"/>
      <c r="AV3877" s="165"/>
    </row>
    <row r="3878" spans="46:48" x14ac:dyDescent="0.25">
      <c r="AT3878" s="68"/>
      <c r="AV3878" s="165"/>
    </row>
    <row r="3879" spans="46:48" x14ac:dyDescent="0.25">
      <c r="AT3879" s="68"/>
      <c r="AV3879" s="165"/>
    </row>
    <row r="3880" spans="46:48" x14ac:dyDescent="0.25">
      <c r="AT3880" s="68"/>
      <c r="AV3880" s="165"/>
    </row>
    <row r="3881" spans="46:48" x14ac:dyDescent="0.25">
      <c r="AT3881" s="68"/>
      <c r="AV3881" s="165"/>
    </row>
    <row r="3882" spans="46:48" x14ac:dyDescent="0.25">
      <c r="AT3882" s="68"/>
      <c r="AV3882" s="165"/>
    </row>
    <row r="3883" spans="46:48" x14ac:dyDescent="0.25">
      <c r="AT3883" s="68"/>
      <c r="AV3883" s="165"/>
    </row>
    <row r="3884" spans="46:48" x14ac:dyDescent="0.25">
      <c r="AT3884" s="68"/>
      <c r="AV3884" s="165"/>
    </row>
    <row r="3885" spans="46:48" x14ac:dyDescent="0.25">
      <c r="AT3885" s="68"/>
      <c r="AV3885" s="165"/>
    </row>
    <row r="3886" spans="46:48" x14ac:dyDescent="0.25">
      <c r="AT3886" s="68"/>
      <c r="AV3886" s="165"/>
    </row>
    <row r="3887" spans="46:48" x14ac:dyDescent="0.25">
      <c r="AT3887" s="68"/>
      <c r="AV3887" s="165"/>
    </row>
    <row r="3888" spans="46:48" x14ac:dyDescent="0.25">
      <c r="AT3888" s="68"/>
      <c r="AV3888" s="165"/>
    </row>
    <row r="3889" spans="46:48" x14ac:dyDescent="0.25">
      <c r="AT3889" s="68"/>
      <c r="AV3889" s="165"/>
    </row>
    <row r="3890" spans="46:48" x14ac:dyDescent="0.25">
      <c r="AT3890" s="68"/>
      <c r="AV3890" s="165"/>
    </row>
    <row r="3891" spans="46:48" x14ac:dyDescent="0.25">
      <c r="AT3891" s="68"/>
      <c r="AV3891" s="165"/>
    </row>
    <row r="3892" spans="46:48" x14ac:dyDescent="0.25">
      <c r="AT3892" s="68"/>
      <c r="AV3892" s="165"/>
    </row>
    <row r="3893" spans="46:48" x14ac:dyDescent="0.25">
      <c r="AT3893" s="68"/>
      <c r="AV3893" s="165"/>
    </row>
    <row r="3894" spans="46:48" x14ac:dyDescent="0.25">
      <c r="AT3894" s="68"/>
      <c r="AV3894" s="165"/>
    </row>
    <row r="3895" spans="46:48" x14ac:dyDescent="0.25">
      <c r="AT3895" s="68"/>
      <c r="AV3895" s="165"/>
    </row>
    <row r="3896" spans="46:48" x14ac:dyDescent="0.25">
      <c r="AT3896" s="68"/>
      <c r="AV3896" s="165"/>
    </row>
    <row r="3897" spans="46:48" x14ac:dyDescent="0.25">
      <c r="AT3897" s="68"/>
      <c r="AV3897" s="165"/>
    </row>
    <row r="3898" spans="46:48" x14ac:dyDescent="0.25">
      <c r="AT3898" s="68"/>
      <c r="AV3898" s="165"/>
    </row>
    <row r="3899" spans="46:48" x14ac:dyDescent="0.25">
      <c r="AT3899" s="68"/>
      <c r="AV3899" s="165"/>
    </row>
    <row r="3900" spans="46:48" x14ac:dyDescent="0.25">
      <c r="AT3900" s="68"/>
      <c r="AV3900" s="165"/>
    </row>
    <row r="3901" spans="46:48" x14ac:dyDescent="0.25">
      <c r="AT3901" s="68"/>
      <c r="AV3901" s="165"/>
    </row>
    <row r="3902" spans="46:48" x14ac:dyDescent="0.25">
      <c r="AT3902" s="68"/>
      <c r="AV3902" s="165"/>
    </row>
    <row r="3903" spans="46:48" x14ac:dyDescent="0.25">
      <c r="AT3903" s="68"/>
      <c r="AV3903" s="165"/>
    </row>
    <row r="3904" spans="46:48" x14ac:dyDescent="0.25">
      <c r="AT3904" s="68"/>
      <c r="AV3904" s="165"/>
    </row>
    <row r="3905" spans="46:48" x14ac:dyDescent="0.25">
      <c r="AT3905" s="68"/>
      <c r="AV3905" s="165"/>
    </row>
    <row r="3906" spans="46:48" x14ac:dyDescent="0.25">
      <c r="AT3906" s="68"/>
      <c r="AV3906" s="165"/>
    </row>
    <row r="3907" spans="46:48" x14ac:dyDescent="0.25">
      <c r="AT3907" s="68"/>
      <c r="AV3907" s="165"/>
    </row>
    <row r="3908" spans="46:48" x14ac:dyDescent="0.25">
      <c r="AT3908" s="68"/>
      <c r="AV3908" s="165"/>
    </row>
    <row r="3909" spans="46:48" x14ac:dyDescent="0.25">
      <c r="AT3909" s="68"/>
      <c r="AV3909" s="165"/>
    </row>
    <row r="3910" spans="46:48" x14ac:dyDescent="0.25">
      <c r="AT3910" s="68"/>
      <c r="AV3910" s="165"/>
    </row>
    <row r="3911" spans="46:48" x14ac:dyDescent="0.25">
      <c r="AT3911" s="68"/>
      <c r="AV3911" s="165"/>
    </row>
    <row r="3912" spans="46:48" x14ac:dyDescent="0.25">
      <c r="AT3912" s="68"/>
      <c r="AV3912" s="165"/>
    </row>
    <row r="3913" spans="46:48" x14ac:dyDescent="0.25">
      <c r="AT3913" s="68"/>
      <c r="AV3913" s="165"/>
    </row>
    <row r="3914" spans="46:48" x14ac:dyDescent="0.25">
      <c r="AT3914" s="68"/>
      <c r="AV3914" s="165"/>
    </row>
    <row r="3915" spans="46:48" x14ac:dyDescent="0.25">
      <c r="AT3915" s="68"/>
      <c r="AV3915" s="165"/>
    </row>
    <row r="3916" spans="46:48" x14ac:dyDescent="0.25">
      <c r="AT3916" s="68"/>
      <c r="AV3916" s="165"/>
    </row>
    <row r="3917" spans="46:48" x14ac:dyDescent="0.25">
      <c r="AT3917" s="68"/>
      <c r="AV3917" s="165"/>
    </row>
    <row r="3918" spans="46:48" x14ac:dyDescent="0.25">
      <c r="AT3918" s="68"/>
      <c r="AV3918" s="165"/>
    </row>
    <row r="3919" spans="46:48" x14ac:dyDescent="0.25">
      <c r="AT3919" s="68"/>
      <c r="AV3919" s="165"/>
    </row>
    <row r="3920" spans="46:48" x14ac:dyDescent="0.25">
      <c r="AT3920" s="68"/>
      <c r="AV3920" s="165"/>
    </row>
    <row r="3921" spans="46:48" x14ac:dyDescent="0.25">
      <c r="AT3921" s="68"/>
      <c r="AV3921" s="165"/>
    </row>
    <row r="3922" spans="46:48" x14ac:dyDescent="0.25">
      <c r="AT3922" s="68"/>
      <c r="AV3922" s="165"/>
    </row>
    <row r="3923" spans="46:48" x14ac:dyDescent="0.25">
      <c r="AT3923" s="68"/>
      <c r="AV3923" s="165"/>
    </row>
    <row r="3924" spans="46:48" x14ac:dyDescent="0.25">
      <c r="AT3924" s="68"/>
      <c r="AV3924" s="165"/>
    </row>
    <row r="3925" spans="46:48" x14ac:dyDescent="0.25">
      <c r="AT3925" s="68"/>
      <c r="AV3925" s="165"/>
    </row>
    <row r="3926" spans="46:48" x14ac:dyDescent="0.25">
      <c r="AT3926" s="68"/>
      <c r="AV3926" s="165"/>
    </row>
    <row r="3927" spans="46:48" x14ac:dyDescent="0.25">
      <c r="AT3927" s="68"/>
      <c r="AV3927" s="165"/>
    </row>
    <row r="3928" spans="46:48" x14ac:dyDescent="0.25">
      <c r="AT3928" s="68"/>
      <c r="AV3928" s="165"/>
    </row>
    <row r="3929" spans="46:48" x14ac:dyDescent="0.25">
      <c r="AT3929" s="68"/>
      <c r="AV3929" s="165"/>
    </row>
    <row r="3930" spans="46:48" x14ac:dyDescent="0.25">
      <c r="AT3930" s="68"/>
      <c r="AV3930" s="165"/>
    </row>
    <row r="3931" spans="46:48" x14ac:dyDescent="0.25">
      <c r="AT3931" s="68"/>
      <c r="AV3931" s="165"/>
    </row>
    <row r="3932" spans="46:48" x14ac:dyDescent="0.25">
      <c r="AT3932" s="68"/>
      <c r="AV3932" s="165"/>
    </row>
    <row r="3933" spans="46:48" x14ac:dyDescent="0.25">
      <c r="AT3933" s="68"/>
      <c r="AV3933" s="165"/>
    </row>
    <row r="3934" spans="46:48" x14ac:dyDescent="0.25">
      <c r="AT3934" s="68"/>
      <c r="AV3934" s="165"/>
    </row>
    <row r="3935" spans="46:48" x14ac:dyDescent="0.25">
      <c r="AT3935" s="68"/>
      <c r="AV3935" s="165"/>
    </row>
    <row r="3936" spans="46:48" x14ac:dyDescent="0.25">
      <c r="AT3936" s="68"/>
      <c r="AV3936" s="165"/>
    </row>
    <row r="3937" spans="46:48" x14ac:dyDescent="0.25">
      <c r="AT3937" s="68"/>
      <c r="AV3937" s="165"/>
    </row>
    <row r="3938" spans="46:48" x14ac:dyDescent="0.25">
      <c r="AT3938" s="68"/>
      <c r="AV3938" s="165"/>
    </row>
    <row r="3939" spans="46:48" x14ac:dyDescent="0.25">
      <c r="AT3939" s="68"/>
      <c r="AV3939" s="165"/>
    </row>
    <row r="3940" spans="46:48" x14ac:dyDescent="0.25">
      <c r="AT3940" s="68"/>
      <c r="AV3940" s="165"/>
    </row>
    <row r="3941" spans="46:48" x14ac:dyDescent="0.25">
      <c r="AT3941" s="68"/>
      <c r="AV3941" s="165"/>
    </row>
    <row r="3942" spans="46:48" x14ac:dyDescent="0.25">
      <c r="AT3942" s="68"/>
      <c r="AV3942" s="165"/>
    </row>
    <row r="3943" spans="46:48" x14ac:dyDescent="0.25">
      <c r="AT3943" s="68"/>
      <c r="AV3943" s="165"/>
    </row>
    <row r="3944" spans="46:48" x14ac:dyDescent="0.25">
      <c r="AT3944" s="68"/>
      <c r="AV3944" s="165"/>
    </row>
    <row r="3945" spans="46:48" x14ac:dyDescent="0.25">
      <c r="AT3945" s="68"/>
      <c r="AV3945" s="165"/>
    </row>
    <row r="3946" spans="46:48" x14ac:dyDescent="0.25">
      <c r="AT3946" s="68"/>
      <c r="AV3946" s="165"/>
    </row>
    <row r="3947" spans="46:48" x14ac:dyDescent="0.25">
      <c r="AT3947" s="68"/>
      <c r="AV3947" s="165"/>
    </row>
    <row r="3948" spans="46:48" x14ac:dyDescent="0.25">
      <c r="AT3948" s="68"/>
      <c r="AV3948" s="165"/>
    </row>
    <row r="3949" spans="46:48" x14ac:dyDescent="0.25">
      <c r="AT3949" s="68"/>
      <c r="AV3949" s="165"/>
    </row>
    <row r="3950" spans="46:48" x14ac:dyDescent="0.25">
      <c r="AT3950" s="68"/>
      <c r="AV3950" s="165"/>
    </row>
    <row r="3951" spans="46:48" x14ac:dyDescent="0.25">
      <c r="AT3951" s="68"/>
      <c r="AV3951" s="165"/>
    </row>
    <row r="3952" spans="46:48" x14ac:dyDescent="0.25">
      <c r="AT3952" s="68"/>
      <c r="AV3952" s="165"/>
    </row>
    <row r="3953" spans="46:48" x14ac:dyDescent="0.25">
      <c r="AT3953" s="68"/>
      <c r="AV3953" s="165"/>
    </row>
    <row r="3954" spans="46:48" x14ac:dyDescent="0.25">
      <c r="AT3954" s="68"/>
      <c r="AV3954" s="165"/>
    </row>
    <row r="3955" spans="46:48" x14ac:dyDescent="0.25">
      <c r="AT3955" s="68"/>
      <c r="AV3955" s="165"/>
    </row>
    <row r="3956" spans="46:48" x14ac:dyDescent="0.25">
      <c r="AT3956" s="68"/>
      <c r="AV3956" s="165"/>
    </row>
    <row r="3957" spans="46:48" x14ac:dyDescent="0.25">
      <c r="AT3957" s="68"/>
      <c r="AV3957" s="165"/>
    </row>
    <row r="3958" spans="46:48" x14ac:dyDescent="0.25">
      <c r="AT3958" s="68"/>
      <c r="AV3958" s="165"/>
    </row>
    <row r="3959" spans="46:48" x14ac:dyDescent="0.25">
      <c r="AT3959" s="68"/>
      <c r="AV3959" s="165"/>
    </row>
    <row r="3960" spans="46:48" x14ac:dyDescent="0.25">
      <c r="AT3960" s="68"/>
      <c r="AV3960" s="165"/>
    </row>
    <row r="3961" spans="46:48" x14ac:dyDescent="0.25">
      <c r="AT3961" s="68"/>
      <c r="AV3961" s="165"/>
    </row>
    <row r="3962" spans="46:48" x14ac:dyDescent="0.25">
      <c r="AT3962" s="68"/>
      <c r="AV3962" s="165"/>
    </row>
    <row r="3963" spans="46:48" x14ac:dyDescent="0.25">
      <c r="AT3963" s="68"/>
      <c r="AV3963" s="165"/>
    </row>
    <row r="3964" spans="46:48" x14ac:dyDescent="0.25">
      <c r="AT3964" s="68"/>
      <c r="AV3964" s="165"/>
    </row>
    <row r="3965" spans="46:48" x14ac:dyDescent="0.25">
      <c r="AT3965" s="68"/>
      <c r="AV3965" s="165"/>
    </row>
    <row r="3966" spans="46:48" x14ac:dyDescent="0.25">
      <c r="AT3966" s="68"/>
      <c r="AV3966" s="165"/>
    </row>
    <row r="3967" spans="46:48" x14ac:dyDescent="0.25">
      <c r="AT3967" s="68"/>
      <c r="AV3967" s="165"/>
    </row>
    <row r="3968" spans="46:48" x14ac:dyDescent="0.25">
      <c r="AT3968" s="68"/>
      <c r="AV3968" s="165"/>
    </row>
    <row r="3969" spans="46:48" x14ac:dyDescent="0.25">
      <c r="AT3969" s="68"/>
      <c r="AV3969" s="165"/>
    </row>
    <row r="3970" spans="46:48" x14ac:dyDescent="0.25">
      <c r="AT3970" s="68"/>
      <c r="AV3970" s="165"/>
    </row>
    <row r="3971" spans="46:48" x14ac:dyDescent="0.25">
      <c r="AT3971" s="68"/>
      <c r="AV3971" s="165"/>
    </row>
    <row r="3972" spans="46:48" x14ac:dyDescent="0.25">
      <c r="AT3972" s="68"/>
      <c r="AV3972" s="165"/>
    </row>
    <row r="3973" spans="46:48" x14ac:dyDescent="0.25">
      <c r="AT3973" s="68"/>
      <c r="AV3973" s="165"/>
    </row>
    <row r="3974" spans="46:48" x14ac:dyDescent="0.25">
      <c r="AT3974" s="68"/>
      <c r="AV3974" s="165"/>
    </row>
    <row r="3975" spans="46:48" x14ac:dyDescent="0.25">
      <c r="AT3975" s="68"/>
      <c r="AV3975" s="165"/>
    </row>
    <row r="3976" spans="46:48" x14ac:dyDescent="0.25">
      <c r="AT3976" s="68"/>
      <c r="AV3976" s="165"/>
    </row>
    <row r="3977" spans="46:48" x14ac:dyDescent="0.25">
      <c r="AT3977" s="68"/>
      <c r="AV3977" s="165"/>
    </row>
    <row r="3978" spans="46:48" x14ac:dyDescent="0.25">
      <c r="AT3978" s="68"/>
      <c r="AV3978" s="165"/>
    </row>
    <row r="3979" spans="46:48" x14ac:dyDescent="0.25">
      <c r="AT3979" s="68"/>
      <c r="AV3979" s="165"/>
    </row>
    <row r="3980" spans="46:48" x14ac:dyDescent="0.25">
      <c r="AT3980" s="68"/>
      <c r="AV3980" s="165"/>
    </row>
    <row r="3981" spans="46:48" x14ac:dyDescent="0.25">
      <c r="AT3981" s="68"/>
      <c r="AV3981" s="165"/>
    </row>
    <row r="3982" spans="46:48" x14ac:dyDescent="0.25">
      <c r="AT3982" s="68"/>
      <c r="AV3982" s="165"/>
    </row>
    <row r="3983" spans="46:48" x14ac:dyDescent="0.25">
      <c r="AT3983" s="68"/>
      <c r="AV3983" s="165"/>
    </row>
    <row r="3984" spans="46:48" x14ac:dyDescent="0.25">
      <c r="AT3984" s="68"/>
      <c r="AV3984" s="165"/>
    </row>
    <row r="3985" spans="46:48" x14ac:dyDescent="0.25">
      <c r="AT3985" s="68"/>
      <c r="AV3985" s="165"/>
    </row>
    <row r="3986" spans="46:48" x14ac:dyDescent="0.25">
      <c r="AT3986" s="68"/>
      <c r="AV3986" s="165"/>
    </row>
    <row r="3987" spans="46:48" x14ac:dyDescent="0.25">
      <c r="AT3987" s="68"/>
      <c r="AV3987" s="165"/>
    </row>
    <row r="3988" spans="46:48" x14ac:dyDescent="0.25">
      <c r="AT3988" s="68"/>
      <c r="AV3988" s="165"/>
    </row>
    <row r="3989" spans="46:48" x14ac:dyDescent="0.25">
      <c r="AT3989" s="68"/>
      <c r="AV3989" s="165"/>
    </row>
    <row r="3990" spans="46:48" x14ac:dyDescent="0.25">
      <c r="AT3990" s="68"/>
      <c r="AV3990" s="165"/>
    </row>
    <row r="3991" spans="46:48" x14ac:dyDescent="0.25">
      <c r="AT3991" s="68"/>
      <c r="AV3991" s="165"/>
    </row>
    <row r="3992" spans="46:48" x14ac:dyDescent="0.25">
      <c r="AT3992" s="68"/>
      <c r="AV3992" s="165"/>
    </row>
    <row r="3993" spans="46:48" x14ac:dyDescent="0.25">
      <c r="AT3993" s="68"/>
      <c r="AV3993" s="165"/>
    </row>
    <row r="3994" spans="46:48" x14ac:dyDescent="0.25">
      <c r="AT3994" s="68"/>
      <c r="AV3994" s="165"/>
    </row>
    <row r="3995" spans="46:48" x14ac:dyDescent="0.25">
      <c r="AT3995" s="68"/>
      <c r="AV3995" s="165"/>
    </row>
    <row r="3996" spans="46:48" x14ac:dyDescent="0.25">
      <c r="AT3996" s="68"/>
      <c r="AV3996" s="165"/>
    </row>
    <row r="3997" spans="46:48" x14ac:dyDescent="0.25">
      <c r="AT3997" s="68"/>
      <c r="AV3997" s="165"/>
    </row>
    <row r="3998" spans="46:48" x14ac:dyDescent="0.25">
      <c r="AT3998" s="68"/>
      <c r="AV3998" s="165"/>
    </row>
    <row r="3999" spans="46:48" x14ac:dyDescent="0.25">
      <c r="AT3999" s="68"/>
      <c r="AV3999" s="165"/>
    </row>
    <row r="4000" spans="46:48" x14ac:dyDescent="0.25">
      <c r="AT4000" s="68"/>
      <c r="AV4000" s="165"/>
    </row>
    <row r="4001" spans="46:48" x14ac:dyDescent="0.25">
      <c r="AT4001" s="68"/>
      <c r="AV4001" s="165"/>
    </row>
    <row r="4002" spans="46:48" x14ac:dyDescent="0.25">
      <c r="AT4002" s="68"/>
      <c r="AV4002" s="165"/>
    </row>
    <row r="4003" spans="46:48" x14ac:dyDescent="0.25">
      <c r="AT4003" s="68"/>
      <c r="AV4003" s="165"/>
    </row>
    <row r="4004" spans="46:48" x14ac:dyDescent="0.25">
      <c r="AT4004" s="68"/>
      <c r="AV4004" s="165"/>
    </row>
    <row r="4005" spans="46:48" x14ac:dyDescent="0.25">
      <c r="AT4005" s="68"/>
      <c r="AV4005" s="165"/>
    </row>
    <row r="4006" spans="46:48" x14ac:dyDescent="0.25">
      <c r="AT4006" s="68"/>
      <c r="AV4006" s="165"/>
    </row>
    <row r="4007" spans="46:48" x14ac:dyDescent="0.25">
      <c r="AT4007" s="68"/>
      <c r="AV4007" s="165"/>
    </row>
    <row r="4008" spans="46:48" x14ac:dyDescent="0.25">
      <c r="AT4008" s="68"/>
      <c r="AV4008" s="165"/>
    </row>
    <row r="4009" spans="46:48" x14ac:dyDescent="0.25">
      <c r="AT4009" s="68"/>
      <c r="AV4009" s="165"/>
    </row>
    <row r="4010" spans="46:48" x14ac:dyDescent="0.25">
      <c r="AT4010" s="68"/>
      <c r="AV4010" s="165"/>
    </row>
    <row r="4011" spans="46:48" x14ac:dyDescent="0.25">
      <c r="AT4011" s="68"/>
      <c r="AV4011" s="165"/>
    </row>
    <row r="4012" spans="46:48" x14ac:dyDescent="0.25">
      <c r="AT4012" s="68"/>
      <c r="AV4012" s="165"/>
    </row>
    <row r="4013" spans="46:48" x14ac:dyDescent="0.25">
      <c r="AT4013" s="68"/>
      <c r="AV4013" s="165"/>
    </row>
    <row r="4014" spans="46:48" x14ac:dyDescent="0.25">
      <c r="AT4014" s="68"/>
      <c r="AV4014" s="165"/>
    </row>
    <row r="4015" spans="46:48" x14ac:dyDescent="0.25">
      <c r="AT4015" s="68"/>
      <c r="AV4015" s="165"/>
    </row>
    <row r="4016" spans="46:48" x14ac:dyDescent="0.25">
      <c r="AT4016" s="68"/>
      <c r="AV4016" s="165"/>
    </row>
    <row r="4017" spans="46:48" x14ac:dyDescent="0.25">
      <c r="AT4017" s="68"/>
      <c r="AV4017" s="165"/>
    </row>
    <row r="4018" spans="46:48" x14ac:dyDescent="0.25">
      <c r="AT4018" s="68"/>
      <c r="AV4018" s="165"/>
    </row>
    <row r="4019" spans="46:48" x14ac:dyDescent="0.25">
      <c r="AT4019" s="68"/>
      <c r="AV4019" s="165"/>
    </row>
    <row r="4020" spans="46:48" x14ac:dyDescent="0.25">
      <c r="AT4020" s="68"/>
      <c r="AV4020" s="165"/>
    </row>
    <row r="4021" spans="46:48" x14ac:dyDescent="0.25">
      <c r="AT4021" s="68"/>
      <c r="AV4021" s="165"/>
    </row>
    <row r="4022" spans="46:48" x14ac:dyDescent="0.25">
      <c r="AT4022" s="68"/>
      <c r="AV4022" s="165"/>
    </row>
    <row r="4023" spans="46:48" x14ac:dyDescent="0.25">
      <c r="AT4023" s="68"/>
      <c r="AV4023" s="165"/>
    </row>
    <row r="4024" spans="46:48" x14ac:dyDescent="0.25">
      <c r="AT4024" s="68"/>
      <c r="AV4024" s="165"/>
    </row>
    <row r="4025" spans="46:48" x14ac:dyDescent="0.25">
      <c r="AT4025" s="68"/>
      <c r="AV4025" s="165"/>
    </row>
    <row r="4026" spans="46:48" x14ac:dyDescent="0.25">
      <c r="AT4026" s="68"/>
      <c r="AV4026" s="165"/>
    </row>
    <row r="4027" spans="46:48" x14ac:dyDescent="0.25">
      <c r="AT4027" s="68"/>
      <c r="AV4027" s="165"/>
    </row>
    <row r="4028" spans="46:48" x14ac:dyDescent="0.25">
      <c r="AT4028" s="68"/>
      <c r="AV4028" s="165"/>
    </row>
    <row r="4029" spans="46:48" x14ac:dyDescent="0.25">
      <c r="AT4029" s="68"/>
      <c r="AV4029" s="165"/>
    </row>
    <row r="4030" spans="46:48" x14ac:dyDescent="0.25">
      <c r="AT4030" s="68"/>
      <c r="AV4030" s="165"/>
    </row>
    <row r="4031" spans="46:48" x14ac:dyDescent="0.25">
      <c r="AT4031" s="68"/>
      <c r="AV4031" s="165"/>
    </row>
    <row r="4032" spans="46:48" x14ac:dyDescent="0.25">
      <c r="AT4032" s="68"/>
      <c r="AV4032" s="165"/>
    </row>
    <row r="4033" spans="46:48" x14ac:dyDescent="0.25">
      <c r="AT4033" s="68"/>
      <c r="AV4033" s="165"/>
    </row>
    <row r="4034" spans="46:48" x14ac:dyDescent="0.25">
      <c r="AT4034" s="68"/>
      <c r="AV4034" s="165"/>
    </row>
    <row r="4035" spans="46:48" x14ac:dyDescent="0.25">
      <c r="AT4035" s="68"/>
      <c r="AV4035" s="165"/>
    </row>
    <row r="4036" spans="46:48" x14ac:dyDescent="0.25">
      <c r="AT4036" s="68"/>
      <c r="AV4036" s="165"/>
    </row>
    <row r="4037" spans="46:48" x14ac:dyDescent="0.25">
      <c r="AT4037" s="68"/>
      <c r="AV4037" s="165"/>
    </row>
    <row r="4038" spans="46:48" x14ac:dyDescent="0.25">
      <c r="AT4038" s="68"/>
      <c r="AV4038" s="165"/>
    </row>
    <row r="4039" spans="46:48" x14ac:dyDescent="0.25">
      <c r="AT4039" s="68"/>
      <c r="AV4039" s="165"/>
    </row>
    <row r="4040" spans="46:48" x14ac:dyDescent="0.25">
      <c r="AT4040" s="68"/>
      <c r="AV4040" s="165"/>
    </row>
    <row r="4041" spans="46:48" x14ac:dyDescent="0.25">
      <c r="AT4041" s="68"/>
      <c r="AV4041" s="165"/>
    </row>
    <row r="4042" spans="46:48" x14ac:dyDescent="0.25">
      <c r="AT4042" s="68"/>
      <c r="AV4042" s="165"/>
    </row>
    <row r="4043" spans="46:48" x14ac:dyDescent="0.25">
      <c r="AT4043" s="68"/>
      <c r="AV4043" s="165"/>
    </row>
    <row r="4044" spans="46:48" x14ac:dyDescent="0.25">
      <c r="AT4044" s="68"/>
      <c r="AV4044" s="165"/>
    </row>
    <row r="4045" spans="46:48" x14ac:dyDescent="0.25">
      <c r="AT4045" s="68"/>
      <c r="AV4045" s="165"/>
    </row>
    <row r="4046" spans="46:48" x14ac:dyDescent="0.25">
      <c r="AT4046" s="68"/>
      <c r="AV4046" s="165"/>
    </row>
    <row r="4047" spans="46:48" x14ac:dyDescent="0.25">
      <c r="AT4047" s="68"/>
      <c r="AV4047" s="165"/>
    </row>
    <row r="4048" spans="46:48" x14ac:dyDescent="0.25">
      <c r="AT4048" s="68"/>
      <c r="AV4048" s="165"/>
    </row>
    <row r="4049" spans="46:48" x14ac:dyDescent="0.25">
      <c r="AT4049" s="68"/>
      <c r="AV4049" s="165"/>
    </row>
    <row r="4050" spans="46:48" x14ac:dyDescent="0.25">
      <c r="AT4050" s="68"/>
      <c r="AV4050" s="165"/>
    </row>
    <row r="4051" spans="46:48" x14ac:dyDescent="0.25">
      <c r="AT4051" s="68"/>
      <c r="AV4051" s="165"/>
    </row>
    <row r="4052" spans="46:48" x14ac:dyDescent="0.25">
      <c r="AT4052" s="68"/>
      <c r="AV4052" s="165"/>
    </row>
    <row r="4053" spans="46:48" x14ac:dyDescent="0.25">
      <c r="AT4053" s="68"/>
      <c r="AV4053" s="165"/>
    </row>
    <row r="4054" spans="46:48" x14ac:dyDescent="0.25">
      <c r="AT4054" s="68"/>
      <c r="AV4054" s="165"/>
    </row>
    <row r="4055" spans="46:48" x14ac:dyDescent="0.25">
      <c r="AT4055" s="68"/>
      <c r="AV4055" s="165"/>
    </row>
    <row r="4056" spans="46:48" x14ac:dyDescent="0.25">
      <c r="AT4056" s="68"/>
      <c r="AV4056" s="165"/>
    </row>
    <row r="4057" spans="46:48" x14ac:dyDescent="0.25">
      <c r="AT4057" s="68"/>
      <c r="AV4057" s="165"/>
    </row>
    <row r="4058" spans="46:48" x14ac:dyDescent="0.25">
      <c r="AT4058" s="68"/>
      <c r="AV4058" s="165"/>
    </row>
    <row r="4059" spans="46:48" x14ac:dyDescent="0.25">
      <c r="AT4059" s="68"/>
      <c r="AV4059" s="165"/>
    </row>
    <row r="4060" spans="46:48" x14ac:dyDescent="0.25">
      <c r="AT4060" s="68"/>
      <c r="AV4060" s="165"/>
    </row>
    <row r="4061" spans="46:48" x14ac:dyDescent="0.25">
      <c r="AT4061" s="68"/>
      <c r="AV4061" s="165"/>
    </row>
    <row r="4062" spans="46:48" x14ac:dyDescent="0.25">
      <c r="AT4062" s="68"/>
      <c r="AV4062" s="165"/>
    </row>
    <row r="4063" spans="46:48" x14ac:dyDescent="0.25">
      <c r="AT4063" s="68"/>
      <c r="AV4063" s="165"/>
    </row>
    <row r="4064" spans="46:48" x14ac:dyDescent="0.25">
      <c r="AT4064" s="68"/>
      <c r="AV4064" s="165"/>
    </row>
    <row r="4065" spans="46:48" x14ac:dyDescent="0.25">
      <c r="AT4065" s="68"/>
      <c r="AV4065" s="165"/>
    </row>
    <row r="4066" spans="46:48" x14ac:dyDescent="0.25">
      <c r="AT4066" s="68"/>
      <c r="AV4066" s="165"/>
    </row>
    <row r="4067" spans="46:48" x14ac:dyDescent="0.25">
      <c r="AT4067" s="68"/>
      <c r="AV4067" s="165"/>
    </row>
    <row r="4068" spans="46:48" x14ac:dyDescent="0.25">
      <c r="AT4068" s="68"/>
      <c r="AV4068" s="165"/>
    </row>
    <row r="4069" spans="46:48" x14ac:dyDescent="0.25">
      <c r="AT4069" s="68"/>
      <c r="AV4069" s="165"/>
    </row>
    <row r="4070" spans="46:48" x14ac:dyDescent="0.25">
      <c r="AT4070" s="68"/>
      <c r="AV4070" s="165"/>
    </row>
    <row r="4071" spans="46:48" x14ac:dyDescent="0.25">
      <c r="AT4071" s="68"/>
      <c r="AV4071" s="165"/>
    </row>
    <row r="4072" spans="46:48" x14ac:dyDescent="0.25">
      <c r="AT4072" s="68"/>
      <c r="AV4072" s="165"/>
    </row>
    <row r="4073" spans="46:48" x14ac:dyDescent="0.25">
      <c r="AT4073" s="68"/>
      <c r="AV4073" s="165"/>
    </row>
    <row r="4074" spans="46:48" x14ac:dyDescent="0.25">
      <c r="AT4074" s="68"/>
      <c r="AV4074" s="165"/>
    </row>
    <row r="4075" spans="46:48" x14ac:dyDescent="0.25">
      <c r="AT4075" s="68"/>
      <c r="AV4075" s="165"/>
    </row>
    <row r="4076" spans="46:48" x14ac:dyDescent="0.25">
      <c r="AT4076" s="68"/>
      <c r="AV4076" s="165"/>
    </row>
    <row r="4077" spans="46:48" x14ac:dyDescent="0.25">
      <c r="AT4077" s="68"/>
      <c r="AV4077" s="165"/>
    </row>
    <row r="4078" spans="46:48" x14ac:dyDescent="0.25">
      <c r="AT4078" s="68"/>
      <c r="AV4078" s="165"/>
    </row>
    <row r="4079" spans="46:48" x14ac:dyDescent="0.25">
      <c r="AT4079" s="68"/>
      <c r="AV4079" s="165"/>
    </row>
    <row r="4080" spans="46:48" x14ac:dyDescent="0.25">
      <c r="AT4080" s="68"/>
      <c r="AV4080" s="165"/>
    </row>
    <row r="4081" spans="46:48" x14ac:dyDescent="0.25">
      <c r="AT4081" s="68"/>
      <c r="AV4081" s="165"/>
    </row>
    <row r="4082" spans="46:48" x14ac:dyDescent="0.25">
      <c r="AT4082" s="68"/>
      <c r="AV4082" s="165"/>
    </row>
    <row r="4083" spans="46:48" x14ac:dyDescent="0.25">
      <c r="AT4083" s="68"/>
      <c r="AV4083" s="165"/>
    </row>
    <row r="4084" spans="46:48" x14ac:dyDescent="0.25">
      <c r="AT4084" s="68"/>
      <c r="AV4084" s="165"/>
    </row>
    <row r="4085" spans="46:48" x14ac:dyDescent="0.25">
      <c r="AT4085" s="68"/>
      <c r="AV4085" s="165"/>
    </row>
    <row r="4086" spans="46:48" x14ac:dyDescent="0.25">
      <c r="AT4086" s="68"/>
      <c r="AV4086" s="165"/>
    </row>
    <row r="4087" spans="46:48" x14ac:dyDescent="0.25">
      <c r="AT4087" s="68"/>
      <c r="AV4087" s="165"/>
    </row>
    <row r="4088" spans="46:48" x14ac:dyDescent="0.25">
      <c r="AT4088" s="68"/>
      <c r="AV4088" s="165"/>
    </row>
    <row r="4089" spans="46:48" x14ac:dyDescent="0.25">
      <c r="AT4089" s="68"/>
      <c r="AV4089" s="165"/>
    </row>
    <row r="4090" spans="46:48" x14ac:dyDescent="0.25">
      <c r="AT4090" s="68"/>
      <c r="AV4090" s="165"/>
    </row>
    <row r="4091" spans="46:48" x14ac:dyDescent="0.25">
      <c r="AT4091" s="68"/>
      <c r="AV4091" s="165"/>
    </row>
    <row r="4092" spans="46:48" x14ac:dyDescent="0.25">
      <c r="AT4092" s="68"/>
      <c r="AV4092" s="165"/>
    </row>
    <row r="4093" spans="46:48" x14ac:dyDescent="0.25">
      <c r="AT4093" s="68"/>
      <c r="AV4093" s="165"/>
    </row>
    <row r="4094" spans="46:48" x14ac:dyDescent="0.25">
      <c r="AT4094" s="68"/>
      <c r="AV4094" s="165"/>
    </row>
    <row r="4095" spans="46:48" x14ac:dyDescent="0.25">
      <c r="AT4095" s="68"/>
      <c r="AV4095" s="165"/>
    </row>
    <row r="4096" spans="46:48" x14ac:dyDescent="0.25">
      <c r="AT4096" s="68"/>
      <c r="AV4096" s="165"/>
    </row>
    <row r="4097" spans="46:48" x14ac:dyDescent="0.25">
      <c r="AT4097" s="68"/>
      <c r="AV4097" s="165"/>
    </row>
    <row r="4098" spans="46:48" x14ac:dyDescent="0.25">
      <c r="AT4098" s="68"/>
      <c r="AV4098" s="165"/>
    </row>
    <row r="4099" spans="46:48" x14ac:dyDescent="0.25">
      <c r="AT4099" s="68"/>
      <c r="AV4099" s="165"/>
    </row>
    <row r="4100" spans="46:48" x14ac:dyDescent="0.25">
      <c r="AT4100" s="68"/>
      <c r="AV4100" s="165"/>
    </row>
    <row r="4101" spans="46:48" x14ac:dyDescent="0.25">
      <c r="AT4101" s="68"/>
      <c r="AV4101" s="165"/>
    </row>
    <row r="4102" spans="46:48" x14ac:dyDescent="0.25">
      <c r="AT4102" s="68"/>
      <c r="AV4102" s="165"/>
    </row>
    <row r="4103" spans="46:48" x14ac:dyDescent="0.25">
      <c r="AT4103" s="68"/>
      <c r="AV4103" s="165"/>
    </row>
    <row r="4104" spans="46:48" x14ac:dyDescent="0.25">
      <c r="AT4104" s="68"/>
      <c r="AV4104" s="165"/>
    </row>
    <row r="4105" spans="46:48" x14ac:dyDescent="0.25">
      <c r="AT4105" s="68"/>
      <c r="AV4105" s="165"/>
    </row>
    <row r="4106" spans="46:48" x14ac:dyDescent="0.25">
      <c r="AT4106" s="68"/>
      <c r="AV4106" s="165"/>
    </row>
    <row r="4107" spans="46:48" x14ac:dyDescent="0.25">
      <c r="AT4107" s="68"/>
      <c r="AV4107" s="165"/>
    </row>
    <row r="4108" spans="46:48" x14ac:dyDescent="0.25">
      <c r="AT4108" s="68"/>
      <c r="AV4108" s="165"/>
    </row>
    <row r="4109" spans="46:48" x14ac:dyDescent="0.25">
      <c r="AT4109" s="68"/>
      <c r="AV4109" s="165"/>
    </row>
    <row r="4110" spans="46:48" x14ac:dyDescent="0.25">
      <c r="AT4110" s="68"/>
      <c r="AV4110" s="165"/>
    </row>
    <row r="4111" spans="46:48" x14ac:dyDescent="0.25">
      <c r="AT4111" s="68"/>
      <c r="AV4111" s="165"/>
    </row>
    <row r="4112" spans="46:48" x14ac:dyDescent="0.25">
      <c r="AT4112" s="68"/>
      <c r="AV4112" s="165"/>
    </row>
    <row r="4113" spans="46:48" x14ac:dyDescent="0.25">
      <c r="AT4113" s="68"/>
      <c r="AV4113" s="165"/>
    </row>
    <row r="4114" spans="46:48" x14ac:dyDescent="0.25">
      <c r="AT4114" s="68"/>
      <c r="AV4114" s="165"/>
    </row>
    <row r="4115" spans="46:48" x14ac:dyDescent="0.25">
      <c r="AT4115" s="68"/>
      <c r="AV4115" s="165"/>
    </row>
    <row r="4116" spans="46:48" x14ac:dyDescent="0.25">
      <c r="AT4116" s="68"/>
      <c r="AV4116" s="165"/>
    </row>
    <row r="4117" spans="46:48" x14ac:dyDescent="0.25">
      <c r="AT4117" s="68"/>
      <c r="AV4117" s="165"/>
    </row>
    <row r="4118" spans="46:48" x14ac:dyDescent="0.25">
      <c r="AT4118" s="68"/>
      <c r="AV4118" s="165"/>
    </row>
    <row r="4119" spans="46:48" x14ac:dyDescent="0.25">
      <c r="AT4119" s="68"/>
      <c r="AV4119" s="165"/>
    </row>
    <row r="4120" spans="46:48" x14ac:dyDescent="0.25">
      <c r="AT4120" s="68"/>
      <c r="AV4120" s="165"/>
    </row>
    <row r="4121" spans="46:48" x14ac:dyDescent="0.25">
      <c r="AT4121" s="68"/>
      <c r="AV4121" s="165"/>
    </row>
    <row r="4122" spans="46:48" x14ac:dyDescent="0.25">
      <c r="AT4122" s="68"/>
      <c r="AV4122" s="165"/>
    </row>
    <row r="4123" spans="46:48" x14ac:dyDescent="0.25">
      <c r="AT4123" s="68"/>
      <c r="AV4123" s="165"/>
    </row>
    <row r="4124" spans="46:48" x14ac:dyDescent="0.25">
      <c r="AT4124" s="68"/>
      <c r="AV4124" s="165"/>
    </row>
    <row r="4125" spans="46:48" x14ac:dyDescent="0.25">
      <c r="AT4125" s="68"/>
      <c r="AV4125" s="165"/>
    </row>
    <row r="4126" spans="46:48" x14ac:dyDescent="0.25">
      <c r="AT4126" s="68"/>
      <c r="AV4126" s="165"/>
    </row>
    <row r="4127" spans="46:48" x14ac:dyDescent="0.25">
      <c r="AT4127" s="68"/>
      <c r="AV4127" s="165"/>
    </row>
    <row r="4128" spans="46:48" x14ac:dyDescent="0.25">
      <c r="AT4128" s="68"/>
      <c r="AV4128" s="165"/>
    </row>
    <row r="4129" spans="46:48" x14ac:dyDescent="0.25">
      <c r="AT4129" s="68"/>
      <c r="AV4129" s="165"/>
    </row>
    <row r="4130" spans="46:48" x14ac:dyDescent="0.25">
      <c r="AT4130" s="68"/>
      <c r="AV4130" s="165"/>
    </row>
    <row r="4131" spans="46:48" x14ac:dyDescent="0.25">
      <c r="AT4131" s="68"/>
      <c r="AV4131" s="165"/>
    </row>
    <row r="4132" spans="46:48" x14ac:dyDescent="0.25">
      <c r="AT4132" s="68"/>
      <c r="AV4132" s="165"/>
    </row>
    <row r="4133" spans="46:48" x14ac:dyDescent="0.25">
      <c r="AT4133" s="68"/>
      <c r="AV4133" s="165"/>
    </row>
    <row r="4134" spans="46:48" x14ac:dyDescent="0.25">
      <c r="AT4134" s="68"/>
      <c r="AV4134" s="165"/>
    </row>
    <row r="4135" spans="46:48" x14ac:dyDescent="0.25">
      <c r="AT4135" s="68"/>
      <c r="AV4135" s="165"/>
    </row>
    <row r="4136" spans="46:48" x14ac:dyDescent="0.25">
      <c r="AT4136" s="68"/>
      <c r="AV4136" s="165"/>
    </row>
    <row r="4137" spans="46:48" x14ac:dyDescent="0.25">
      <c r="AT4137" s="68"/>
      <c r="AV4137" s="165"/>
    </row>
    <row r="4138" spans="46:48" x14ac:dyDescent="0.25">
      <c r="AT4138" s="68"/>
      <c r="AV4138" s="165"/>
    </row>
    <row r="4139" spans="46:48" x14ac:dyDescent="0.25">
      <c r="AT4139" s="68"/>
      <c r="AV4139" s="165"/>
    </row>
    <row r="4140" spans="46:48" x14ac:dyDescent="0.25">
      <c r="AT4140" s="68"/>
      <c r="AV4140" s="165"/>
    </row>
    <row r="4141" spans="46:48" x14ac:dyDescent="0.25">
      <c r="AT4141" s="68"/>
      <c r="AV4141" s="165"/>
    </row>
    <row r="4142" spans="46:48" x14ac:dyDescent="0.25">
      <c r="AT4142" s="68"/>
      <c r="AV4142" s="165"/>
    </row>
    <row r="4143" spans="46:48" x14ac:dyDescent="0.25">
      <c r="AT4143" s="68"/>
      <c r="AV4143" s="165"/>
    </row>
    <row r="4144" spans="46:48" x14ac:dyDescent="0.25">
      <c r="AT4144" s="68"/>
      <c r="AV4144" s="165"/>
    </row>
    <row r="4145" spans="46:48" x14ac:dyDescent="0.25">
      <c r="AT4145" s="68"/>
      <c r="AV4145" s="165"/>
    </row>
    <row r="4146" spans="46:48" x14ac:dyDescent="0.25">
      <c r="AT4146" s="68"/>
      <c r="AV4146" s="165"/>
    </row>
    <row r="4147" spans="46:48" x14ac:dyDescent="0.25">
      <c r="AT4147" s="68"/>
      <c r="AV4147" s="165"/>
    </row>
    <row r="4148" spans="46:48" x14ac:dyDescent="0.25">
      <c r="AT4148" s="68"/>
      <c r="AV4148" s="165"/>
    </row>
    <row r="4149" spans="46:48" x14ac:dyDescent="0.25">
      <c r="AT4149" s="68"/>
      <c r="AV4149" s="165"/>
    </row>
    <row r="4150" spans="46:48" x14ac:dyDescent="0.25">
      <c r="AT4150" s="68"/>
      <c r="AV4150" s="165"/>
    </row>
    <row r="4151" spans="46:48" x14ac:dyDescent="0.25">
      <c r="AT4151" s="68"/>
      <c r="AV4151" s="165"/>
    </row>
    <row r="4152" spans="46:48" x14ac:dyDescent="0.25">
      <c r="AT4152" s="68"/>
      <c r="AV4152" s="165"/>
    </row>
    <row r="4153" spans="46:48" x14ac:dyDescent="0.25">
      <c r="AT4153" s="68"/>
      <c r="AV4153" s="165"/>
    </row>
    <row r="4154" spans="46:48" x14ac:dyDescent="0.25">
      <c r="AT4154" s="68"/>
      <c r="AV4154" s="165"/>
    </row>
    <row r="4155" spans="46:48" x14ac:dyDescent="0.25">
      <c r="AT4155" s="68"/>
      <c r="AV4155" s="165"/>
    </row>
    <row r="4156" spans="46:48" x14ac:dyDescent="0.25">
      <c r="AT4156" s="68"/>
      <c r="AV4156" s="165"/>
    </row>
    <row r="4157" spans="46:48" x14ac:dyDescent="0.25">
      <c r="AT4157" s="68"/>
      <c r="AV4157" s="165"/>
    </row>
    <row r="4158" spans="46:48" x14ac:dyDescent="0.25">
      <c r="AT4158" s="68"/>
      <c r="AV4158" s="165"/>
    </row>
    <row r="4159" spans="46:48" x14ac:dyDescent="0.25">
      <c r="AT4159" s="68"/>
      <c r="AV4159" s="165"/>
    </row>
    <row r="4160" spans="46:48" x14ac:dyDescent="0.25">
      <c r="AT4160" s="68"/>
      <c r="AV4160" s="165"/>
    </row>
    <row r="4161" spans="46:48" x14ac:dyDescent="0.25">
      <c r="AT4161" s="68"/>
      <c r="AV4161" s="165"/>
    </row>
    <row r="4162" spans="46:48" x14ac:dyDescent="0.25">
      <c r="AT4162" s="68"/>
      <c r="AV4162" s="165"/>
    </row>
    <row r="4163" spans="46:48" x14ac:dyDescent="0.25">
      <c r="AT4163" s="68"/>
      <c r="AV4163" s="165"/>
    </row>
    <row r="4164" spans="46:48" x14ac:dyDescent="0.25">
      <c r="AT4164" s="68"/>
      <c r="AV4164" s="165"/>
    </row>
    <row r="4165" spans="46:48" x14ac:dyDescent="0.25">
      <c r="AT4165" s="68"/>
      <c r="AV4165" s="165"/>
    </row>
    <row r="4166" spans="46:48" x14ac:dyDescent="0.25">
      <c r="AT4166" s="68"/>
      <c r="AV4166" s="165"/>
    </row>
    <row r="4167" spans="46:48" x14ac:dyDescent="0.25">
      <c r="AT4167" s="68"/>
      <c r="AV4167" s="165"/>
    </row>
    <row r="4168" spans="46:48" x14ac:dyDescent="0.25">
      <c r="AT4168" s="68"/>
      <c r="AV4168" s="165"/>
    </row>
    <row r="4169" spans="46:48" x14ac:dyDescent="0.25">
      <c r="AT4169" s="68"/>
      <c r="AV4169" s="165"/>
    </row>
    <row r="4170" spans="46:48" x14ac:dyDescent="0.25">
      <c r="AT4170" s="68"/>
      <c r="AV4170" s="165"/>
    </row>
    <row r="4171" spans="46:48" x14ac:dyDescent="0.25">
      <c r="AT4171" s="68"/>
      <c r="AV4171" s="165"/>
    </row>
    <row r="4172" spans="46:48" x14ac:dyDescent="0.25">
      <c r="AT4172" s="68"/>
      <c r="AV4172" s="165"/>
    </row>
    <row r="4173" spans="46:48" x14ac:dyDescent="0.25">
      <c r="AT4173" s="68"/>
      <c r="AV4173" s="165"/>
    </row>
    <row r="4174" spans="46:48" x14ac:dyDescent="0.25">
      <c r="AT4174" s="68"/>
      <c r="AV4174" s="165"/>
    </row>
    <row r="4175" spans="46:48" x14ac:dyDescent="0.25">
      <c r="AT4175" s="68"/>
      <c r="AV4175" s="165"/>
    </row>
    <row r="4176" spans="46:48" x14ac:dyDescent="0.25">
      <c r="AT4176" s="68"/>
      <c r="AV4176" s="165"/>
    </row>
    <row r="4177" spans="46:48" x14ac:dyDescent="0.25">
      <c r="AT4177" s="68"/>
      <c r="AV4177" s="165"/>
    </row>
    <row r="4178" spans="46:48" x14ac:dyDescent="0.25">
      <c r="AT4178" s="68"/>
      <c r="AV4178" s="165"/>
    </row>
    <row r="4179" spans="46:48" x14ac:dyDescent="0.25">
      <c r="AT4179" s="68"/>
      <c r="AV4179" s="165"/>
    </row>
    <row r="4180" spans="46:48" x14ac:dyDescent="0.25">
      <c r="AT4180" s="68"/>
      <c r="AV4180" s="165"/>
    </row>
    <row r="4181" spans="46:48" x14ac:dyDescent="0.25">
      <c r="AT4181" s="68"/>
      <c r="AV4181" s="165"/>
    </row>
    <row r="4182" spans="46:48" x14ac:dyDescent="0.25">
      <c r="AT4182" s="68"/>
      <c r="AV4182" s="165"/>
    </row>
    <row r="4183" spans="46:48" x14ac:dyDescent="0.25">
      <c r="AT4183" s="68"/>
      <c r="AV4183" s="165"/>
    </row>
    <row r="4184" spans="46:48" x14ac:dyDescent="0.25">
      <c r="AT4184" s="68"/>
      <c r="AV4184" s="165"/>
    </row>
    <row r="4185" spans="46:48" x14ac:dyDescent="0.25">
      <c r="AT4185" s="68"/>
      <c r="AV4185" s="165"/>
    </row>
    <row r="4186" spans="46:48" x14ac:dyDescent="0.25">
      <c r="AT4186" s="68"/>
      <c r="AV4186" s="165"/>
    </row>
    <row r="4187" spans="46:48" x14ac:dyDescent="0.25">
      <c r="AT4187" s="68"/>
      <c r="AV4187" s="165"/>
    </row>
    <row r="4188" spans="46:48" x14ac:dyDescent="0.25">
      <c r="AT4188" s="68"/>
      <c r="AV4188" s="165"/>
    </row>
    <row r="4189" spans="46:48" x14ac:dyDescent="0.25">
      <c r="AT4189" s="68"/>
      <c r="AV4189" s="165"/>
    </row>
    <row r="4190" spans="46:48" x14ac:dyDescent="0.25">
      <c r="AT4190" s="68"/>
      <c r="AV4190" s="165"/>
    </row>
    <row r="4191" spans="46:48" x14ac:dyDescent="0.25">
      <c r="AT4191" s="68"/>
      <c r="AV4191" s="165"/>
    </row>
    <row r="4192" spans="46:48" x14ac:dyDescent="0.25">
      <c r="AT4192" s="68"/>
      <c r="AV4192" s="165"/>
    </row>
    <row r="4193" spans="46:48" x14ac:dyDescent="0.25">
      <c r="AT4193" s="68"/>
      <c r="AV4193" s="165"/>
    </row>
    <row r="4194" spans="46:48" x14ac:dyDescent="0.25">
      <c r="AT4194" s="68"/>
      <c r="AV4194" s="165"/>
    </row>
    <row r="4195" spans="46:48" x14ac:dyDescent="0.25">
      <c r="AT4195" s="68"/>
      <c r="AV4195" s="165"/>
    </row>
    <row r="4196" spans="46:48" x14ac:dyDescent="0.25">
      <c r="AT4196" s="68"/>
      <c r="AV4196" s="165"/>
    </row>
    <row r="4197" spans="46:48" x14ac:dyDescent="0.25">
      <c r="AT4197" s="68"/>
      <c r="AV4197" s="165"/>
    </row>
    <row r="4198" spans="46:48" x14ac:dyDescent="0.25">
      <c r="AT4198" s="68"/>
      <c r="AV4198" s="165"/>
    </row>
    <row r="4199" spans="46:48" x14ac:dyDescent="0.25">
      <c r="AT4199" s="68"/>
      <c r="AV4199" s="165"/>
    </row>
    <row r="4200" spans="46:48" x14ac:dyDescent="0.25">
      <c r="AT4200" s="68"/>
      <c r="AV4200" s="165"/>
    </row>
    <row r="4201" spans="46:48" x14ac:dyDescent="0.25">
      <c r="AT4201" s="68"/>
      <c r="AV4201" s="165"/>
    </row>
    <row r="4202" spans="46:48" x14ac:dyDescent="0.25">
      <c r="AT4202" s="68"/>
      <c r="AV4202" s="165"/>
    </row>
    <row r="4203" spans="46:48" x14ac:dyDescent="0.25">
      <c r="AT4203" s="68"/>
      <c r="AV4203" s="165"/>
    </row>
    <row r="4204" spans="46:48" x14ac:dyDescent="0.25">
      <c r="AT4204" s="68"/>
      <c r="AV4204" s="165"/>
    </row>
    <row r="4205" spans="46:48" x14ac:dyDescent="0.25">
      <c r="AT4205" s="68"/>
      <c r="AV4205" s="165"/>
    </row>
    <row r="4206" spans="46:48" x14ac:dyDescent="0.25">
      <c r="AT4206" s="68"/>
      <c r="AV4206" s="165"/>
    </row>
    <row r="4207" spans="46:48" x14ac:dyDescent="0.25">
      <c r="AT4207" s="68"/>
      <c r="AV4207" s="165"/>
    </row>
    <row r="4208" spans="46:48" x14ac:dyDescent="0.25">
      <c r="AT4208" s="68"/>
      <c r="AV4208" s="165"/>
    </row>
    <row r="4209" spans="46:48" x14ac:dyDescent="0.25">
      <c r="AT4209" s="68"/>
      <c r="AV4209" s="165"/>
    </row>
    <row r="4210" spans="46:48" x14ac:dyDescent="0.25">
      <c r="AT4210" s="68"/>
      <c r="AV4210" s="165"/>
    </row>
    <row r="4211" spans="46:48" x14ac:dyDescent="0.25">
      <c r="AT4211" s="68"/>
      <c r="AV4211" s="165"/>
    </row>
    <row r="4212" spans="46:48" x14ac:dyDescent="0.25">
      <c r="AT4212" s="68"/>
      <c r="AV4212" s="165"/>
    </row>
    <row r="4213" spans="46:48" x14ac:dyDescent="0.25">
      <c r="AT4213" s="68"/>
      <c r="AV4213" s="165"/>
    </row>
    <row r="4214" spans="46:48" x14ac:dyDescent="0.25">
      <c r="AT4214" s="68"/>
      <c r="AV4214" s="165"/>
    </row>
    <row r="4215" spans="46:48" x14ac:dyDescent="0.25">
      <c r="AT4215" s="68"/>
      <c r="AV4215" s="165"/>
    </row>
    <row r="4216" spans="46:48" x14ac:dyDescent="0.25">
      <c r="AT4216" s="68"/>
      <c r="AV4216" s="165"/>
    </row>
    <row r="4217" spans="46:48" x14ac:dyDescent="0.25">
      <c r="AT4217" s="68"/>
      <c r="AV4217" s="165"/>
    </row>
    <row r="4218" spans="46:48" x14ac:dyDescent="0.25">
      <c r="AT4218" s="68"/>
      <c r="AV4218" s="165"/>
    </row>
    <row r="4219" spans="46:48" x14ac:dyDescent="0.25">
      <c r="AT4219" s="68"/>
      <c r="AV4219" s="165"/>
    </row>
    <row r="4220" spans="46:48" x14ac:dyDescent="0.25">
      <c r="AT4220" s="68"/>
      <c r="AV4220" s="165"/>
    </row>
    <row r="4221" spans="46:48" x14ac:dyDescent="0.25">
      <c r="AT4221" s="68"/>
      <c r="AV4221" s="165"/>
    </row>
    <row r="4222" spans="46:48" x14ac:dyDescent="0.25">
      <c r="AT4222" s="68"/>
      <c r="AV4222" s="165"/>
    </row>
    <row r="4223" spans="46:48" x14ac:dyDescent="0.25">
      <c r="AT4223" s="68"/>
      <c r="AV4223" s="165"/>
    </row>
    <row r="4224" spans="46:48" x14ac:dyDescent="0.25">
      <c r="AT4224" s="68"/>
      <c r="AV4224" s="165"/>
    </row>
    <row r="4225" spans="46:48" x14ac:dyDescent="0.25">
      <c r="AT4225" s="68"/>
      <c r="AV4225" s="165"/>
    </row>
    <row r="4226" spans="46:48" x14ac:dyDescent="0.25">
      <c r="AT4226" s="68"/>
      <c r="AV4226" s="165"/>
    </row>
    <row r="4227" spans="46:48" x14ac:dyDescent="0.25">
      <c r="AT4227" s="68"/>
      <c r="AV4227" s="165"/>
    </row>
    <row r="4228" spans="46:48" x14ac:dyDescent="0.25">
      <c r="AT4228" s="68"/>
      <c r="AV4228" s="165"/>
    </row>
    <row r="4229" spans="46:48" x14ac:dyDescent="0.25">
      <c r="AT4229" s="68"/>
      <c r="AV4229" s="165"/>
    </row>
    <row r="4230" spans="46:48" x14ac:dyDescent="0.25">
      <c r="AT4230" s="68"/>
      <c r="AV4230" s="165"/>
    </row>
    <row r="4231" spans="46:48" x14ac:dyDescent="0.25">
      <c r="AT4231" s="68"/>
      <c r="AV4231" s="165"/>
    </row>
    <row r="4232" spans="46:48" x14ac:dyDescent="0.25">
      <c r="AT4232" s="68"/>
      <c r="AV4232" s="165"/>
    </row>
    <row r="4233" spans="46:48" x14ac:dyDescent="0.25">
      <c r="AT4233" s="68"/>
      <c r="AV4233" s="165"/>
    </row>
    <row r="4234" spans="46:48" x14ac:dyDescent="0.25">
      <c r="AT4234" s="68"/>
      <c r="AV4234" s="165"/>
    </row>
    <row r="4235" spans="46:48" x14ac:dyDescent="0.25">
      <c r="AT4235" s="68"/>
      <c r="AV4235" s="165"/>
    </row>
    <row r="4236" spans="46:48" x14ac:dyDescent="0.25">
      <c r="AT4236" s="68"/>
      <c r="AV4236" s="165"/>
    </row>
    <row r="4237" spans="46:48" x14ac:dyDescent="0.25">
      <c r="AT4237" s="68"/>
      <c r="AV4237" s="165"/>
    </row>
    <row r="4238" spans="46:48" x14ac:dyDescent="0.25">
      <c r="AT4238" s="68"/>
      <c r="AV4238" s="165"/>
    </row>
    <row r="4239" spans="46:48" x14ac:dyDescent="0.25">
      <c r="AT4239" s="68"/>
      <c r="AV4239" s="165"/>
    </row>
    <row r="4240" spans="46:48" x14ac:dyDescent="0.25">
      <c r="AT4240" s="68"/>
      <c r="AV4240" s="165"/>
    </row>
    <row r="4241" spans="46:48" x14ac:dyDescent="0.25">
      <c r="AT4241" s="68"/>
      <c r="AV4241" s="165"/>
    </row>
    <row r="4242" spans="46:48" x14ac:dyDescent="0.25">
      <c r="AT4242" s="68"/>
      <c r="AV4242" s="165"/>
    </row>
    <row r="4243" spans="46:48" x14ac:dyDescent="0.25">
      <c r="AT4243" s="68"/>
      <c r="AV4243" s="165"/>
    </row>
    <row r="4244" spans="46:48" x14ac:dyDescent="0.25">
      <c r="AT4244" s="68"/>
      <c r="AV4244" s="165"/>
    </row>
    <row r="4245" spans="46:48" x14ac:dyDescent="0.25">
      <c r="AT4245" s="68"/>
      <c r="AV4245" s="165"/>
    </row>
    <row r="4246" spans="46:48" x14ac:dyDescent="0.25">
      <c r="AT4246" s="68"/>
      <c r="AV4246" s="165"/>
    </row>
    <row r="4247" spans="46:48" x14ac:dyDescent="0.25">
      <c r="AT4247" s="68"/>
      <c r="AV4247" s="165"/>
    </row>
    <row r="4248" spans="46:48" x14ac:dyDescent="0.25">
      <c r="AT4248" s="68"/>
      <c r="AV4248" s="165"/>
    </row>
    <row r="4249" spans="46:48" x14ac:dyDescent="0.25">
      <c r="AT4249" s="68"/>
      <c r="AV4249" s="165"/>
    </row>
    <row r="4250" spans="46:48" x14ac:dyDescent="0.25">
      <c r="AT4250" s="68"/>
      <c r="AV4250" s="165"/>
    </row>
    <row r="4251" spans="46:48" x14ac:dyDescent="0.25">
      <c r="AT4251" s="68"/>
      <c r="AV4251" s="165"/>
    </row>
    <row r="4252" spans="46:48" x14ac:dyDescent="0.25">
      <c r="AT4252" s="68"/>
      <c r="AV4252" s="165"/>
    </row>
    <row r="4253" spans="46:48" x14ac:dyDescent="0.25">
      <c r="AT4253" s="68"/>
      <c r="AV4253" s="165"/>
    </row>
    <row r="4254" spans="46:48" x14ac:dyDescent="0.25">
      <c r="AT4254" s="68"/>
      <c r="AV4254" s="165"/>
    </row>
    <row r="4255" spans="46:48" x14ac:dyDescent="0.25">
      <c r="AT4255" s="68"/>
      <c r="AV4255" s="165"/>
    </row>
    <row r="4256" spans="46:48" x14ac:dyDescent="0.25">
      <c r="AT4256" s="68"/>
      <c r="AV4256" s="165"/>
    </row>
    <row r="4257" spans="46:48" x14ac:dyDescent="0.25">
      <c r="AT4257" s="68"/>
      <c r="AV4257" s="165"/>
    </row>
    <row r="4258" spans="46:48" x14ac:dyDescent="0.25">
      <c r="AT4258" s="68"/>
      <c r="AV4258" s="165"/>
    </row>
    <row r="4259" spans="46:48" x14ac:dyDescent="0.25">
      <c r="AT4259" s="68"/>
      <c r="AV4259" s="165"/>
    </row>
    <row r="4260" spans="46:48" x14ac:dyDescent="0.25">
      <c r="AT4260" s="68"/>
      <c r="AV4260" s="165"/>
    </row>
    <row r="4261" spans="46:48" x14ac:dyDescent="0.25">
      <c r="AT4261" s="68"/>
      <c r="AV4261" s="165"/>
    </row>
    <row r="4262" spans="46:48" x14ac:dyDescent="0.25">
      <c r="AT4262" s="68"/>
      <c r="AV4262" s="165"/>
    </row>
    <row r="4263" spans="46:48" x14ac:dyDescent="0.25">
      <c r="AT4263" s="68"/>
      <c r="AV4263" s="165"/>
    </row>
    <row r="4264" spans="46:48" x14ac:dyDescent="0.25">
      <c r="AT4264" s="68"/>
      <c r="AV4264" s="165"/>
    </row>
    <row r="4265" spans="46:48" x14ac:dyDescent="0.25">
      <c r="AT4265" s="68"/>
      <c r="AV4265" s="165"/>
    </row>
    <row r="4266" spans="46:48" x14ac:dyDescent="0.25">
      <c r="AT4266" s="68"/>
      <c r="AV4266" s="165"/>
    </row>
    <row r="4267" spans="46:48" x14ac:dyDescent="0.25">
      <c r="AT4267" s="68"/>
      <c r="AV4267" s="165"/>
    </row>
    <row r="4268" spans="46:48" x14ac:dyDescent="0.25">
      <c r="AT4268" s="68"/>
      <c r="AV4268" s="165"/>
    </row>
    <row r="4269" spans="46:48" x14ac:dyDescent="0.25">
      <c r="AT4269" s="68"/>
      <c r="AV4269" s="165"/>
    </row>
    <row r="4270" spans="46:48" x14ac:dyDescent="0.25">
      <c r="AT4270" s="68"/>
      <c r="AV4270" s="165"/>
    </row>
    <row r="4271" spans="46:48" x14ac:dyDescent="0.25">
      <c r="AT4271" s="68"/>
      <c r="AV4271" s="165"/>
    </row>
    <row r="4272" spans="46:48" x14ac:dyDescent="0.25">
      <c r="AT4272" s="68"/>
      <c r="AV4272" s="165"/>
    </row>
    <row r="4273" spans="46:48" x14ac:dyDescent="0.25">
      <c r="AT4273" s="68"/>
      <c r="AV4273" s="165"/>
    </row>
    <row r="4274" spans="46:48" x14ac:dyDescent="0.25">
      <c r="AT4274" s="68"/>
      <c r="AV4274" s="165"/>
    </row>
    <row r="4275" spans="46:48" x14ac:dyDescent="0.25">
      <c r="AT4275" s="68"/>
      <c r="AV4275" s="165"/>
    </row>
    <row r="4276" spans="46:48" x14ac:dyDescent="0.25">
      <c r="AT4276" s="68"/>
      <c r="AV4276" s="165"/>
    </row>
    <row r="4277" spans="46:48" x14ac:dyDescent="0.25">
      <c r="AT4277" s="68"/>
      <c r="AV4277" s="165"/>
    </row>
    <row r="4278" spans="46:48" x14ac:dyDescent="0.25">
      <c r="AT4278" s="68"/>
      <c r="AV4278" s="165"/>
    </row>
    <row r="4279" spans="46:48" x14ac:dyDescent="0.25">
      <c r="AT4279" s="68"/>
      <c r="AV4279" s="165"/>
    </row>
    <row r="4280" spans="46:48" x14ac:dyDescent="0.25">
      <c r="AT4280" s="68"/>
      <c r="AV4280" s="165"/>
    </row>
    <row r="4281" spans="46:48" x14ac:dyDescent="0.25">
      <c r="AT4281" s="68"/>
      <c r="AV4281" s="165"/>
    </row>
    <row r="4282" spans="46:48" x14ac:dyDescent="0.25">
      <c r="AT4282" s="68"/>
      <c r="AV4282" s="165"/>
    </row>
    <row r="4283" spans="46:48" x14ac:dyDescent="0.25">
      <c r="AT4283" s="68"/>
      <c r="AV4283" s="165"/>
    </row>
    <row r="4284" spans="46:48" x14ac:dyDescent="0.25">
      <c r="AT4284" s="68"/>
      <c r="AV4284" s="165"/>
    </row>
    <row r="4285" spans="46:48" x14ac:dyDescent="0.25">
      <c r="AT4285" s="68"/>
      <c r="AV4285" s="165"/>
    </row>
    <row r="4286" spans="46:48" x14ac:dyDescent="0.25">
      <c r="AT4286" s="68"/>
      <c r="AV4286" s="165"/>
    </row>
    <row r="4287" spans="46:48" x14ac:dyDescent="0.25">
      <c r="AT4287" s="68"/>
      <c r="AV4287" s="165"/>
    </row>
    <row r="4288" spans="46:48" x14ac:dyDescent="0.25">
      <c r="AT4288" s="68"/>
      <c r="AV4288" s="165"/>
    </row>
    <row r="4289" spans="46:48" x14ac:dyDescent="0.25">
      <c r="AT4289" s="68"/>
      <c r="AV4289" s="165"/>
    </row>
    <row r="4290" spans="46:48" x14ac:dyDescent="0.25">
      <c r="AT4290" s="68"/>
      <c r="AV4290" s="165"/>
    </row>
    <row r="4291" spans="46:48" x14ac:dyDescent="0.25">
      <c r="AT4291" s="68"/>
      <c r="AV4291" s="165"/>
    </row>
    <row r="4292" spans="46:48" x14ac:dyDescent="0.25">
      <c r="AT4292" s="68"/>
      <c r="AV4292" s="165"/>
    </row>
    <row r="4293" spans="46:48" x14ac:dyDescent="0.25">
      <c r="AT4293" s="68"/>
      <c r="AV4293" s="165"/>
    </row>
    <row r="4294" spans="46:48" x14ac:dyDescent="0.25">
      <c r="AT4294" s="68"/>
      <c r="AV4294" s="165"/>
    </row>
    <row r="4295" spans="46:48" x14ac:dyDescent="0.25">
      <c r="AT4295" s="68"/>
      <c r="AV4295" s="165"/>
    </row>
    <row r="4296" spans="46:48" x14ac:dyDescent="0.25">
      <c r="AT4296" s="68"/>
      <c r="AV4296" s="165"/>
    </row>
    <row r="4297" spans="46:48" x14ac:dyDescent="0.25">
      <c r="AT4297" s="68"/>
      <c r="AV4297" s="165"/>
    </row>
    <row r="4298" spans="46:48" x14ac:dyDescent="0.25">
      <c r="AT4298" s="68"/>
      <c r="AV4298" s="165"/>
    </row>
    <row r="4299" spans="46:48" x14ac:dyDescent="0.25">
      <c r="AT4299" s="68"/>
      <c r="AV4299" s="165"/>
    </row>
    <row r="4300" spans="46:48" x14ac:dyDescent="0.25">
      <c r="AT4300" s="68"/>
      <c r="AV4300" s="165"/>
    </row>
    <row r="4301" spans="46:48" x14ac:dyDescent="0.25">
      <c r="AT4301" s="68"/>
      <c r="AV4301" s="165"/>
    </row>
    <row r="4302" spans="46:48" x14ac:dyDescent="0.25">
      <c r="AT4302" s="68"/>
      <c r="AV4302" s="165"/>
    </row>
    <row r="4303" spans="46:48" x14ac:dyDescent="0.25">
      <c r="AT4303" s="68"/>
      <c r="AV4303" s="165"/>
    </row>
    <row r="4304" spans="46:48" x14ac:dyDescent="0.25">
      <c r="AT4304" s="68"/>
      <c r="AV4304" s="165"/>
    </row>
    <row r="4305" spans="46:48" x14ac:dyDescent="0.25">
      <c r="AT4305" s="68"/>
      <c r="AV4305" s="165"/>
    </row>
    <row r="4306" spans="46:48" x14ac:dyDescent="0.25">
      <c r="AT4306" s="68"/>
      <c r="AV4306" s="165"/>
    </row>
    <row r="4307" spans="46:48" x14ac:dyDescent="0.25">
      <c r="AT4307" s="68"/>
      <c r="AV4307" s="165"/>
    </row>
    <row r="4308" spans="46:48" x14ac:dyDescent="0.25">
      <c r="AT4308" s="68"/>
      <c r="AV4308" s="165"/>
    </row>
    <row r="4309" spans="46:48" x14ac:dyDescent="0.25">
      <c r="AT4309" s="68"/>
      <c r="AV4309" s="165"/>
    </row>
    <row r="4310" spans="46:48" x14ac:dyDescent="0.25">
      <c r="AT4310" s="68"/>
      <c r="AV4310" s="165"/>
    </row>
    <row r="4311" spans="46:48" x14ac:dyDescent="0.25">
      <c r="AT4311" s="68"/>
      <c r="AV4311" s="165"/>
    </row>
    <row r="4312" spans="46:48" x14ac:dyDescent="0.25">
      <c r="AT4312" s="68"/>
      <c r="AV4312" s="165"/>
    </row>
    <row r="4313" spans="46:48" x14ac:dyDescent="0.25">
      <c r="AT4313" s="68"/>
      <c r="AV4313" s="165"/>
    </row>
    <row r="4314" spans="46:48" x14ac:dyDescent="0.25">
      <c r="AT4314" s="68"/>
      <c r="AV4314" s="165"/>
    </row>
    <row r="4315" spans="46:48" x14ac:dyDescent="0.25">
      <c r="AT4315" s="68"/>
      <c r="AV4315" s="165"/>
    </row>
    <row r="4316" spans="46:48" x14ac:dyDescent="0.25">
      <c r="AT4316" s="68"/>
      <c r="AV4316" s="165"/>
    </row>
    <row r="4317" spans="46:48" x14ac:dyDescent="0.25">
      <c r="AT4317" s="68"/>
      <c r="AV4317" s="165"/>
    </row>
    <row r="4318" spans="46:48" x14ac:dyDescent="0.25">
      <c r="AT4318" s="68"/>
      <c r="AV4318" s="165"/>
    </row>
    <row r="4319" spans="46:48" x14ac:dyDescent="0.25">
      <c r="AT4319" s="68"/>
      <c r="AV4319" s="165"/>
    </row>
    <row r="4320" spans="46:48" x14ac:dyDescent="0.25">
      <c r="AT4320" s="68"/>
      <c r="AV4320" s="165"/>
    </row>
    <row r="4321" spans="46:48" x14ac:dyDescent="0.25">
      <c r="AT4321" s="68"/>
      <c r="AV4321" s="165"/>
    </row>
    <row r="4322" spans="46:48" x14ac:dyDescent="0.25">
      <c r="AT4322" s="68"/>
      <c r="AV4322" s="165"/>
    </row>
    <row r="4323" spans="46:48" x14ac:dyDescent="0.25">
      <c r="AT4323" s="68"/>
      <c r="AV4323" s="165"/>
    </row>
    <row r="4324" spans="46:48" x14ac:dyDescent="0.25">
      <c r="AT4324" s="68"/>
      <c r="AV4324" s="165"/>
    </row>
    <row r="4325" spans="46:48" x14ac:dyDescent="0.25">
      <c r="AT4325" s="68"/>
      <c r="AV4325" s="165"/>
    </row>
    <row r="4326" spans="46:48" x14ac:dyDescent="0.25">
      <c r="AT4326" s="68"/>
      <c r="AV4326" s="165"/>
    </row>
    <row r="4327" spans="46:48" x14ac:dyDescent="0.25">
      <c r="AT4327" s="68"/>
      <c r="AV4327" s="165"/>
    </row>
    <row r="4328" spans="46:48" x14ac:dyDescent="0.25">
      <c r="AT4328" s="68"/>
      <c r="AV4328" s="165"/>
    </row>
    <row r="4329" spans="46:48" x14ac:dyDescent="0.25">
      <c r="AT4329" s="68"/>
      <c r="AV4329" s="165"/>
    </row>
    <row r="4330" spans="46:48" x14ac:dyDescent="0.25">
      <c r="AT4330" s="68"/>
      <c r="AV4330" s="165"/>
    </row>
    <row r="4331" spans="46:48" x14ac:dyDescent="0.25">
      <c r="AT4331" s="68"/>
      <c r="AV4331" s="165"/>
    </row>
    <row r="4332" spans="46:48" x14ac:dyDescent="0.25">
      <c r="AT4332" s="68"/>
      <c r="AV4332" s="165"/>
    </row>
    <row r="4333" spans="46:48" x14ac:dyDescent="0.25">
      <c r="AT4333" s="68"/>
      <c r="AV4333" s="165"/>
    </row>
    <row r="4334" spans="46:48" x14ac:dyDescent="0.25">
      <c r="AT4334" s="68"/>
      <c r="AV4334" s="165"/>
    </row>
    <row r="4335" spans="46:48" x14ac:dyDescent="0.25">
      <c r="AT4335" s="68"/>
      <c r="AV4335" s="165"/>
    </row>
    <row r="4336" spans="46:48" x14ac:dyDescent="0.25">
      <c r="AT4336" s="68"/>
      <c r="AV4336" s="165"/>
    </row>
    <row r="4337" spans="46:48" x14ac:dyDescent="0.25">
      <c r="AT4337" s="68"/>
      <c r="AV4337" s="165"/>
    </row>
    <row r="4338" spans="46:48" x14ac:dyDescent="0.25">
      <c r="AT4338" s="68"/>
      <c r="AV4338" s="165"/>
    </row>
    <row r="4339" spans="46:48" x14ac:dyDescent="0.25">
      <c r="AT4339" s="68"/>
      <c r="AV4339" s="165"/>
    </row>
    <row r="4340" spans="46:48" x14ac:dyDescent="0.25">
      <c r="AT4340" s="68"/>
      <c r="AV4340" s="165"/>
    </row>
    <row r="4341" spans="46:48" x14ac:dyDescent="0.25">
      <c r="AT4341" s="68"/>
      <c r="AV4341" s="165"/>
    </row>
    <row r="4342" spans="46:48" x14ac:dyDescent="0.25">
      <c r="AT4342" s="68"/>
      <c r="AV4342" s="165"/>
    </row>
    <row r="4343" spans="46:48" x14ac:dyDescent="0.25">
      <c r="AT4343" s="68"/>
      <c r="AV4343" s="165"/>
    </row>
    <row r="4344" spans="46:48" x14ac:dyDescent="0.25">
      <c r="AT4344" s="68"/>
      <c r="AV4344" s="165"/>
    </row>
    <row r="4345" spans="46:48" x14ac:dyDescent="0.25">
      <c r="AT4345" s="68"/>
      <c r="AV4345" s="165"/>
    </row>
    <row r="4346" spans="46:48" x14ac:dyDescent="0.25">
      <c r="AT4346" s="68"/>
      <c r="AV4346" s="165"/>
    </row>
    <row r="4347" spans="46:48" x14ac:dyDescent="0.25">
      <c r="AT4347" s="68"/>
      <c r="AV4347" s="165"/>
    </row>
    <row r="4348" spans="46:48" x14ac:dyDescent="0.25">
      <c r="AT4348" s="68"/>
      <c r="AV4348" s="165"/>
    </row>
    <row r="4349" spans="46:48" x14ac:dyDescent="0.25">
      <c r="AT4349" s="68"/>
      <c r="AV4349" s="165"/>
    </row>
    <row r="4350" spans="46:48" x14ac:dyDescent="0.25">
      <c r="AT4350" s="68"/>
      <c r="AV4350" s="165"/>
    </row>
    <row r="4351" spans="46:48" x14ac:dyDescent="0.25">
      <c r="AT4351" s="68"/>
      <c r="AV4351" s="165"/>
    </row>
    <row r="4352" spans="46:48" x14ac:dyDescent="0.25">
      <c r="AT4352" s="68"/>
      <c r="AV4352" s="165"/>
    </row>
    <row r="4353" spans="46:48" x14ac:dyDescent="0.25">
      <c r="AT4353" s="68"/>
      <c r="AV4353" s="165"/>
    </row>
    <row r="4354" spans="46:48" x14ac:dyDescent="0.25">
      <c r="AT4354" s="68"/>
      <c r="AV4354" s="165"/>
    </row>
    <row r="4355" spans="46:48" x14ac:dyDescent="0.25">
      <c r="AT4355" s="68"/>
      <c r="AV4355" s="165"/>
    </row>
    <row r="4356" spans="46:48" x14ac:dyDescent="0.25">
      <c r="AT4356" s="68"/>
      <c r="AV4356" s="165"/>
    </row>
    <row r="4357" spans="46:48" x14ac:dyDescent="0.25">
      <c r="AT4357" s="68"/>
      <c r="AV4357" s="165"/>
    </row>
    <row r="4358" spans="46:48" x14ac:dyDescent="0.25">
      <c r="AT4358" s="68"/>
      <c r="AV4358" s="165"/>
    </row>
    <row r="4359" spans="46:48" x14ac:dyDescent="0.25">
      <c r="AT4359" s="68"/>
      <c r="AV4359" s="165"/>
    </row>
    <row r="4360" spans="46:48" x14ac:dyDescent="0.25">
      <c r="AT4360" s="68"/>
      <c r="AV4360" s="165"/>
    </row>
    <row r="4361" spans="46:48" x14ac:dyDescent="0.25">
      <c r="AT4361" s="68"/>
      <c r="AV4361" s="165"/>
    </row>
    <row r="4362" spans="46:48" x14ac:dyDescent="0.25">
      <c r="AT4362" s="68"/>
      <c r="AV4362" s="165"/>
    </row>
    <row r="4363" spans="46:48" x14ac:dyDescent="0.25">
      <c r="AT4363" s="68"/>
      <c r="AV4363" s="165"/>
    </row>
    <row r="4364" spans="46:48" x14ac:dyDescent="0.25">
      <c r="AT4364" s="68"/>
      <c r="AV4364" s="165"/>
    </row>
    <row r="4365" spans="46:48" x14ac:dyDescent="0.25">
      <c r="AT4365" s="68"/>
      <c r="AV4365" s="165"/>
    </row>
    <row r="4366" spans="46:48" x14ac:dyDescent="0.25">
      <c r="AT4366" s="68"/>
      <c r="AV4366" s="165"/>
    </row>
    <row r="4367" spans="46:48" x14ac:dyDescent="0.25">
      <c r="AT4367" s="68"/>
      <c r="AV4367" s="165"/>
    </row>
    <row r="4368" spans="46:48" x14ac:dyDescent="0.25">
      <c r="AT4368" s="68"/>
      <c r="AV4368" s="165"/>
    </row>
    <row r="4369" spans="46:48" x14ac:dyDescent="0.25">
      <c r="AT4369" s="68"/>
      <c r="AV4369" s="165"/>
    </row>
    <row r="4370" spans="46:48" x14ac:dyDescent="0.25">
      <c r="AT4370" s="68"/>
      <c r="AV4370" s="165"/>
    </row>
    <row r="4371" spans="46:48" x14ac:dyDescent="0.25">
      <c r="AT4371" s="68"/>
      <c r="AV4371" s="165"/>
    </row>
    <row r="4372" spans="46:48" x14ac:dyDescent="0.25">
      <c r="AT4372" s="68"/>
      <c r="AV4372" s="165"/>
    </row>
    <row r="4373" spans="46:48" x14ac:dyDescent="0.25">
      <c r="AT4373" s="68"/>
      <c r="AV4373" s="165"/>
    </row>
    <row r="4374" spans="46:48" x14ac:dyDescent="0.25">
      <c r="AT4374" s="68"/>
      <c r="AV4374" s="165"/>
    </row>
    <row r="4375" spans="46:48" x14ac:dyDescent="0.25">
      <c r="AT4375" s="68"/>
      <c r="AV4375" s="165"/>
    </row>
    <row r="4376" spans="46:48" x14ac:dyDescent="0.25">
      <c r="AT4376" s="68"/>
      <c r="AV4376" s="165"/>
    </row>
    <row r="4377" spans="46:48" x14ac:dyDescent="0.25">
      <c r="AT4377" s="68"/>
      <c r="AV4377" s="165"/>
    </row>
    <row r="4378" spans="46:48" x14ac:dyDescent="0.25">
      <c r="AT4378" s="68"/>
      <c r="AV4378" s="165"/>
    </row>
    <row r="4379" spans="46:48" x14ac:dyDescent="0.25">
      <c r="AT4379" s="68"/>
      <c r="AV4379" s="165"/>
    </row>
    <row r="4380" spans="46:48" x14ac:dyDescent="0.25">
      <c r="AT4380" s="68"/>
      <c r="AV4380" s="165"/>
    </row>
    <row r="4381" spans="46:48" x14ac:dyDescent="0.25">
      <c r="AT4381" s="68"/>
      <c r="AV4381" s="165"/>
    </row>
    <row r="4382" spans="46:48" x14ac:dyDescent="0.25">
      <c r="AT4382" s="68"/>
      <c r="AV4382" s="165"/>
    </row>
    <row r="4383" spans="46:48" x14ac:dyDescent="0.25">
      <c r="AT4383" s="68"/>
      <c r="AV4383" s="165"/>
    </row>
    <row r="4384" spans="46:48" x14ac:dyDescent="0.25">
      <c r="AT4384" s="68"/>
      <c r="AV4384" s="165"/>
    </row>
    <row r="4385" spans="46:48" x14ac:dyDescent="0.25">
      <c r="AT4385" s="68"/>
      <c r="AV4385" s="165"/>
    </row>
    <row r="4386" spans="46:48" x14ac:dyDescent="0.25">
      <c r="AT4386" s="68"/>
      <c r="AV4386" s="165"/>
    </row>
    <row r="4387" spans="46:48" x14ac:dyDescent="0.25">
      <c r="AT4387" s="68"/>
      <c r="AV4387" s="165"/>
    </row>
    <row r="4388" spans="46:48" x14ac:dyDescent="0.25">
      <c r="AT4388" s="68"/>
      <c r="AV4388" s="165"/>
    </row>
    <row r="4389" spans="46:48" x14ac:dyDescent="0.25">
      <c r="AT4389" s="68"/>
      <c r="AV4389" s="165"/>
    </row>
    <row r="4390" spans="46:48" x14ac:dyDescent="0.25">
      <c r="AT4390" s="68"/>
      <c r="AV4390" s="165"/>
    </row>
    <row r="4391" spans="46:48" x14ac:dyDescent="0.25">
      <c r="AT4391" s="68"/>
      <c r="AV4391" s="165"/>
    </row>
    <row r="4392" spans="46:48" x14ac:dyDescent="0.25">
      <c r="AT4392" s="68"/>
      <c r="AV4392" s="165"/>
    </row>
    <row r="4393" spans="46:48" x14ac:dyDescent="0.25">
      <c r="AT4393" s="68"/>
      <c r="AV4393" s="165"/>
    </row>
    <row r="4394" spans="46:48" x14ac:dyDescent="0.25">
      <c r="AT4394" s="68"/>
      <c r="AV4394" s="165"/>
    </row>
    <row r="4395" spans="46:48" x14ac:dyDescent="0.25">
      <c r="AT4395" s="68"/>
      <c r="AV4395" s="165"/>
    </row>
    <row r="4396" spans="46:48" x14ac:dyDescent="0.25">
      <c r="AT4396" s="68"/>
      <c r="AV4396" s="165"/>
    </row>
    <row r="4397" spans="46:48" x14ac:dyDescent="0.25">
      <c r="AT4397" s="68"/>
      <c r="AV4397" s="165"/>
    </row>
    <row r="4398" spans="46:48" x14ac:dyDescent="0.25">
      <c r="AT4398" s="68"/>
      <c r="AV4398" s="165"/>
    </row>
    <row r="4399" spans="46:48" x14ac:dyDescent="0.25">
      <c r="AT4399" s="68"/>
      <c r="AV4399" s="165"/>
    </row>
    <row r="4400" spans="46:48" x14ac:dyDescent="0.25">
      <c r="AT4400" s="68"/>
      <c r="AV4400" s="165"/>
    </row>
    <row r="4401" spans="46:48" x14ac:dyDescent="0.25">
      <c r="AT4401" s="68"/>
      <c r="AV4401" s="165"/>
    </row>
    <row r="4402" spans="46:48" x14ac:dyDescent="0.25">
      <c r="AT4402" s="68"/>
      <c r="AV4402" s="165"/>
    </row>
    <row r="4403" spans="46:48" x14ac:dyDescent="0.25">
      <c r="AT4403" s="68"/>
      <c r="AV4403" s="165"/>
    </row>
    <row r="4404" spans="46:48" x14ac:dyDescent="0.25">
      <c r="AT4404" s="68"/>
      <c r="AV4404" s="165"/>
    </row>
    <row r="4405" spans="46:48" x14ac:dyDescent="0.25">
      <c r="AT4405" s="68"/>
      <c r="AV4405" s="165"/>
    </row>
    <row r="4406" spans="46:48" x14ac:dyDescent="0.25">
      <c r="AT4406" s="68"/>
      <c r="AV4406" s="165"/>
    </row>
    <row r="4407" spans="46:48" x14ac:dyDescent="0.25">
      <c r="AT4407" s="68"/>
      <c r="AV4407" s="165"/>
    </row>
    <row r="4408" spans="46:48" x14ac:dyDescent="0.25">
      <c r="AT4408" s="68"/>
      <c r="AV4408" s="165"/>
    </row>
    <row r="4409" spans="46:48" x14ac:dyDescent="0.25">
      <c r="AT4409" s="68"/>
      <c r="AV4409" s="165"/>
    </row>
    <row r="4410" spans="46:48" x14ac:dyDescent="0.25">
      <c r="AT4410" s="68"/>
      <c r="AV4410" s="165"/>
    </row>
    <row r="4411" spans="46:48" x14ac:dyDescent="0.25">
      <c r="AT4411" s="68"/>
      <c r="AV4411" s="165"/>
    </row>
    <row r="4412" spans="46:48" x14ac:dyDescent="0.25">
      <c r="AT4412" s="68"/>
      <c r="AV4412" s="165"/>
    </row>
    <row r="4413" spans="46:48" x14ac:dyDescent="0.25">
      <c r="AT4413" s="68"/>
      <c r="AV4413" s="165"/>
    </row>
    <row r="4414" spans="46:48" x14ac:dyDescent="0.25">
      <c r="AT4414" s="68"/>
      <c r="AV4414" s="165"/>
    </row>
    <row r="4415" spans="46:48" x14ac:dyDescent="0.25">
      <c r="AT4415" s="68"/>
      <c r="AV4415" s="165"/>
    </row>
    <row r="4416" spans="46:48" x14ac:dyDescent="0.25">
      <c r="AT4416" s="68"/>
      <c r="AV4416" s="165"/>
    </row>
    <row r="4417" spans="46:48" x14ac:dyDescent="0.25">
      <c r="AT4417" s="68"/>
      <c r="AV4417" s="165"/>
    </row>
    <row r="4418" spans="46:48" x14ac:dyDescent="0.25">
      <c r="AT4418" s="68"/>
      <c r="AV4418" s="165"/>
    </row>
    <row r="4419" spans="46:48" x14ac:dyDescent="0.25">
      <c r="AT4419" s="68"/>
      <c r="AV4419" s="165"/>
    </row>
    <row r="4420" spans="46:48" x14ac:dyDescent="0.25">
      <c r="AT4420" s="68"/>
      <c r="AV4420" s="165"/>
    </row>
    <row r="4421" spans="46:48" x14ac:dyDescent="0.25">
      <c r="AT4421" s="68"/>
      <c r="AV4421" s="165"/>
    </row>
    <row r="4422" spans="46:48" x14ac:dyDescent="0.25">
      <c r="AT4422" s="68"/>
      <c r="AV4422" s="165"/>
    </row>
    <row r="4423" spans="46:48" x14ac:dyDescent="0.25">
      <c r="AT4423" s="68"/>
      <c r="AV4423" s="165"/>
    </row>
    <row r="4424" spans="46:48" x14ac:dyDescent="0.25">
      <c r="AT4424" s="68"/>
      <c r="AV4424" s="165"/>
    </row>
    <row r="4425" spans="46:48" x14ac:dyDescent="0.25">
      <c r="AT4425" s="68"/>
      <c r="AV4425" s="165"/>
    </row>
    <row r="4426" spans="46:48" x14ac:dyDescent="0.25">
      <c r="AT4426" s="68"/>
      <c r="AV4426" s="165"/>
    </row>
    <row r="4427" spans="46:48" x14ac:dyDescent="0.25">
      <c r="AT4427" s="68"/>
      <c r="AV4427" s="165"/>
    </row>
    <row r="4428" spans="46:48" x14ac:dyDescent="0.25">
      <c r="AT4428" s="68"/>
      <c r="AV4428" s="165"/>
    </row>
    <row r="4429" spans="46:48" x14ac:dyDescent="0.25">
      <c r="AT4429" s="68"/>
      <c r="AV4429" s="165"/>
    </row>
    <row r="4430" spans="46:48" x14ac:dyDescent="0.25">
      <c r="AT4430" s="68"/>
      <c r="AV4430" s="165"/>
    </row>
    <row r="4431" spans="46:48" x14ac:dyDescent="0.25">
      <c r="AT4431" s="68"/>
      <c r="AV4431" s="165"/>
    </row>
    <row r="4432" spans="46:48" x14ac:dyDescent="0.25">
      <c r="AT4432" s="68"/>
      <c r="AV4432" s="165"/>
    </row>
    <row r="4433" spans="46:48" x14ac:dyDescent="0.25">
      <c r="AT4433" s="68"/>
      <c r="AV4433" s="165"/>
    </row>
    <row r="4434" spans="46:48" x14ac:dyDescent="0.25">
      <c r="AT4434" s="68"/>
      <c r="AV4434" s="165"/>
    </row>
    <row r="4435" spans="46:48" x14ac:dyDescent="0.25">
      <c r="AT4435" s="68"/>
      <c r="AV4435" s="165"/>
    </row>
    <row r="4436" spans="46:48" x14ac:dyDescent="0.25">
      <c r="AT4436" s="68"/>
      <c r="AV4436" s="165"/>
    </row>
    <row r="4437" spans="46:48" x14ac:dyDescent="0.25">
      <c r="AT4437" s="68"/>
      <c r="AV4437" s="165"/>
    </row>
    <row r="4438" spans="46:48" x14ac:dyDescent="0.25">
      <c r="AT4438" s="68"/>
      <c r="AV4438" s="165"/>
    </row>
    <row r="4439" spans="46:48" x14ac:dyDescent="0.25">
      <c r="AT4439" s="68"/>
      <c r="AV4439" s="165"/>
    </row>
    <row r="4440" spans="46:48" x14ac:dyDescent="0.25">
      <c r="AT4440" s="68"/>
      <c r="AV4440" s="165"/>
    </row>
    <row r="4441" spans="46:48" x14ac:dyDescent="0.25">
      <c r="AT4441" s="68"/>
      <c r="AV4441" s="165"/>
    </row>
    <row r="4442" spans="46:48" x14ac:dyDescent="0.25">
      <c r="AT4442" s="68"/>
      <c r="AV4442" s="165"/>
    </row>
    <row r="4443" spans="46:48" x14ac:dyDescent="0.25">
      <c r="AT4443" s="68"/>
      <c r="AV4443" s="165"/>
    </row>
    <row r="4444" spans="46:48" x14ac:dyDescent="0.25">
      <c r="AT4444" s="68"/>
      <c r="AV4444" s="165"/>
    </row>
    <row r="4445" spans="46:48" x14ac:dyDescent="0.25">
      <c r="AT4445" s="68"/>
      <c r="AV4445" s="165"/>
    </row>
    <row r="4446" spans="46:48" x14ac:dyDescent="0.25">
      <c r="AT4446" s="68"/>
      <c r="AV4446" s="165"/>
    </row>
    <row r="4447" spans="46:48" x14ac:dyDescent="0.25">
      <c r="AT4447" s="68"/>
      <c r="AV4447" s="165"/>
    </row>
    <row r="4448" spans="46:48" x14ac:dyDescent="0.25">
      <c r="AT4448" s="68"/>
      <c r="AV4448" s="165"/>
    </row>
    <row r="4449" spans="46:48" x14ac:dyDescent="0.25">
      <c r="AT4449" s="68"/>
      <c r="AV4449" s="165"/>
    </row>
    <row r="4450" spans="46:48" x14ac:dyDescent="0.25">
      <c r="AT4450" s="68"/>
      <c r="AV4450" s="165"/>
    </row>
    <row r="4451" spans="46:48" x14ac:dyDescent="0.25">
      <c r="AT4451" s="68"/>
      <c r="AV4451" s="165"/>
    </row>
    <row r="4452" spans="46:48" x14ac:dyDescent="0.25">
      <c r="AT4452" s="68"/>
      <c r="AV4452" s="165"/>
    </row>
    <row r="4453" spans="46:48" x14ac:dyDescent="0.25">
      <c r="AT4453" s="68"/>
      <c r="AV4453" s="165"/>
    </row>
    <row r="4454" spans="46:48" x14ac:dyDescent="0.25">
      <c r="AT4454" s="68"/>
      <c r="AV4454" s="165"/>
    </row>
    <row r="4455" spans="46:48" x14ac:dyDescent="0.25">
      <c r="AT4455" s="68"/>
      <c r="AV4455" s="165"/>
    </row>
    <row r="4456" spans="46:48" x14ac:dyDescent="0.25">
      <c r="AT4456" s="68"/>
      <c r="AV4456" s="165"/>
    </row>
    <row r="4457" spans="46:48" x14ac:dyDescent="0.25">
      <c r="AT4457" s="68"/>
      <c r="AV4457" s="165"/>
    </row>
    <row r="4458" spans="46:48" x14ac:dyDescent="0.25">
      <c r="AT4458" s="68"/>
      <c r="AV4458" s="165"/>
    </row>
    <row r="4459" spans="46:48" x14ac:dyDescent="0.25">
      <c r="AT4459" s="68"/>
      <c r="AV4459" s="165"/>
    </row>
    <row r="4460" spans="46:48" x14ac:dyDescent="0.25">
      <c r="AT4460" s="68"/>
      <c r="AV4460" s="165"/>
    </row>
    <row r="4461" spans="46:48" x14ac:dyDescent="0.25">
      <c r="AT4461" s="68"/>
      <c r="AV4461" s="165"/>
    </row>
    <row r="4462" spans="46:48" x14ac:dyDescent="0.25">
      <c r="AT4462" s="68"/>
      <c r="AV4462" s="165"/>
    </row>
    <row r="4463" spans="46:48" x14ac:dyDescent="0.25">
      <c r="AT4463" s="68"/>
      <c r="AV4463" s="165"/>
    </row>
    <row r="4464" spans="46:48" x14ac:dyDescent="0.25">
      <c r="AT4464" s="68"/>
      <c r="AV4464" s="165"/>
    </row>
    <row r="4465" spans="46:48" x14ac:dyDescent="0.25">
      <c r="AT4465" s="68"/>
      <c r="AV4465" s="165"/>
    </row>
    <row r="4466" spans="46:48" x14ac:dyDescent="0.25">
      <c r="AT4466" s="68"/>
      <c r="AV4466" s="165"/>
    </row>
    <row r="4467" spans="46:48" x14ac:dyDescent="0.25">
      <c r="AT4467" s="68"/>
      <c r="AV4467" s="165"/>
    </row>
    <row r="4468" spans="46:48" x14ac:dyDescent="0.25">
      <c r="AT4468" s="68"/>
      <c r="AV4468" s="165"/>
    </row>
    <row r="4469" spans="46:48" x14ac:dyDescent="0.25">
      <c r="AT4469" s="68"/>
      <c r="AV4469" s="165"/>
    </row>
    <row r="4470" spans="46:48" x14ac:dyDescent="0.25">
      <c r="AT4470" s="68"/>
      <c r="AV4470" s="165"/>
    </row>
    <row r="4471" spans="46:48" x14ac:dyDescent="0.25">
      <c r="AT4471" s="68"/>
      <c r="AV4471" s="165"/>
    </row>
    <row r="4472" spans="46:48" x14ac:dyDescent="0.25">
      <c r="AT4472" s="68"/>
      <c r="AV4472" s="165"/>
    </row>
    <row r="4473" spans="46:48" x14ac:dyDescent="0.25">
      <c r="AT4473" s="68"/>
      <c r="AV4473" s="165"/>
    </row>
    <row r="4474" spans="46:48" x14ac:dyDescent="0.25">
      <c r="AT4474" s="68"/>
      <c r="AV4474" s="165"/>
    </row>
    <row r="4475" spans="46:48" x14ac:dyDescent="0.25">
      <c r="AT4475" s="68"/>
      <c r="AV4475" s="165"/>
    </row>
    <row r="4476" spans="46:48" x14ac:dyDescent="0.25">
      <c r="AT4476" s="68"/>
      <c r="AV4476" s="165"/>
    </row>
    <row r="4477" spans="46:48" x14ac:dyDescent="0.25">
      <c r="AT4477" s="68"/>
      <c r="AV4477" s="165"/>
    </row>
    <row r="4478" spans="46:48" x14ac:dyDescent="0.25">
      <c r="AT4478" s="68"/>
      <c r="AV4478" s="165"/>
    </row>
    <row r="4479" spans="46:48" x14ac:dyDescent="0.25">
      <c r="AT4479" s="68"/>
      <c r="AV4479" s="165"/>
    </row>
    <row r="4480" spans="46:48" x14ac:dyDescent="0.25">
      <c r="AT4480" s="68"/>
      <c r="AV4480" s="165"/>
    </row>
    <row r="4481" spans="46:48" x14ac:dyDescent="0.25">
      <c r="AT4481" s="68"/>
      <c r="AV4481" s="165"/>
    </row>
    <row r="4482" spans="46:48" x14ac:dyDescent="0.25">
      <c r="AT4482" s="68"/>
      <c r="AV4482" s="165"/>
    </row>
    <row r="4483" spans="46:48" x14ac:dyDescent="0.25">
      <c r="AT4483" s="68"/>
      <c r="AV4483" s="165"/>
    </row>
    <row r="4484" spans="46:48" x14ac:dyDescent="0.25">
      <c r="AT4484" s="68"/>
      <c r="AV4484" s="165"/>
    </row>
    <row r="4485" spans="46:48" x14ac:dyDescent="0.25">
      <c r="AT4485" s="68"/>
      <c r="AV4485" s="165"/>
    </row>
    <row r="4486" spans="46:48" x14ac:dyDescent="0.25">
      <c r="AT4486" s="68"/>
      <c r="AV4486" s="165"/>
    </row>
    <row r="4487" spans="46:48" x14ac:dyDescent="0.25">
      <c r="AT4487" s="68"/>
      <c r="AV4487" s="165"/>
    </row>
    <row r="4488" spans="46:48" x14ac:dyDescent="0.25">
      <c r="AT4488" s="68"/>
      <c r="AV4488" s="165"/>
    </row>
    <row r="4489" spans="46:48" x14ac:dyDescent="0.25">
      <c r="AT4489" s="68"/>
      <c r="AV4489" s="165"/>
    </row>
    <row r="4490" spans="46:48" x14ac:dyDescent="0.25">
      <c r="AT4490" s="68"/>
      <c r="AV4490" s="165"/>
    </row>
    <row r="4491" spans="46:48" x14ac:dyDescent="0.25">
      <c r="AT4491" s="68"/>
      <c r="AV4491" s="165"/>
    </row>
    <row r="4492" spans="46:48" x14ac:dyDescent="0.25">
      <c r="AT4492" s="68"/>
      <c r="AV4492" s="165"/>
    </row>
    <row r="4493" spans="46:48" x14ac:dyDescent="0.25">
      <c r="AT4493" s="68"/>
      <c r="AV4493" s="165"/>
    </row>
    <row r="4494" spans="46:48" x14ac:dyDescent="0.25">
      <c r="AT4494" s="68"/>
      <c r="AV4494" s="165"/>
    </row>
    <row r="4495" spans="46:48" x14ac:dyDescent="0.25">
      <c r="AT4495" s="68"/>
      <c r="AV4495" s="165"/>
    </row>
    <row r="4496" spans="46:48" x14ac:dyDescent="0.25">
      <c r="AT4496" s="68"/>
      <c r="AV4496" s="165"/>
    </row>
    <row r="4497" spans="46:48" x14ac:dyDescent="0.25">
      <c r="AT4497" s="68"/>
      <c r="AV4497" s="165"/>
    </row>
    <row r="4498" spans="46:48" x14ac:dyDescent="0.25">
      <c r="AT4498" s="68"/>
      <c r="AV4498" s="165"/>
    </row>
    <row r="4499" spans="46:48" x14ac:dyDescent="0.25">
      <c r="AT4499" s="68"/>
      <c r="AV4499" s="165"/>
    </row>
    <row r="4500" spans="46:48" x14ac:dyDescent="0.25">
      <c r="AT4500" s="68"/>
      <c r="AV4500" s="165"/>
    </row>
    <row r="4501" spans="46:48" x14ac:dyDescent="0.25">
      <c r="AT4501" s="68"/>
      <c r="AV4501" s="165"/>
    </row>
    <row r="4502" spans="46:48" x14ac:dyDescent="0.25">
      <c r="AT4502" s="68"/>
      <c r="AV4502" s="165"/>
    </row>
    <row r="4503" spans="46:48" x14ac:dyDescent="0.25">
      <c r="AT4503" s="68"/>
      <c r="AV4503" s="165"/>
    </row>
    <row r="4504" spans="46:48" x14ac:dyDescent="0.25">
      <c r="AT4504" s="68"/>
      <c r="AV4504" s="165"/>
    </row>
    <row r="4505" spans="46:48" x14ac:dyDescent="0.25">
      <c r="AT4505" s="68"/>
      <c r="AV4505" s="165"/>
    </row>
    <row r="4506" spans="46:48" x14ac:dyDescent="0.25">
      <c r="AT4506" s="68"/>
      <c r="AV4506" s="165"/>
    </row>
    <row r="4507" spans="46:48" x14ac:dyDescent="0.25">
      <c r="AT4507" s="68"/>
      <c r="AV4507" s="165"/>
    </row>
    <row r="4508" spans="46:48" x14ac:dyDescent="0.25">
      <c r="AT4508" s="68"/>
      <c r="AV4508" s="165"/>
    </row>
    <row r="4509" spans="46:48" x14ac:dyDescent="0.25">
      <c r="AT4509" s="68"/>
      <c r="AV4509" s="165"/>
    </row>
    <row r="4510" spans="46:48" x14ac:dyDescent="0.25">
      <c r="AT4510" s="68"/>
      <c r="AV4510" s="165"/>
    </row>
    <row r="4511" spans="46:48" x14ac:dyDescent="0.25">
      <c r="AT4511" s="68"/>
      <c r="AV4511" s="165"/>
    </row>
    <row r="4512" spans="46:48" x14ac:dyDescent="0.25">
      <c r="AT4512" s="68"/>
      <c r="AV4512" s="165"/>
    </row>
    <row r="4513" spans="46:48" x14ac:dyDescent="0.25">
      <c r="AT4513" s="68"/>
      <c r="AV4513" s="165"/>
    </row>
    <row r="4514" spans="46:48" x14ac:dyDescent="0.25">
      <c r="AT4514" s="68"/>
      <c r="AV4514" s="165"/>
    </row>
    <row r="4515" spans="46:48" x14ac:dyDescent="0.25">
      <c r="AT4515" s="68"/>
      <c r="AV4515" s="165"/>
    </row>
    <row r="4516" spans="46:48" x14ac:dyDescent="0.25">
      <c r="AT4516" s="68"/>
      <c r="AV4516" s="165"/>
    </row>
    <row r="4517" spans="46:48" x14ac:dyDescent="0.25">
      <c r="AT4517" s="68"/>
      <c r="AV4517" s="165"/>
    </row>
    <row r="4518" spans="46:48" x14ac:dyDescent="0.25">
      <c r="AT4518" s="68"/>
      <c r="AV4518" s="165"/>
    </row>
    <row r="4519" spans="46:48" x14ac:dyDescent="0.25">
      <c r="AT4519" s="68"/>
      <c r="AV4519" s="165"/>
    </row>
    <row r="4520" spans="46:48" x14ac:dyDescent="0.25">
      <c r="AT4520" s="68"/>
      <c r="AV4520" s="165"/>
    </row>
    <row r="4521" spans="46:48" x14ac:dyDescent="0.25">
      <c r="AT4521" s="68"/>
      <c r="AV4521" s="165"/>
    </row>
    <row r="4522" spans="46:48" x14ac:dyDescent="0.25">
      <c r="AT4522" s="68"/>
      <c r="AV4522" s="165"/>
    </row>
    <row r="4523" spans="46:48" x14ac:dyDescent="0.25">
      <c r="AT4523" s="68"/>
      <c r="AV4523" s="165"/>
    </row>
    <row r="4524" spans="46:48" x14ac:dyDescent="0.25">
      <c r="AT4524" s="68"/>
      <c r="AV4524" s="165"/>
    </row>
    <row r="4525" spans="46:48" x14ac:dyDescent="0.25">
      <c r="AT4525" s="68"/>
      <c r="AV4525" s="165"/>
    </row>
    <row r="4526" spans="46:48" x14ac:dyDescent="0.25">
      <c r="AT4526" s="68"/>
      <c r="AV4526" s="165"/>
    </row>
    <row r="4527" spans="46:48" x14ac:dyDescent="0.25">
      <c r="AT4527" s="68"/>
      <c r="AV4527" s="165"/>
    </row>
    <row r="4528" spans="46:48" x14ac:dyDescent="0.25">
      <c r="AT4528" s="68"/>
      <c r="AV4528" s="165"/>
    </row>
    <row r="4529" spans="46:48" x14ac:dyDescent="0.25">
      <c r="AT4529" s="68"/>
      <c r="AV4529" s="165"/>
    </row>
    <row r="4530" spans="46:48" x14ac:dyDescent="0.25">
      <c r="AT4530" s="68"/>
      <c r="AV4530" s="165"/>
    </row>
    <row r="4531" spans="46:48" x14ac:dyDescent="0.25">
      <c r="AT4531" s="68"/>
      <c r="AV4531" s="165"/>
    </row>
    <row r="4532" spans="46:48" x14ac:dyDescent="0.25">
      <c r="AT4532" s="68"/>
      <c r="AV4532" s="165"/>
    </row>
    <row r="4533" spans="46:48" x14ac:dyDescent="0.25">
      <c r="AT4533" s="68"/>
      <c r="AV4533" s="165"/>
    </row>
    <row r="4534" spans="46:48" x14ac:dyDescent="0.25">
      <c r="AT4534" s="68"/>
      <c r="AV4534" s="165"/>
    </row>
    <row r="4535" spans="46:48" x14ac:dyDescent="0.25">
      <c r="AT4535" s="68"/>
      <c r="AV4535" s="165"/>
    </row>
    <row r="4536" spans="46:48" x14ac:dyDescent="0.25">
      <c r="AT4536" s="68"/>
      <c r="AV4536" s="165"/>
    </row>
    <row r="4537" spans="46:48" x14ac:dyDescent="0.25">
      <c r="AT4537" s="68"/>
      <c r="AV4537" s="165"/>
    </row>
    <row r="4538" spans="46:48" x14ac:dyDescent="0.25">
      <c r="AT4538" s="68"/>
      <c r="AV4538" s="165"/>
    </row>
    <row r="4539" spans="46:48" x14ac:dyDescent="0.25">
      <c r="AT4539" s="68"/>
      <c r="AV4539" s="165"/>
    </row>
    <row r="4540" spans="46:48" x14ac:dyDescent="0.25">
      <c r="AT4540" s="68"/>
      <c r="AV4540" s="165"/>
    </row>
    <row r="4541" spans="46:48" x14ac:dyDescent="0.25">
      <c r="AT4541" s="68"/>
      <c r="AV4541" s="165"/>
    </row>
    <row r="4542" spans="46:48" x14ac:dyDescent="0.25">
      <c r="AT4542" s="68"/>
      <c r="AV4542" s="165"/>
    </row>
    <row r="4543" spans="46:48" x14ac:dyDescent="0.25">
      <c r="AT4543" s="68"/>
      <c r="AV4543" s="165"/>
    </row>
    <row r="4544" spans="46:48" x14ac:dyDescent="0.25">
      <c r="AT4544" s="68"/>
      <c r="AV4544" s="165"/>
    </row>
    <row r="4545" spans="46:48" x14ac:dyDescent="0.25">
      <c r="AT4545" s="68"/>
      <c r="AV4545" s="165"/>
    </row>
    <row r="4546" spans="46:48" x14ac:dyDescent="0.25">
      <c r="AT4546" s="68"/>
      <c r="AV4546" s="165"/>
    </row>
    <row r="4547" spans="46:48" x14ac:dyDescent="0.25">
      <c r="AT4547" s="68"/>
      <c r="AV4547" s="165"/>
    </row>
    <row r="4548" spans="46:48" x14ac:dyDescent="0.25">
      <c r="AT4548" s="68"/>
      <c r="AV4548" s="165"/>
    </row>
    <row r="4549" spans="46:48" x14ac:dyDescent="0.25">
      <c r="AT4549" s="68"/>
      <c r="AV4549" s="165"/>
    </row>
    <row r="4550" spans="46:48" x14ac:dyDescent="0.25">
      <c r="AT4550" s="68"/>
      <c r="AV4550" s="165"/>
    </row>
    <row r="4551" spans="46:48" x14ac:dyDescent="0.25">
      <c r="AT4551" s="68"/>
      <c r="AV4551" s="165"/>
    </row>
    <row r="4552" spans="46:48" x14ac:dyDescent="0.25">
      <c r="AT4552" s="68"/>
      <c r="AV4552" s="165"/>
    </row>
    <row r="4553" spans="46:48" x14ac:dyDescent="0.25">
      <c r="AT4553" s="68"/>
      <c r="AV4553" s="165"/>
    </row>
    <row r="4554" spans="46:48" x14ac:dyDescent="0.25">
      <c r="AT4554" s="68"/>
      <c r="AV4554" s="165"/>
    </row>
    <row r="4555" spans="46:48" x14ac:dyDescent="0.25">
      <c r="AT4555" s="68"/>
      <c r="AV4555" s="165"/>
    </row>
    <row r="4556" spans="46:48" x14ac:dyDescent="0.25">
      <c r="AT4556" s="68"/>
      <c r="AV4556" s="165"/>
    </row>
    <row r="4557" spans="46:48" x14ac:dyDescent="0.25">
      <c r="AT4557" s="68"/>
      <c r="AV4557" s="165"/>
    </row>
    <row r="4558" spans="46:48" x14ac:dyDescent="0.25">
      <c r="AT4558" s="68"/>
      <c r="AV4558" s="165"/>
    </row>
    <row r="4559" spans="46:48" x14ac:dyDescent="0.25">
      <c r="AT4559" s="68"/>
      <c r="AV4559" s="165"/>
    </row>
    <row r="4560" spans="46:48" x14ac:dyDescent="0.25">
      <c r="AT4560" s="68"/>
      <c r="AV4560" s="165"/>
    </row>
    <row r="4561" spans="46:48" x14ac:dyDescent="0.25">
      <c r="AT4561" s="68"/>
      <c r="AV4561" s="165"/>
    </row>
    <row r="4562" spans="46:48" x14ac:dyDescent="0.25">
      <c r="AT4562" s="68"/>
      <c r="AV4562" s="165"/>
    </row>
    <row r="4563" spans="46:48" x14ac:dyDescent="0.25">
      <c r="AT4563" s="68"/>
      <c r="AV4563" s="165"/>
    </row>
    <row r="4564" spans="46:48" x14ac:dyDescent="0.25">
      <c r="AT4564" s="68"/>
      <c r="AV4564" s="165"/>
    </row>
    <row r="4565" spans="46:48" x14ac:dyDescent="0.25">
      <c r="AT4565" s="68"/>
      <c r="AV4565" s="165"/>
    </row>
    <row r="4566" spans="46:48" x14ac:dyDescent="0.25">
      <c r="AT4566" s="68"/>
      <c r="AV4566" s="165"/>
    </row>
    <row r="4567" spans="46:48" x14ac:dyDescent="0.25">
      <c r="AT4567" s="68"/>
      <c r="AV4567" s="165"/>
    </row>
    <row r="4568" spans="46:48" x14ac:dyDescent="0.25">
      <c r="AT4568" s="68"/>
      <c r="AV4568" s="165"/>
    </row>
    <row r="4569" spans="46:48" x14ac:dyDescent="0.25">
      <c r="AT4569" s="68"/>
      <c r="AV4569" s="165"/>
    </row>
    <row r="4570" spans="46:48" x14ac:dyDescent="0.25">
      <c r="AT4570" s="68"/>
      <c r="AV4570" s="165"/>
    </row>
    <row r="4571" spans="46:48" x14ac:dyDescent="0.25">
      <c r="AT4571" s="68"/>
      <c r="AV4571" s="165"/>
    </row>
    <row r="4572" spans="46:48" x14ac:dyDescent="0.25">
      <c r="AT4572" s="68"/>
      <c r="AV4572" s="165"/>
    </row>
    <row r="4573" spans="46:48" x14ac:dyDescent="0.25">
      <c r="AT4573" s="68"/>
      <c r="AV4573" s="165"/>
    </row>
    <row r="4574" spans="46:48" x14ac:dyDescent="0.25">
      <c r="AT4574" s="68"/>
      <c r="AV4574" s="165"/>
    </row>
    <row r="4575" spans="46:48" x14ac:dyDescent="0.25">
      <c r="AT4575" s="68"/>
      <c r="AV4575" s="165"/>
    </row>
    <row r="4576" spans="46:48" x14ac:dyDescent="0.25">
      <c r="AT4576" s="68"/>
      <c r="AV4576" s="165"/>
    </row>
    <row r="4577" spans="46:48" x14ac:dyDescent="0.25">
      <c r="AT4577" s="68"/>
      <c r="AV4577" s="165"/>
    </row>
    <row r="4578" spans="46:48" x14ac:dyDescent="0.25">
      <c r="AT4578" s="68"/>
      <c r="AV4578" s="165"/>
    </row>
    <row r="4579" spans="46:48" x14ac:dyDescent="0.25">
      <c r="AT4579" s="68"/>
      <c r="AV4579" s="165"/>
    </row>
    <row r="4580" spans="46:48" x14ac:dyDescent="0.25">
      <c r="AT4580" s="68"/>
      <c r="AV4580" s="165"/>
    </row>
    <row r="4581" spans="46:48" x14ac:dyDescent="0.25">
      <c r="AT4581" s="68"/>
      <c r="AV4581" s="165"/>
    </row>
    <row r="4582" spans="46:48" x14ac:dyDescent="0.25">
      <c r="AT4582" s="68"/>
      <c r="AV4582" s="165"/>
    </row>
    <row r="4583" spans="46:48" x14ac:dyDescent="0.25">
      <c r="AT4583" s="68"/>
      <c r="AV4583" s="165"/>
    </row>
    <row r="4584" spans="46:48" x14ac:dyDescent="0.25">
      <c r="AT4584" s="68"/>
      <c r="AV4584" s="165"/>
    </row>
    <row r="4585" spans="46:48" x14ac:dyDescent="0.25">
      <c r="AT4585" s="68"/>
      <c r="AV4585" s="165"/>
    </row>
    <row r="4586" spans="46:48" x14ac:dyDescent="0.25">
      <c r="AT4586" s="68"/>
      <c r="AV4586" s="165"/>
    </row>
    <row r="4587" spans="46:48" x14ac:dyDescent="0.25">
      <c r="AT4587" s="68"/>
      <c r="AV4587" s="165"/>
    </row>
    <row r="4588" spans="46:48" x14ac:dyDescent="0.25">
      <c r="AT4588" s="68"/>
      <c r="AV4588" s="165"/>
    </row>
    <row r="4589" spans="46:48" x14ac:dyDescent="0.25">
      <c r="AT4589" s="68"/>
      <c r="AV4589" s="165"/>
    </row>
    <row r="4590" spans="46:48" x14ac:dyDescent="0.25">
      <c r="AT4590" s="68"/>
      <c r="AV4590" s="165"/>
    </row>
    <row r="4591" spans="46:48" x14ac:dyDescent="0.25">
      <c r="AT4591" s="68"/>
      <c r="AV4591" s="165"/>
    </row>
    <row r="4592" spans="46:48" x14ac:dyDescent="0.25">
      <c r="AT4592" s="68"/>
      <c r="AV4592" s="165"/>
    </row>
    <row r="4593" spans="46:48" x14ac:dyDescent="0.25">
      <c r="AT4593" s="68"/>
      <c r="AV4593" s="165"/>
    </row>
    <row r="4594" spans="46:48" x14ac:dyDescent="0.25">
      <c r="AT4594" s="68"/>
      <c r="AV4594" s="165"/>
    </row>
    <row r="4595" spans="46:48" x14ac:dyDescent="0.25">
      <c r="AT4595" s="68"/>
      <c r="AV4595" s="165"/>
    </row>
    <row r="4596" spans="46:48" x14ac:dyDescent="0.25">
      <c r="AT4596" s="68"/>
      <c r="AV4596" s="165"/>
    </row>
    <row r="4597" spans="46:48" x14ac:dyDescent="0.25">
      <c r="AT4597" s="68"/>
      <c r="AV4597" s="165"/>
    </row>
    <row r="4598" spans="46:48" x14ac:dyDescent="0.25">
      <c r="AT4598" s="68"/>
      <c r="AV4598" s="165"/>
    </row>
    <row r="4599" spans="46:48" x14ac:dyDescent="0.25">
      <c r="AT4599" s="68"/>
      <c r="AV4599" s="165"/>
    </row>
    <row r="4600" spans="46:48" x14ac:dyDescent="0.25">
      <c r="AT4600" s="68"/>
      <c r="AV4600" s="165"/>
    </row>
    <row r="4601" spans="46:48" x14ac:dyDescent="0.25">
      <c r="AT4601" s="68"/>
      <c r="AV4601" s="165"/>
    </row>
    <row r="4602" spans="46:48" x14ac:dyDescent="0.25">
      <c r="AT4602" s="68"/>
      <c r="AV4602" s="165"/>
    </row>
    <row r="4603" spans="46:48" x14ac:dyDescent="0.25">
      <c r="AT4603" s="68"/>
      <c r="AV4603" s="165"/>
    </row>
    <row r="4604" spans="46:48" x14ac:dyDescent="0.25">
      <c r="AT4604" s="68"/>
      <c r="AV4604" s="165"/>
    </row>
    <row r="4605" spans="46:48" x14ac:dyDescent="0.25">
      <c r="AT4605" s="68"/>
      <c r="AV4605" s="165"/>
    </row>
    <row r="4606" spans="46:48" x14ac:dyDescent="0.25">
      <c r="AT4606" s="68"/>
      <c r="AV4606" s="165"/>
    </row>
    <row r="4607" spans="46:48" x14ac:dyDescent="0.25">
      <c r="AT4607" s="68"/>
      <c r="AV4607" s="165"/>
    </row>
    <row r="4608" spans="46:48" x14ac:dyDescent="0.25">
      <c r="AT4608" s="68"/>
      <c r="AV4608" s="165"/>
    </row>
    <row r="4609" spans="46:48" x14ac:dyDescent="0.25">
      <c r="AT4609" s="68"/>
      <c r="AV4609" s="165"/>
    </row>
    <row r="4610" spans="46:48" x14ac:dyDescent="0.25">
      <c r="AT4610" s="68"/>
      <c r="AV4610" s="165"/>
    </row>
    <row r="4611" spans="46:48" x14ac:dyDescent="0.25">
      <c r="AT4611" s="68"/>
      <c r="AV4611" s="165"/>
    </row>
    <row r="4612" spans="46:48" x14ac:dyDescent="0.25">
      <c r="AT4612" s="68"/>
      <c r="AV4612" s="165"/>
    </row>
    <row r="4613" spans="46:48" x14ac:dyDescent="0.25">
      <c r="AT4613" s="68"/>
      <c r="AV4613" s="165"/>
    </row>
    <row r="4614" spans="46:48" x14ac:dyDescent="0.25">
      <c r="AT4614" s="68"/>
      <c r="AV4614" s="165"/>
    </row>
    <row r="4615" spans="46:48" x14ac:dyDescent="0.25">
      <c r="AT4615" s="68"/>
      <c r="AV4615" s="165"/>
    </row>
    <row r="4616" spans="46:48" x14ac:dyDescent="0.25">
      <c r="AT4616" s="68"/>
      <c r="AV4616" s="165"/>
    </row>
    <row r="4617" spans="46:48" x14ac:dyDescent="0.25">
      <c r="AT4617" s="68"/>
      <c r="AV4617" s="165"/>
    </row>
    <row r="4618" spans="46:48" x14ac:dyDescent="0.25">
      <c r="AT4618" s="68"/>
      <c r="AV4618" s="165"/>
    </row>
    <row r="4619" spans="46:48" x14ac:dyDescent="0.25">
      <c r="AT4619" s="68"/>
      <c r="AV4619" s="165"/>
    </row>
    <row r="4620" spans="46:48" x14ac:dyDescent="0.25">
      <c r="AT4620" s="68"/>
      <c r="AV4620" s="165"/>
    </row>
    <row r="4621" spans="46:48" x14ac:dyDescent="0.25">
      <c r="AT4621" s="68"/>
      <c r="AV4621" s="165"/>
    </row>
    <row r="4622" spans="46:48" x14ac:dyDescent="0.25">
      <c r="AT4622" s="68"/>
      <c r="AV4622" s="165"/>
    </row>
    <row r="4623" spans="46:48" x14ac:dyDescent="0.25">
      <c r="AT4623" s="68"/>
      <c r="AV4623" s="165"/>
    </row>
    <row r="4624" spans="46:48" x14ac:dyDescent="0.25">
      <c r="AT4624" s="68"/>
      <c r="AV4624" s="165"/>
    </row>
    <row r="4625" spans="46:48" x14ac:dyDescent="0.25">
      <c r="AT4625" s="68"/>
      <c r="AV4625" s="165"/>
    </row>
    <row r="4626" spans="46:48" x14ac:dyDescent="0.25">
      <c r="AT4626" s="68"/>
      <c r="AV4626" s="165"/>
    </row>
    <row r="4627" spans="46:48" x14ac:dyDescent="0.25">
      <c r="AT4627" s="68"/>
      <c r="AV4627" s="165"/>
    </row>
    <row r="4628" spans="46:48" x14ac:dyDescent="0.25">
      <c r="AT4628" s="68"/>
      <c r="AV4628" s="165"/>
    </row>
    <row r="4629" spans="46:48" x14ac:dyDescent="0.25">
      <c r="AT4629" s="68"/>
      <c r="AV4629" s="165"/>
    </row>
    <row r="4630" spans="46:48" x14ac:dyDescent="0.25">
      <c r="AT4630" s="68"/>
      <c r="AV4630" s="165"/>
    </row>
    <row r="4631" spans="46:48" x14ac:dyDescent="0.25">
      <c r="AT4631" s="68"/>
      <c r="AV4631" s="165"/>
    </row>
    <row r="4632" spans="46:48" x14ac:dyDescent="0.25">
      <c r="AT4632" s="68"/>
      <c r="AV4632" s="165"/>
    </row>
    <row r="4633" spans="46:48" x14ac:dyDescent="0.25">
      <c r="AT4633" s="68"/>
      <c r="AV4633" s="165"/>
    </row>
    <row r="4634" spans="46:48" x14ac:dyDescent="0.25">
      <c r="AT4634" s="68"/>
      <c r="AV4634" s="165"/>
    </row>
    <row r="4635" spans="46:48" x14ac:dyDescent="0.25">
      <c r="AT4635" s="68"/>
      <c r="AV4635" s="165"/>
    </row>
    <row r="4636" spans="46:48" x14ac:dyDescent="0.25">
      <c r="AT4636" s="68"/>
      <c r="AV4636" s="165"/>
    </row>
    <row r="4637" spans="46:48" x14ac:dyDescent="0.25">
      <c r="AT4637" s="68"/>
      <c r="AV4637" s="165"/>
    </row>
    <row r="4638" spans="46:48" x14ac:dyDescent="0.25">
      <c r="AT4638" s="68"/>
      <c r="AV4638" s="165"/>
    </row>
    <row r="4639" spans="46:48" x14ac:dyDescent="0.25">
      <c r="AT4639" s="68"/>
      <c r="AV4639" s="165"/>
    </row>
    <row r="4640" spans="46:48" x14ac:dyDescent="0.25">
      <c r="AT4640" s="68"/>
      <c r="AV4640" s="165"/>
    </row>
    <row r="4641" spans="46:48" x14ac:dyDescent="0.25">
      <c r="AT4641" s="68"/>
      <c r="AV4641" s="165"/>
    </row>
    <row r="4642" spans="46:48" x14ac:dyDescent="0.25">
      <c r="AT4642" s="68"/>
      <c r="AV4642" s="165"/>
    </row>
    <row r="4643" spans="46:48" x14ac:dyDescent="0.25">
      <c r="AT4643" s="68"/>
      <c r="AV4643" s="165"/>
    </row>
    <row r="4644" spans="46:48" x14ac:dyDescent="0.25">
      <c r="AT4644" s="68"/>
      <c r="AV4644" s="165"/>
    </row>
    <row r="4645" spans="46:48" x14ac:dyDescent="0.25">
      <c r="AT4645" s="68"/>
      <c r="AV4645" s="165"/>
    </row>
    <row r="4646" spans="46:48" x14ac:dyDescent="0.25">
      <c r="AT4646" s="68"/>
      <c r="AV4646" s="165"/>
    </row>
    <row r="4647" spans="46:48" x14ac:dyDescent="0.25">
      <c r="AT4647" s="68"/>
      <c r="AV4647" s="165"/>
    </row>
    <row r="4648" spans="46:48" x14ac:dyDescent="0.25">
      <c r="AT4648" s="68"/>
      <c r="AV4648" s="165"/>
    </row>
    <row r="4649" spans="46:48" x14ac:dyDescent="0.25">
      <c r="AT4649" s="68"/>
      <c r="AV4649" s="165"/>
    </row>
    <row r="4650" spans="46:48" x14ac:dyDescent="0.25">
      <c r="AT4650" s="68"/>
      <c r="AV4650" s="165"/>
    </row>
    <row r="4651" spans="46:48" x14ac:dyDescent="0.25">
      <c r="AT4651" s="68"/>
      <c r="AV4651" s="165"/>
    </row>
    <row r="4652" spans="46:48" x14ac:dyDescent="0.25">
      <c r="AT4652" s="68"/>
      <c r="AV4652" s="165"/>
    </row>
    <row r="4653" spans="46:48" x14ac:dyDescent="0.25">
      <c r="AT4653" s="68"/>
      <c r="AV4653" s="165"/>
    </row>
    <row r="4654" spans="46:48" x14ac:dyDescent="0.25">
      <c r="AT4654" s="68"/>
      <c r="AV4654" s="165"/>
    </row>
    <row r="4655" spans="46:48" x14ac:dyDescent="0.25">
      <c r="AT4655" s="68"/>
      <c r="AV4655" s="165"/>
    </row>
    <row r="4656" spans="46:48" x14ac:dyDescent="0.25">
      <c r="AT4656" s="68"/>
      <c r="AV4656" s="165"/>
    </row>
    <row r="4657" spans="46:48" x14ac:dyDescent="0.25">
      <c r="AT4657" s="68"/>
      <c r="AV4657" s="165"/>
    </row>
    <row r="4658" spans="46:48" x14ac:dyDescent="0.25">
      <c r="AT4658" s="68"/>
      <c r="AV4658" s="165"/>
    </row>
    <row r="4659" spans="46:48" x14ac:dyDescent="0.25">
      <c r="AT4659" s="68"/>
      <c r="AV4659" s="165"/>
    </row>
    <row r="4660" spans="46:48" x14ac:dyDescent="0.25">
      <c r="AT4660" s="68"/>
      <c r="AV4660" s="165"/>
    </row>
    <row r="4661" spans="46:48" x14ac:dyDescent="0.25">
      <c r="AT4661" s="68"/>
      <c r="AV4661" s="165"/>
    </row>
    <row r="4662" spans="46:48" x14ac:dyDescent="0.25">
      <c r="AT4662" s="68"/>
      <c r="AV4662" s="165"/>
    </row>
    <row r="4663" spans="46:48" x14ac:dyDescent="0.25">
      <c r="AT4663" s="68"/>
      <c r="AV4663" s="165"/>
    </row>
    <row r="4664" spans="46:48" x14ac:dyDescent="0.25">
      <c r="AT4664" s="68"/>
      <c r="AV4664" s="165"/>
    </row>
    <row r="4665" spans="46:48" x14ac:dyDescent="0.25">
      <c r="AT4665" s="68"/>
      <c r="AV4665" s="165"/>
    </row>
    <row r="4666" spans="46:48" x14ac:dyDescent="0.25">
      <c r="AT4666" s="68"/>
      <c r="AV4666" s="165"/>
    </row>
    <row r="4667" spans="46:48" x14ac:dyDescent="0.25">
      <c r="AT4667" s="68"/>
      <c r="AV4667" s="165"/>
    </row>
    <row r="4668" spans="46:48" x14ac:dyDescent="0.25">
      <c r="AT4668" s="68"/>
      <c r="AV4668" s="165"/>
    </row>
    <row r="4669" spans="46:48" x14ac:dyDescent="0.25">
      <c r="AT4669" s="68"/>
      <c r="AV4669" s="165"/>
    </row>
    <row r="4670" spans="46:48" x14ac:dyDescent="0.25">
      <c r="AT4670" s="68"/>
      <c r="AV4670" s="165"/>
    </row>
    <row r="4671" spans="46:48" x14ac:dyDescent="0.25">
      <c r="AT4671" s="68"/>
      <c r="AV4671" s="165"/>
    </row>
    <row r="4672" spans="46:48" x14ac:dyDescent="0.25">
      <c r="AT4672" s="68"/>
      <c r="AV4672" s="165"/>
    </row>
    <row r="4673" spans="46:48" x14ac:dyDescent="0.25">
      <c r="AT4673" s="68"/>
      <c r="AV4673" s="165"/>
    </row>
    <row r="4674" spans="46:48" x14ac:dyDescent="0.25">
      <c r="AT4674" s="68"/>
      <c r="AV4674" s="165"/>
    </row>
    <row r="4675" spans="46:48" x14ac:dyDescent="0.25">
      <c r="AT4675" s="68"/>
      <c r="AV4675" s="165"/>
    </row>
    <row r="4676" spans="46:48" x14ac:dyDescent="0.25">
      <c r="AT4676" s="68"/>
      <c r="AV4676" s="165"/>
    </row>
    <row r="4677" spans="46:48" x14ac:dyDescent="0.25">
      <c r="AT4677" s="68"/>
      <c r="AV4677" s="165"/>
    </row>
    <row r="4678" spans="46:48" x14ac:dyDescent="0.25">
      <c r="AT4678" s="68"/>
      <c r="AV4678" s="165"/>
    </row>
    <row r="4679" spans="46:48" x14ac:dyDescent="0.25">
      <c r="AT4679" s="68"/>
      <c r="AV4679" s="165"/>
    </row>
    <row r="4680" spans="46:48" x14ac:dyDescent="0.25">
      <c r="AT4680" s="68"/>
      <c r="AV4680" s="165"/>
    </row>
    <row r="4681" spans="46:48" x14ac:dyDescent="0.25">
      <c r="AT4681" s="68"/>
      <c r="AV4681" s="165"/>
    </row>
    <row r="4682" spans="46:48" x14ac:dyDescent="0.25">
      <c r="AT4682" s="68"/>
      <c r="AV4682" s="165"/>
    </row>
    <row r="4683" spans="46:48" x14ac:dyDescent="0.25">
      <c r="AT4683" s="68"/>
      <c r="AV4683" s="165"/>
    </row>
    <row r="4684" spans="46:48" x14ac:dyDescent="0.25">
      <c r="AT4684" s="68"/>
      <c r="AV4684" s="165"/>
    </row>
    <row r="4685" spans="46:48" x14ac:dyDescent="0.25">
      <c r="AT4685" s="68"/>
      <c r="AV4685" s="165"/>
    </row>
    <row r="4686" spans="46:48" x14ac:dyDescent="0.25">
      <c r="AT4686" s="68"/>
      <c r="AV4686" s="165"/>
    </row>
    <row r="4687" spans="46:48" x14ac:dyDescent="0.25">
      <c r="AT4687" s="68"/>
      <c r="AV4687" s="165"/>
    </row>
    <row r="4688" spans="46:48" x14ac:dyDescent="0.25">
      <c r="AT4688" s="68"/>
      <c r="AV4688" s="165"/>
    </row>
    <row r="4689" spans="46:48" x14ac:dyDescent="0.25">
      <c r="AT4689" s="68"/>
      <c r="AV4689" s="165"/>
    </row>
    <row r="4690" spans="46:48" x14ac:dyDescent="0.25">
      <c r="AT4690" s="68"/>
      <c r="AV4690" s="165"/>
    </row>
    <row r="4691" spans="46:48" x14ac:dyDescent="0.25">
      <c r="AT4691" s="68"/>
      <c r="AV4691" s="165"/>
    </row>
    <row r="4692" spans="46:48" x14ac:dyDescent="0.25">
      <c r="AT4692" s="68"/>
      <c r="AV4692" s="165"/>
    </row>
    <row r="4693" spans="46:48" x14ac:dyDescent="0.25">
      <c r="AT4693" s="68"/>
      <c r="AV4693" s="165"/>
    </row>
    <row r="4694" spans="46:48" x14ac:dyDescent="0.25">
      <c r="AT4694" s="68"/>
      <c r="AV4694" s="165"/>
    </row>
    <row r="4695" spans="46:48" x14ac:dyDescent="0.25">
      <c r="AT4695" s="68"/>
      <c r="AV4695" s="165"/>
    </row>
    <row r="4696" spans="46:48" x14ac:dyDescent="0.25">
      <c r="AT4696" s="68"/>
      <c r="AV4696" s="165"/>
    </row>
    <row r="4697" spans="46:48" x14ac:dyDescent="0.25">
      <c r="AT4697" s="68"/>
      <c r="AV4697" s="165"/>
    </row>
    <row r="4698" spans="46:48" x14ac:dyDescent="0.25">
      <c r="AT4698" s="68"/>
      <c r="AV4698" s="165"/>
    </row>
    <row r="4699" spans="46:48" x14ac:dyDescent="0.25">
      <c r="AT4699" s="68"/>
      <c r="AV4699" s="165"/>
    </row>
    <row r="4700" spans="46:48" x14ac:dyDescent="0.25">
      <c r="AT4700" s="68"/>
      <c r="AV4700" s="165"/>
    </row>
    <row r="4701" spans="46:48" x14ac:dyDescent="0.25">
      <c r="AT4701" s="68"/>
      <c r="AV4701" s="165"/>
    </row>
    <row r="4702" spans="46:48" x14ac:dyDescent="0.25">
      <c r="AT4702" s="68"/>
      <c r="AV4702" s="165"/>
    </row>
    <row r="4703" spans="46:48" x14ac:dyDescent="0.25">
      <c r="AT4703" s="68"/>
      <c r="AV4703" s="165"/>
    </row>
    <row r="4704" spans="46:48" x14ac:dyDescent="0.25">
      <c r="AT4704" s="68"/>
      <c r="AV4704" s="165"/>
    </row>
    <row r="4705" spans="46:48" x14ac:dyDescent="0.25">
      <c r="AT4705" s="68"/>
      <c r="AV4705" s="165"/>
    </row>
    <row r="4706" spans="46:48" x14ac:dyDescent="0.25">
      <c r="AT4706" s="68"/>
      <c r="AV4706" s="165"/>
    </row>
    <row r="4707" spans="46:48" x14ac:dyDescent="0.25">
      <c r="AT4707" s="68"/>
      <c r="AV4707" s="165"/>
    </row>
    <row r="4708" spans="46:48" x14ac:dyDescent="0.25">
      <c r="AT4708" s="68"/>
      <c r="AV4708" s="165"/>
    </row>
    <row r="4709" spans="46:48" x14ac:dyDescent="0.25">
      <c r="AT4709" s="68"/>
      <c r="AV4709" s="165"/>
    </row>
    <row r="4710" spans="46:48" x14ac:dyDescent="0.25">
      <c r="AT4710" s="68"/>
      <c r="AV4710" s="165"/>
    </row>
    <row r="4711" spans="46:48" x14ac:dyDescent="0.25">
      <c r="AT4711" s="68"/>
      <c r="AV4711" s="165"/>
    </row>
    <row r="4712" spans="46:48" x14ac:dyDescent="0.25">
      <c r="AT4712" s="68"/>
      <c r="AV4712" s="165"/>
    </row>
    <row r="4713" spans="46:48" x14ac:dyDescent="0.25">
      <c r="AT4713" s="68"/>
      <c r="AV4713" s="165"/>
    </row>
    <row r="4714" spans="46:48" x14ac:dyDescent="0.25">
      <c r="AT4714" s="68"/>
      <c r="AV4714" s="165"/>
    </row>
    <row r="4715" spans="46:48" x14ac:dyDescent="0.25">
      <c r="AT4715" s="68"/>
      <c r="AV4715" s="165"/>
    </row>
    <row r="4716" spans="46:48" x14ac:dyDescent="0.25">
      <c r="AT4716" s="68"/>
      <c r="AV4716" s="165"/>
    </row>
    <row r="4717" spans="46:48" x14ac:dyDescent="0.25">
      <c r="AT4717" s="68"/>
      <c r="AV4717" s="165"/>
    </row>
    <row r="4718" spans="46:48" x14ac:dyDescent="0.25">
      <c r="AT4718" s="68"/>
      <c r="AV4718" s="165"/>
    </row>
    <row r="4719" spans="46:48" x14ac:dyDescent="0.25">
      <c r="AT4719" s="68"/>
      <c r="AV4719" s="165"/>
    </row>
    <row r="4720" spans="46:48" x14ac:dyDescent="0.25">
      <c r="AT4720" s="68"/>
      <c r="AV4720" s="165"/>
    </row>
    <row r="4721" spans="46:48" x14ac:dyDescent="0.25">
      <c r="AT4721" s="68"/>
      <c r="AV4721" s="165"/>
    </row>
    <row r="4722" spans="46:48" x14ac:dyDescent="0.25">
      <c r="AT4722" s="68"/>
      <c r="AV4722" s="165"/>
    </row>
    <row r="4723" spans="46:48" x14ac:dyDescent="0.25">
      <c r="AT4723" s="68"/>
      <c r="AV4723" s="165"/>
    </row>
    <row r="4724" spans="46:48" x14ac:dyDescent="0.25">
      <c r="AT4724" s="68"/>
      <c r="AV4724" s="165"/>
    </row>
    <row r="4725" spans="46:48" x14ac:dyDescent="0.25">
      <c r="AT4725" s="68"/>
      <c r="AV4725" s="165"/>
    </row>
    <row r="4726" spans="46:48" x14ac:dyDescent="0.25">
      <c r="AT4726" s="68"/>
      <c r="AV4726" s="165"/>
    </row>
    <row r="4727" spans="46:48" x14ac:dyDescent="0.25">
      <c r="AT4727" s="68"/>
      <c r="AV4727" s="165"/>
    </row>
    <row r="4728" spans="46:48" x14ac:dyDescent="0.25">
      <c r="AT4728" s="68"/>
      <c r="AV4728" s="165"/>
    </row>
    <row r="4729" spans="46:48" x14ac:dyDescent="0.25">
      <c r="AT4729" s="68"/>
      <c r="AV4729" s="165"/>
    </row>
    <row r="4730" spans="46:48" x14ac:dyDescent="0.25">
      <c r="AT4730" s="68"/>
      <c r="AV4730" s="165"/>
    </row>
    <row r="4731" spans="46:48" x14ac:dyDescent="0.25">
      <c r="AT4731" s="68"/>
      <c r="AV4731" s="165"/>
    </row>
    <row r="4732" spans="46:48" x14ac:dyDescent="0.25">
      <c r="AT4732" s="68"/>
      <c r="AV4732" s="165"/>
    </row>
    <row r="4733" spans="46:48" x14ac:dyDescent="0.25">
      <c r="AT4733" s="68"/>
      <c r="AV4733" s="165"/>
    </row>
    <row r="4734" spans="46:48" x14ac:dyDescent="0.25">
      <c r="AT4734" s="68"/>
      <c r="AV4734" s="165"/>
    </row>
    <row r="4735" spans="46:48" x14ac:dyDescent="0.25">
      <c r="AT4735" s="68"/>
      <c r="AV4735" s="165"/>
    </row>
    <row r="4736" spans="46:48" x14ac:dyDescent="0.25">
      <c r="AT4736" s="68"/>
      <c r="AV4736" s="165"/>
    </row>
    <row r="4737" spans="46:48" x14ac:dyDescent="0.25">
      <c r="AT4737" s="68"/>
      <c r="AV4737" s="165"/>
    </row>
    <row r="4738" spans="46:48" x14ac:dyDescent="0.25">
      <c r="AT4738" s="68"/>
      <c r="AV4738" s="165"/>
    </row>
    <row r="4739" spans="46:48" x14ac:dyDescent="0.25">
      <c r="AT4739" s="68"/>
      <c r="AV4739" s="165"/>
    </row>
    <row r="4740" spans="46:48" x14ac:dyDescent="0.25">
      <c r="AT4740" s="68"/>
      <c r="AV4740" s="165"/>
    </row>
    <row r="4741" spans="46:48" x14ac:dyDescent="0.25">
      <c r="AT4741" s="68"/>
      <c r="AV4741" s="165"/>
    </row>
    <row r="4742" spans="46:48" x14ac:dyDescent="0.25">
      <c r="AT4742" s="68"/>
      <c r="AV4742" s="165"/>
    </row>
    <row r="4743" spans="46:48" x14ac:dyDescent="0.25">
      <c r="AT4743" s="68"/>
      <c r="AV4743" s="165"/>
    </row>
    <row r="4744" spans="46:48" x14ac:dyDescent="0.25">
      <c r="AT4744" s="68"/>
      <c r="AV4744" s="165"/>
    </row>
    <row r="4745" spans="46:48" x14ac:dyDescent="0.25">
      <c r="AT4745" s="68"/>
      <c r="AV4745" s="165"/>
    </row>
    <row r="4746" spans="46:48" x14ac:dyDescent="0.25">
      <c r="AT4746" s="68"/>
      <c r="AV4746" s="165"/>
    </row>
    <row r="4747" spans="46:48" x14ac:dyDescent="0.25">
      <c r="AT4747" s="68"/>
      <c r="AV4747" s="165"/>
    </row>
    <row r="4748" spans="46:48" x14ac:dyDescent="0.25">
      <c r="AT4748" s="68"/>
      <c r="AV4748" s="165"/>
    </row>
    <row r="4749" spans="46:48" x14ac:dyDescent="0.25">
      <c r="AT4749" s="68"/>
      <c r="AV4749" s="165"/>
    </row>
    <row r="4750" spans="46:48" x14ac:dyDescent="0.25">
      <c r="AT4750" s="68"/>
      <c r="AV4750" s="165"/>
    </row>
    <row r="4751" spans="46:48" x14ac:dyDescent="0.25">
      <c r="AT4751" s="68"/>
      <c r="AV4751" s="165"/>
    </row>
    <row r="4752" spans="46:48" x14ac:dyDescent="0.25">
      <c r="AT4752" s="68"/>
      <c r="AV4752" s="165"/>
    </row>
    <row r="4753" spans="46:48" x14ac:dyDescent="0.25">
      <c r="AT4753" s="68"/>
      <c r="AV4753" s="165"/>
    </row>
    <row r="4754" spans="46:48" x14ac:dyDescent="0.25">
      <c r="AT4754" s="68"/>
      <c r="AV4754" s="165"/>
    </row>
    <row r="4755" spans="46:48" x14ac:dyDescent="0.25">
      <c r="AT4755" s="68"/>
      <c r="AV4755" s="165"/>
    </row>
    <row r="4756" spans="46:48" x14ac:dyDescent="0.25">
      <c r="AT4756" s="68"/>
      <c r="AV4756" s="165"/>
    </row>
    <row r="4757" spans="46:48" x14ac:dyDescent="0.25">
      <c r="AT4757" s="68"/>
      <c r="AV4757" s="165"/>
    </row>
    <row r="4758" spans="46:48" x14ac:dyDescent="0.25">
      <c r="AT4758" s="68"/>
      <c r="AV4758" s="165"/>
    </row>
    <row r="4759" spans="46:48" x14ac:dyDescent="0.25">
      <c r="AT4759" s="68"/>
      <c r="AV4759" s="165"/>
    </row>
    <row r="4760" spans="46:48" x14ac:dyDescent="0.25">
      <c r="AT4760" s="68"/>
      <c r="AV4760" s="165"/>
    </row>
    <row r="4761" spans="46:48" x14ac:dyDescent="0.25">
      <c r="AT4761" s="68"/>
      <c r="AV4761" s="165"/>
    </row>
    <row r="4762" spans="46:48" x14ac:dyDescent="0.25">
      <c r="AT4762" s="68"/>
      <c r="AV4762" s="165"/>
    </row>
    <row r="4763" spans="46:48" x14ac:dyDescent="0.25">
      <c r="AT4763" s="68"/>
      <c r="AV4763" s="165"/>
    </row>
    <row r="4764" spans="46:48" x14ac:dyDescent="0.25">
      <c r="AT4764" s="68"/>
      <c r="AV4764" s="165"/>
    </row>
    <row r="4765" spans="46:48" x14ac:dyDescent="0.25">
      <c r="AT4765" s="68"/>
      <c r="AV4765" s="165"/>
    </row>
    <row r="4766" spans="46:48" x14ac:dyDescent="0.25">
      <c r="AT4766" s="68"/>
      <c r="AV4766" s="165"/>
    </row>
    <row r="4767" spans="46:48" x14ac:dyDescent="0.25">
      <c r="AT4767" s="68"/>
      <c r="AV4767" s="165"/>
    </row>
    <row r="4768" spans="46:48" x14ac:dyDescent="0.25">
      <c r="AT4768" s="68"/>
      <c r="AV4768" s="165"/>
    </row>
    <row r="4769" spans="46:48" x14ac:dyDescent="0.25">
      <c r="AT4769" s="68"/>
      <c r="AV4769" s="165"/>
    </row>
    <row r="4770" spans="46:48" x14ac:dyDescent="0.25">
      <c r="AT4770" s="68"/>
      <c r="AV4770" s="165"/>
    </row>
    <row r="4771" spans="46:48" x14ac:dyDescent="0.25">
      <c r="AT4771" s="68"/>
      <c r="AV4771" s="165"/>
    </row>
    <row r="4772" spans="46:48" x14ac:dyDescent="0.25">
      <c r="AT4772" s="68"/>
      <c r="AV4772" s="165"/>
    </row>
    <row r="4773" spans="46:48" x14ac:dyDescent="0.25">
      <c r="AT4773" s="68"/>
      <c r="AV4773" s="165"/>
    </row>
    <row r="4774" spans="46:48" x14ac:dyDescent="0.25">
      <c r="AT4774" s="68"/>
      <c r="AV4774" s="165"/>
    </row>
    <row r="4775" spans="46:48" x14ac:dyDescent="0.25">
      <c r="AT4775" s="68"/>
      <c r="AV4775" s="165"/>
    </row>
    <row r="4776" spans="46:48" x14ac:dyDescent="0.25">
      <c r="AT4776" s="68"/>
      <c r="AV4776" s="165"/>
    </row>
    <row r="4777" spans="46:48" x14ac:dyDescent="0.25">
      <c r="AT4777" s="68"/>
      <c r="AV4777" s="165"/>
    </row>
    <row r="4778" spans="46:48" x14ac:dyDescent="0.25">
      <c r="AT4778" s="68"/>
      <c r="AV4778" s="165"/>
    </row>
    <row r="4779" spans="46:48" x14ac:dyDescent="0.25">
      <c r="AT4779" s="68"/>
      <c r="AV4779" s="165"/>
    </row>
    <row r="4780" spans="46:48" x14ac:dyDescent="0.25">
      <c r="AT4780" s="68"/>
      <c r="AV4780" s="165"/>
    </row>
    <row r="4781" spans="46:48" x14ac:dyDescent="0.25">
      <c r="AT4781" s="68"/>
      <c r="AV4781" s="165"/>
    </row>
    <row r="4782" spans="46:48" x14ac:dyDescent="0.25">
      <c r="AT4782" s="68"/>
      <c r="AV4782" s="165"/>
    </row>
    <row r="4783" spans="46:48" x14ac:dyDescent="0.25">
      <c r="AT4783" s="68"/>
      <c r="AV4783" s="165"/>
    </row>
    <row r="4784" spans="46:48" x14ac:dyDescent="0.25">
      <c r="AT4784" s="68"/>
      <c r="AV4784" s="165"/>
    </row>
    <row r="4785" spans="46:48" x14ac:dyDescent="0.25">
      <c r="AT4785" s="68"/>
      <c r="AV4785" s="165"/>
    </row>
    <row r="4786" spans="46:48" x14ac:dyDescent="0.25">
      <c r="AT4786" s="68"/>
      <c r="AV4786" s="165"/>
    </row>
    <row r="4787" spans="46:48" x14ac:dyDescent="0.25">
      <c r="AT4787" s="68"/>
      <c r="AV4787" s="165"/>
    </row>
    <row r="4788" spans="46:48" x14ac:dyDescent="0.25">
      <c r="AT4788" s="68"/>
      <c r="AV4788" s="165"/>
    </row>
    <row r="4789" spans="46:48" x14ac:dyDescent="0.25">
      <c r="AT4789" s="68"/>
      <c r="AV4789" s="165"/>
    </row>
    <row r="4790" spans="46:48" x14ac:dyDescent="0.25">
      <c r="AT4790" s="68"/>
      <c r="AV4790" s="165"/>
    </row>
    <row r="4791" spans="46:48" x14ac:dyDescent="0.25">
      <c r="AT4791" s="68"/>
      <c r="AV4791" s="165"/>
    </row>
    <row r="4792" spans="46:48" x14ac:dyDescent="0.25">
      <c r="AT4792" s="68"/>
      <c r="AV4792" s="165"/>
    </row>
    <row r="4793" spans="46:48" x14ac:dyDescent="0.25">
      <c r="AT4793" s="68"/>
      <c r="AV4793" s="165"/>
    </row>
    <row r="4794" spans="46:48" x14ac:dyDescent="0.25">
      <c r="AT4794" s="68"/>
      <c r="AV4794" s="165"/>
    </row>
    <row r="4795" spans="46:48" x14ac:dyDescent="0.25">
      <c r="AT4795" s="68"/>
      <c r="AV4795" s="165"/>
    </row>
    <row r="4796" spans="46:48" x14ac:dyDescent="0.25">
      <c r="AT4796" s="68"/>
      <c r="AV4796" s="165"/>
    </row>
    <row r="4797" spans="46:48" x14ac:dyDescent="0.25">
      <c r="AT4797" s="68"/>
      <c r="AV4797" s="165"/>
    </row>
    <row r="4798" spans="46:48" x14ac:dyDescent="0.25">
      <c r="AT4798" s="68"/>
      <c r="AV4798" s="165"/>
    </row>
    <row r="4799" spans="46:48" x14ac:dyDescent="0.25">
      <c r="AT4799" s="68"/>
      <c r="AV4799" s="165"/>
    </row>
    <row r="4800" spans="46:48" x14ac:dyDescent="0.25">
      <c r="AT4800" s="68"/>
      <c r="AV4800" s="165"/>
    </row>
    <row r="4801" spans="46:48" x14ac:dyDescent="0.25">
      <c r="AT4801" s="68"/>
      <c r="AV4801" s="165"/>
    </row>
    <row r="4802" spans="46:48" x14ac:dyDescent="0.25">
      <c r="AT4802" s="68"/>
      <c r="AV4802" s="165"/>
    </row>
    <row r="4803" spans="46:48" x14ac:dyDescent="0.25">
      <c r="AT4803" s="68"/>
      <c r="AV4803" s="165"/>
    </row>
    <row r="4804" spans="46:48" x14ac:dyDescent="0.25">
      <c r="AT4804" s="68"/>
      <c r="AV4804" s="165"/>
    </row>
    <row r="4805" spans="46:48" x14ac:dyDescent="0.25">
      <c r="AT4805" s="68"/>
      <c r="AV4805" s="165"/>
    </row>
    <row r="4806" spans="46:48" x14ac:dyDescent="0.25">
      <c r="AT4806" s="68"/>
      <c r="AV4806" s="165"/>
    </row>
    <row r="4807" spans="46:48" x14ac:dyDescent="0.25">
      <c r="AT4807" s="68"/>
      <c r="AV4807" s="165"/>
    </row>
    <row r="4808" spans="46:48" x14ac:dyDescent="0.25">
      <c r="AT4808" s="68"/>
      <c r="AV4808" s="165"/>
    </row>
    <row r="4809" spans="46:48" x14ac:dyDescent="0.25">
      <c r="AT4809" s="68"/>
      <c r="AV4809" s="165"/>
    </row>
    <row r="4810" spans="46:48" x14ac:dyDescent="0.25">
      <c r="AT4810" s="68"/>
      <c r="AV4810" s="165"/>
    </row>
    <row r="4811" spans="46:48" x14ac:dyDescent="0.25">
      <c r="AT4811" s="68"/>
      <c r="AV4811" s="165"/>
    </row>
    <row r="4812" spans="46:48" x14ac:dyDescent="0.25">
      <c r="AT4812" s="68"/>
      <c r="AV4812" s="165"/>
    </row>
    <row r="4813" spans="46:48" x14ac:dyDescent="0.25">
      <c r="AT4813" s="68"/>
      <c r="AV4813" s="165"/>
    </row>
    <row r="4814" spans="46:48" x14ac:dyDescent="0.25">
      <c r="AT4814" s="68"/>
      <c r="AV4814" s="165"/>
    </row>
    <row r="4815" spans="46:48" x14ac:dyDescent="0.25">
      <c r="AT4815" s="68"/>
      <c r="AV4815" s="165"/>
    </row>
    <row r="4816" spans="46:48" x14ac:dyDescent="0.25">
      <c r="AT4816" s="68"/>
      <c r="AV4816" s="165"/>
    </row>
    <row r="4817" spans="46:48" x14ac:dyDescent="0.25">
      <c r="AT4817" s="68"/>
      <c r="AV4817" s="165"/>
    </row>
    <row r="4818" spans="46:48" x14ac:dyDescent="0.25">
      <c r="AT4818" s="68"/>
      <c r="AV4818" s="165"/>
    </row>
    <row r="4819" spans="46:48" x14ac:dyDescent="0.25">
      <c r="AT4819" s="68"/>
      <c r="AV4819" s="165"/>
    </row>
    <row r="4820" spans="46:48" x14ac:dyDescent="0.25">
      <c r="AT4820" s="68"/>
      <c r="AV4820" s="165"/>
    </row>
    <row r="4821" spans="46:48" x14ac:dyDescent="0.25">
      <c r="AT4821" s="68"/>
      <c r="AV4821" s="165"/>
    </row>
    <row r="4822" spans="46:48" x14ac:dyDescent="0.25">
      <c r="AT4822" s="68"/>
      <c r="AV4822" s="165"/>
    </row>
    <row r="4823" spans="46:48" x14ac:dyDescent="0.25">
      <c r="AT4823" s="68"/>
      <c r="AV4823" s="165"/>
    </row>
    <row r="4824" spans="46:48" x14ac:dyDescent="0.25">
      <c r="AT4824" s="68"/>
      <c r="AV4824" s="165"/>
    </row>
    <row r="4825" spans="46:48" x14ac:dyDescent="0.25">
      <c r="AT4825" s="68"/>
      <c r="AV4825" s="165"/>
    </row>
    <row r="4826" spans="46:48" x14ac:dyDescent="0.25">
      <c r="AT4826" s="68"/>
      <c r="AV4826" s="165"/>
    </row>
    <row r="4827" spans="46:48" x14ac:dyDescent="0.25">
      <c r="AT4827" s="68"/>
      <c r="AV4827" s="165"/>
    </row>
    <row r="4828" spans="46:48" x14ac:dyDescent="0.25">
      <c r="AT4828" s="68"/>
      <c r="AV4828" s="165"/>
    </row>
    <row r="4829" spans="46:48" x14ac:dyDescent="0.25">
      <c r="AT4829" s="68"/>
      <c r="AV4829" s="165"/>
    </row>
    <row r="4830" spans="46:48" x14ac:dyDescent="0.25">
      <c r="AT4830" s="68"/>
      <c r="AV4830" s="165"/>
    </row>
    <row r="4831" spans="46:48" x14ac:dyDescent="0.25">
      <c r="AT4831" s="68"/>
      <c r="AV4831" s="165"/>
    </row>
    <row r="4832" spans="46:48" x14ac:dyDescent="0.25">
      <c r="AT4832" s="68"/>
      <c r="AV4832" s="165"/>
    </row>
    <row r="4833" spans="46:48" x14ac:dyDescent="0.25">
      <c r="AT4833" s="68"/>
      <c r="AV4833" s="165"/>
    </row>
    <row r="4834" spans="46:48" x14ac:dyDescent="0.25">
      <c r="AT4834" s="68"/>
      <c r="AV4834" s="165"/>
    </row>
    <row r="4835" spans="46:48" x14ac:dyDescent="0.25">
      <c r="AT4835" s="68"/>
      <c r="AV4835" s="165"/>
    </row>
    <row r="4836" spans="46:48" x14ac:dyDescent="0.25">
      <c r="AT4836" s="68"/>
      <c r="AV4836" s="165"/>
    </row>
    <row r="4837" spans="46:48" x14ac:dyDescent="0.25">
      <c r="AT4837" s="68"/>
      <c r="AV4837" s="165"/>
    </row>
    <row r="4838" spans="46:48" x14ac:dyDescent="0.25">
      <c r="AT4838" s="68"/>
      <c r="AV4838" s="165"/>
    </row>
    <row r="4839" spans="46:48" x14ac:dyDescent="0.25">
      <c r="AT4839" s="68"/>
      <c r="AV4839" s="165"/>
    </row>
    <row r="4840" spans="46:48" x14ac:dyDescent="0.25">
      <c r="AT4840" s="68"/>
      <c r="AV4840" s="165"/>
    </row>
    <row r="4841" spans="46:48" x14ac:dyDescent="0.25">
      <c r="AT4841" s="68"/>
      <c r="AV4841" s="165"/>
    </row>
    <row r="4842" spans="46:48" x14ac:dyDescent="0.25">
      <c r="AT4842" s="68"/>
      <c r="AV4842" s="165"/>
    </row>
    <row r="4843" spans="46:48" x14ac:dyDescent="0.25">
      <c r="AT4843" s="68"/>
      <c r="AV4843" s="165"/>
    </row>
    <row r="4844" spans="46:48" x14ac:dyDescent="0.25">
      <c r="AT4844" s="68"/>
      <c r="AV4844" s="165"/>
    </row>
    <row r="4845" spans="46:48" x14ac:dyDescent="0.25">
      <c r="AT4845" s="68"/>
      <c r="AV4845" s="165"/>
    </row>
    <row r="4846" spans="46:48" x14ac:dyDescent="0.25">
      <c r="AT4846" s="68"/>
      <c r="AV4846" s="165"/>
    </row>
    <row r="4847" spans="46:48" x14ac:dyDescent="0.25">
      <c r="AT4847" s="68"/>
      <c r="AV4847" s="165"/>
    </row>
    <row r="4848" spans="46:48" x14ac:dyDescent="0.25">
      <c r="AT4848" s="68"/>
      <c r="AV4848" s="165"/>
    </row>
    <row r="4849" spans="46:48" x14ac:dyDescent="0.25">
      <c r="AT4849" s="68"/>
      <c r="AV4849" s="165"/>
    </row>
    <row r="4850" spans="46:48" x14ac:dyDescent="0.25">
      <c r="AT4850" s="68"/>
      <c r="AV4850" s="165"/>
    </row>
    <row r="4851" spans="46:48" x14ac:dyDescent="0.25">
      <c r="AT4851" s="68"/>
      <c r="AV4851" s="165"/>
    </row>
    <row r="4852" spans="46:48" x14ac:dyDescent="0.25">
      <c r="AT4852" s="68"/>
      <c r="AV4852" s="165"/>
    </row>
    <row r="4853" spans="46:48" x14ac:dyDescent="0.25">
      <c r="AT4853" s="68"/>
      <c r="AV4853" s="165"/>
    </row>
    <row r="4854" spans="46:48" x14ac:dyDescent="0.25">
      <c r="AT4854" s="68"/>
      <c r="AV4854" s="165"/>
    </row>
    <row r="4855" spans="46:48" x14ac:dyDescent="0.25">
      <c r="AT4855" s="68"/>
      <c r="AV4855" s="165"/>
    </row>
    <row r="4856" spans="46:48" x14ac:dyDescent="0.25">
      <c r="AT4856" s="68"/>
      <c r="AV4856" s="165"/>
    </row>
    <row r="4857" spans="46:48" x14ac:dyDescent="0.25">
      <c r="AT4857" s="68"/>
      <c r="AV4857" s="165"/>
    </row>
    <row r="4858" spans="46:48" x14ac:dyDescent="0.25">
      <c r="AT4858" s="68"/>
      <c r="AV4858" s="165"/>
    </row>
    <row r="4859" spans="46:48" x14ac:dyDescent="0.25">
      <c r="AT4859" s="68"/>
      <c r="AV4859" s="165"/>
    </row>
    <row r="4860" spans="46:48" x14ac:dyDescent="0.25">
      <c r="AT4860" s="68"/>
      <c r="AV4860" s="165"/>
    </row>
    <row r="4861" spans="46:48" x14ac:dyDescent="0.25">
      <c r="AT4861" s="68"/>
      <c r="AV4861" s="165"/>
    </row>
    <row r="4862" spans="46:48" x14ac:dyDescent="0.25">
      <c r="AT4862" s="68"/>
      <c r="AV4862" s="165"/>
    </row>
    <row r="4863" spans="46:48" x14ac:dyDescent="0.25">
      <c r="AT4863" s="68"/>
      <c r="AV4863" s="165"/>
    </row>
    <row r="4864" spans="46:48" x14ac:dyDescent="0.25">
      <c r="AT4864" s="68"/>
      <c r="AV4864" s="165"/>
    </row>
    <row r="4865" spans="46:48" x14ac:dyDescent="0.25">
      <c r="AT4865" s="68"/>
      <c r="AV4865" s="165"/>
    </row>
    <row r="4866" spans="46:48" x14ac:dyDescent="0.25">
      <c r="AT4866" s="68"/>
      <c r="AV4866" s="165"/>
    </row>
    <row r="4867" spans="46:48" x14ac:dyDescent="0.25">
      <c r="AT4867" s="68"/>
      <c r="AV4867" s="165"/>
    </row>
    <row r="4868" spans="46:48" x14ac:dyDescent="0.25">
      <c r="AT4868" s="68"/>
      <c r="AV4868" s="165"/>
    </row>
    <row r="4869" spans="46:48" x14ac:dyDescent="0.25">
      <c r="AT4869" s="68"/>
      <c r="AV4869" s="165"/>
    </row>
    <row r="4870" spans="46:48" x14ac:dyDescent="0.25">
      <c r="AT4870" s="68"/>
      <c r="AV4870" s="165"/>
    </row>
    <row r="4871" spans="46:48" x14ac:dyDescent="0.25">
      <c r="AT4871" s="68"/>
      <c r="AV4871" s="165"/>
    </row>
    <row r="4872" spans="46:48" x14ac:dyDescent="0.25">
      <c r="AT4872" s="68"/>
      <c r="AV4872" s="165"/>
    </row>
    <row r="4873" spans="46:48" x14ac:dyDescent="0.25">
      <c r="AT4873" s="68"/>
      <c r="AV4873" s="165"/>
    </row>
    <row r="4874" spans="46:48" x14ac:dyDescent="0.25">
      <c r="AT4874" s="68"/>
      <c r="AV4874" s="165"/>
    </row>
    <row r="4875" spans="46:48" x14ac:dyDescent="0.25">
      <c r="AT4875" s="68"/>
      <c r="AV4875" s="165"/>
    </row>
    <row r="4876" spans="46:48" x14ac:dyDescent="0.25">
      <c r="AT4876" s="68"/>
      <c r="AV4876" s="165"/>
    </row>
    <row r="4877" spans="46:48" x14ac:dyDescent="0.25">
      <c r="AT4877" s="68"/>
      <c r="AV4877" s="165"/>
    </row>
    <row r="4878" spans="46:48" x14ac:dyDescent="0.25">
      <c r="AT4878" s="68"/>
      <c r="AV4878" s="165"/>
    </row>
    <row r="4879" spans="46:48" x14ac:dyDescent="0.25">
      <c r="AT4879" s="68"/>
      <c r="AV4879" s="165"/>
    </row>
    <row r="4880" spans="46:48" x14ac:dyDescent="0.25">
      <c r="AT4880" s="68"/>
      <c r="AV4880" s="165"/>
    </row>
    <row r="4881" spans="46:48" x14ac:dyDescent="0.25">
      <c r="AT4881" s="68"/>
      <c r="AV4881" s="165"/>
    </row>
    <row r="4882" spans="46:48" x14ac:dyDescent="0.25">
      <c r="AT4882" s="68"/>
      <c r="AV4882" s="165"/>
    </row>
    <row r="4883" spans="46:48" x14ac:dyDescent="0.25">
      <c r="AT4883" s="68"/>
      <c r="AV4883" s="165"/>
    </row>
    <row r="4884" spans="46:48" x14ac:dyDescent="0.25">
      <c r="AT4884" s="68"/>
      <c r="AV4884" s="165"/>
    </row>
    <row r="4885" spans="46:48" x14ac:dyDescent="0.25">
      <c r="AT4885" s="68"/>
      <c r="AV4885" s="165"/>
    </row>
    <row r="4886" spans="46:48" x14ac:dyDescent="0.25">
      <c r="AT4886" s="68"/>
      <c r="AV4886" s="165"/>
    </row>
    <row r="4887" spans="46:48" x14ac:dyDescent="0.25">
      <c r="AT4887" s="68"/>
      <c r="AV4887" s="165"/>
    </row>
    <row r="4888" spans="46:48" x14ac:dyDescent="0.25">
      <c r="AT4888" s="68"/>
      <c r="AV4888" s="165"/>
    </row>
    <row r="4889" spans="46:48" x14ac:dyDescent="0.25">
      <c r="AT4889" s="68"/>
      <c r="AV4889" s="165"/>
    </row>
    <row r="4890" spans="46:48" x14ac:dyDescent="0.25">
      <c r="AT4890" s="68"/>
      <c r="AV4890" s="165"/>
    </row>
    <row r="4891" spans="46:48" x14ac:dyDescent="0.25">
      <c r="AT4891" s="68"/>
      <c r="AV4891" s="165"/>
    </row>
    <row r="4892" spans="46:48" x14ac:dyDescent="0.25">
      <c r="AT4892" s="68"/>
      <c r="AV4892" s="165"/>
    </row>
    <row r="4893" spans="46:48" x14ac:dyDescent="0.25">
      <c r="AT4893" s="68"/>
      <c r="AV4893" s="165"/>
    </row>
    <row r="4894" spans="46:48" x14ac:dyDescent="0.25">
      <c r="AT4894" s="68"/>
      <c r="AV4894" s="165"/>
    </row>
    <row r="4895" spans="46:48" x14ac:dyDescent="0.25">
      <c r="AT4895" s="68"/>
      <c r="AV4895" s="165"/>
    </row>
    <row r="4896" spans="46:48" x14ac:dyDescent="0.25">
      <c r="AT4896" s="68"/>
      <c r="AV4896" s="165"/>
    </row>
    <row r="4897" spans="46:48" x14ac:dyDescent="0.25">
      <c r="AT4897" s="68"/>
      <c r="AV4897" s="165"/>
    </row>
    <row r="4898" spans="46:48" x14ac:dyDescent="0.25">
      <c r="AT4898" s="68"/>
      <c r="AV4898" s="165"/>
    </row>
    <row r="4899" spans="46:48" x14ac:dyDescent="0.25">
      <c r="AT4899" s="68"/>
      <c r="AV4899" s="165"/>
    </row>
    <row r="4900" spans="46:48" x14ac:dyDescent="0.25">
      <c r="AT4900" s="68"/>
      <c r="AV4900" s="165"/>
    </row>
    <row r="4901" spans="46:48" x14ac:dyDescent="0.25">
      <c r="AT4901" s="68"/>
      <c r="AV4901" s="165"/>
    </row>
    <row r="4902" spans="46:48" x14ac:dyDescent="0.25">
      <c r="AT4902" s="68"/>
      <c r="AV4902" s="165"/>
    </row>
    <row r="4903" spans="46:48" x14ac:dyDescent="0.25">
      <c r="AT4903" s="68"/>
      <c r="AV4903" s="165"/>
    </row>
    <row r="4904" spans="46:48" x14ac:dyDescent="0.25">
      <c r="AT4904" s="68"/>
      <c r="AV4904" s="165"/>
    </row>
    <row r="4905" spans="46:48" x14ac:dyDescent="0.25">
      <c r="AT4905" s="68"/>
      <c r="AV4905" s="165"/>
    </row>
    <row r="4906" spans="46:48" x14ac:dyDescent="0.25">
      <c r="AT4906" s="68"/>
      <c r="AV4906" s="165"/>
    </row>
    <row r="4907" spans="46:48" x14ac:dyDescent="0.25">
      <c r="AT4907" s="68"/>
      <c r="AV4907" s="165"/>
    </row>
    <row r="4908" spans="46:48" x14ac:dyDescent="0.25">
      <c r="AT4908" s="68"/>
      <c r="AV4908" s="165"/>
    </row>
    <row r="4909" spans="46:48" x14ac:dyDescent="0.25">
      <c r="AT4909" s="68"/>
      <c r="AV4909" s="165"/>
    </row>
    <row r="4910" spans="46:48" x14ac:dyDescent="0.25">
      <c r="AT4910" s="68"/>
      <c r="AV4910" s="165"/>
    </row>
    <row r="4911" spans="46:48" x14ac:dyDescent="0.25">
      <c r="AT4911" s="68"/>
      <c r="AV4911" s="165"/>
    </row>
    <row r="4912" spans="46:48" x14ac:dyDescent="0.25">
      <c r="AT4912" s="68"/>
      <c r="AV4912" s="165"/>
    </row>
    <row r="4913" spans="46:48" x14ac:dyDescent="0.25">
      <c r="AT4913" s="68"/>
      <c r="AV4913" s="165"/>
    </row>
    <row r="4914" spans="46:48" x14ac:dyDescent="0.25">
      <c r="AT4914" s="68"/>
      <c r="AV4914" s="165"/>
    </row>
    <row r="4915" spans="46:48" x14ac:dyDescent="0.25">
      <c r="AT4915" s="68"/>
      <c r="AV4915" s="165"/>
    </row>
    <row r="4916" spans="46:48" x14ac:dyDescent="0.25">
      <c r="AT4916" s="68"/>
      <c r="AV4916" s="165"/>
    </row>
    <row r="4917" spans="46:48" x14ac:dyDescent="0.25">
      <c r="AT4917" s="68"/>
      <c r="AV4917" s="165"/>
    </row>
    <row r="4918" spans="46:48" x14ac:dyDescent="0.25">
      <c r="AT4918" s="68"/>
      <c r="AV4918" s="165"/>
    </row>
    <row r="4919" spans="46:48" x14ac:dyDescent="0.25">
      <c r="AT4919" s="68"/>
      <c r="AV4919" s="165"/>
    </row>
    <row r="4920" spans="46:48" x14ac:dyDescent="0.25">
      <c r="AT4920" s="68"/>
      <c r="AV4920" s="165"/>
    </row>
    <row r="4921" spans="46:48" x14ac:dyDescent="0.25">
      <c r="AT4921" s="68"/>
      <c r="AV4921" s="165"/>
    </row>
    <row r="4922" spans="46:48" x14ac:dyDescent="0.25">
      <c r="AT4922" s="68"/>
      <c r="AV4922" s="165"/>
    </row>
    <row r="4923" spans="46:48" x14ac:dyDescent="0.25">
      <c r="AT4923" s="68"/>
      <c r="AV4923" s="165"/>
    </row>
    <row r="4924" spans="46:48" x14ac:dyDescent="0.25">
      <c r="AT4924" s="68"/>
      <c r="AV4924" s="165"/>
    </row>
    <row r="4925" spans="46:48" x14ac:dyDescent="0.25">
      <c r="AT4925" s="68"/>
      <c r="AV4925" s="165"/>
    </row>
    <row r="4926" spans="46:48" x14ac:dyDescent="0.25">
      <c r="AT4926" s="68"/>
      <c r="AV4926" s="165"/>
    </row>
    <row r="4927" spans="46:48" x14ac:dyDescent="0.25">
      <c r="AT4927" s="68"/>
      <c r="AV4927" s="165"/>
    </row>
    <row r="4928" spans="46:48" x14ac:dyDescent="0.25">
      <c r="AT4928" s="68"/>
      <c r="AV4928" s="165"/>
    </row>
    <row r="4929" spans="46:48" x14ac:dyDescent="0.25">
      <c r="AT4929" s="68"/>
      <c r="AV4929" s="165"/>
    </row>
    <row r="4930" spans="46:48" x14ac:dyDescent="0.25">
      <c r="AT4930" s="68"/>
      <c r="AV4930" s="165"/>
    </row>
    <row r="4931" spans="46:48" x14ac:dyDescent="0.25">
      <c r="AT4931" s="68"/>
      <c r="AV4931" s="165"/>
    </row>
    <row r="4932" spans="46:48" x14ac:dyDescent="0.25">
      <c r="AT4932" s="68"/>
      <c r="AV4932" s="165"/>
    </row>
    <row r="4933" spans="46:48" x14ac:dyDescent="0.25">
      <c r="AT4933" s="68"/>
      <c r="AV4933" s="165"/>
    </row>
    <row r="4934" spans="46:48" x14ac:dyDescent="0.25">
      <c r="AT4934" s="68"/>
      <c r="AV4934" s="165"/>
    </row>
    <row r="4935" spans="46:48" x14ac:dyDescent="0.25">
      <c r="AT4935" s="68"/>
      <c r="AV4935" s="165"/>
    </row>
    <row r="4936" spans="46:48" x14ac:dyDescent="0.25">
      <c r="AT4936" s="68"/>
      <c r="AV4936" s="165"/>
    </row>
    <row r="4937" spans="46:48" x14ac:dyDescent="0.25">
      <c r="AT4937" s="68"/>
      <c r="AV4937" s="165"/>
    </row>
    <row r="4938" spans="46:48" x14ac:dyDescent="0.25">
      <c r="AT4938" s="68"/>
      <c r="AV4938" s="165"/>
    </row>
    <row r="4939" spans="46:48" x14ac:dyDescent="0.25">
      <c r="AT4939" s="68"/>
      <c r="AV4939" s="165"/>
    </row>
    <row r="4940" spans="46:48" x14ac:dyDescent="0.25">
      <c r="AT4940" s="68"/>
      <c r="AV4940" s="165"/>
    </row>
    <row r="4941" spans="46:48" x14ac:dyDescent="0.25">
      <c r="AT4941" s="68"/>
      <c r="AV4941" s="165"/>
    </row>
    <row r="4942" spans="46:48" x14ac:dyDescent="0.25">
      <c r="AT4942" s="68"/>
      <c r="AV4942" s="165"/>
    </row>
    <row r="4943" spans="46:48" x14ac:dyDescent="0.25">
      <c r="AT4943" s="68"/>
      <c r="AV4943" s="165"/>
    </row>
    <row r="4944" spans="46:48" x14ac:dyDescent="0.25">
      <c r="AT4944" s="68"/>
      <c r="AV4944" s="165"/>
    </row>
    <row r="4945" spans="46:48" x14ac:dyDescent="0.25">
      <c r="AT4945" s="68"/>
      <c r="AV4945" s="165"/>
    </row>
    <row r="4946" spans="46:48" x14ac:dyDescent="0.25">
      <c r="AT4946" s="68"/>
      <c r="AV4946" s="165"/>
    </row>
    <row r="4947" spans="46:48" x14ac:dyDescent="0.25">
      <c r="AT4947" s="68"/>
      <c r="AV4947" s="165"/>
    </row>
    <row r="4948" spans="46:48" x14ac:dyDescent="0.25">
      <c r="AT4948" s="68"/>
      <c r="AV4948" s="165"/>
    </row>
    <row r="4949" spans="46:48" x14ac:dyDescent="0.25">
      <c r="AT4949" s="68"/>
      <c r="AV4949" s="165"/>
    </row>
    <row r="4950" spans="46:48" x14ac:dyDescent="0.25">
      <c r="AT4950" s="68"/>
      <c r="AV4950" s="165"/>
    </row>
    <row r="4951" spans="46:48" x14ac:dyDescent="0.25">
      <c r="AT4951" s="68"/>
      <c r="AV4951" s="165"/>
    </row>
    <row r="4952" spans="46:48" x14ac:dyDescent="0.25">
      <c r="AT4952" s="68"/>
      <c r="AV4952" s="165"/>
    </row>
    <row r="4953" spans="46:48" x14ac:dyDescent="0.25">
      <c r="AT4953" s="68"/>
      <c r="AV4953" s="165"/>
    </row>
    <row r="4954" spans="46:48" x14ac:dyDescent="0.25">
      <c r="AT4954" s="68"/>
      <c r="AV4954" s="165"/>
    </row>
    <row r="4955" spans="46:48" x14ac:dyDescent="0.25">
      <c r="AT4955" s="68"/>
      <c r="AV4955" s="165"/>
    </row>
    <row r="4956" spans="46:48" x14ac:dyDescent="0.25">
      <c r="AT4956" s="68"/>
      <c r="AV4956" s="165"/>
    </row>
    <row r="4957" spans="46:48" x14ac:dyDescent="0.25">
      <c r="AT4957" s="68"/>
      <c r="AV4957" s="165"/>
    </row>
    <row r="4958" spans="46:48" x14ac:dyDescent="0.25">
      <c r="AT4958" s="68"/>
      <c r="AV4958" s="165"/>
    </row>
    <row r="4959" spans="46:48" x14ac:dyDescent="0.25">
      <c r="AT4959" s="68"/>
      <c r="AV4959" s="165"/>
    </row>
    <row r="4960" spans="46:48" x14ac:dyDescent="0.25">
      <c r="AT4960" s="68"/>
      <c r="AV4960" s="165"/>
    </row>
    <row r="4961" spans="46:48" x14ac:dyDescent="0.25">
      <c r="AT4961" s="68"/>
      <c r="AV4961" s="165"/>
    </row>
    <row r="4962" spans="46:48" x14ac:dyDescent="0.25">
      <c r="AT4962" s="68"/>
      <c r="AV4962" s="165"/>
    </row>
    <row r="4963" spans="46:48" x14ac:dyDescent="0.25">
      <c r="AT4963" s="68"/>
      <c r="AV4963" s="165"/>
    </row>
    <row r="4964" spans="46:48" x14ac:dyDescent="0.25">
      <c r="AT4964" s="68"/>
      <c r="AV4964" s="165"/>
    </row>
    <row r="4965" spans="46:48" x14ac:dyDescent="0.25">
      <c r="AT4965" s="68"/>
      <c r="AV4965" s="165"/>
    </row>
    <row r="4966" spans="46:48" x14ac:dyDescent="0.25">
      <c r="AT4966" s="68"/>
      <c r="AV4966" s="165"/>
    </row>
    <row r="4967" spans="46:48" x14ac:dyDescent="0.25">
      <c r="AT4967" s="68"/>
      <c r="AV4967" s="165"/>
    </row>
    <row r="4968" spans="46:48" x14ac:dyDescent="0.25">
      <c r="AT4968" s="68"/>
      <c r="AV4968" s="165"/>
    </row>
    <row r="4969" spans="46:48" x14ac:dyDescent="0.25">
      <c r="AT4969" s="68"/>
      <c r="AV4969" s="165"/>
    </row>
    <row r="4970" spans="46:48" x14ac:dyDescent="0.25">
      <c r="AT4970" s="68"/>
      <c r="AV4970" s="165"/>
    </row>
    <row r="4971" spans="46:48" x14ac:dyDescent="0.25">
      <c r="AT4971" s="68"/>
      <c r="AV4971" s="165"/>
    </row>
    <row r="4972" spans="46:48" x14ac:dyDescent="0.25">
      <c r="AT4972" s="68"/>
      <c r="AV4972" s="165"/>
    </row>
    <row r="4973" spans="46:48" x14ac:dyDescent="0.25">
      <c r="AT4973" s="68"/>
      <c r="AV4973" s="165"/>
    </row>
    <row r="4974" spans="46:48" x14ac:dyDescent="0.25">
      <c r="AT4974" s="68"/>
      <c r="AV4974" s="165"/>
    </row>
    <row r="4975" spans="46:48" x14ac:dyDescent="0.25">
      <c r="AT4975" s="68"/>
      <c r="AV4975" s="165"/>
    </row>
    <row r="4976" spans="46:48" x14ac:dyDescent="0.25">
      <c r="AT4976" s="68"/>
      <c r="AV4976" s="165"/>
    </row>
    <row r="4977" spans="46:48" x14ac:dyDescent="0.25">
      <c r="AT4977" s="68"/>
      <c r="AV4977" s="165"/>
    </row>
    <row r="4978" spans="46:48" x14ac:dyDescent="0.25">
      <c r="AT4978" s="68"/>
      <c r="AV4978" s="165"/>
    </row>
    <row r="4979" spans="46:48" x14ac:dyDescent="0.25">
      <c r="AT4979" s="68"/>
      <c r="AV4979" s="165"/>
    </row>
    <row r="4980" spans="46:48" x14ac:dyDescent="0.25">
      <c r="AT4980" s="68"/>
      <c r="AV4980" s="165"/>
    </row>
    <row r="4981" spans="46:48" x14ac:dyDescent="0.25">
      <c r="AT4981" s="68"/>
      <c r="AV4981" s="165"/>
    </row>
    <row r="4982" spans="46:48" x14ac:dyDescent="0.25">
      <c r="AT4982" s="68"/>
      <c r="AV4982" s="165"/>
    </row>
    <row r="4983" spans="46:48" x14ac:dyDescent="0.25">
      <c r="AT4983" s="68"/>
      <c r="AV4983" s="165"/>
    </row>
    <row r="4984" spans="46:48" x14ac:dyDescent="0.25">
      <c r="AT4984" s="68"/>
      <c r="AV4984" s="165"/>
    </row>
    <row r="4985" spans="46:48" x14ac:dyDescent="0.25">
      <c r="AT4985" s="68"/>
      <c r="AV4985" s="165"/>
    </row>
    <row r="4986" spans="46:48" x14ac:dyDescent="0.25">
      <c r="AT4986" s="68"/>
      <c r="AV4986" s="165"/>
    </row>
    <row r="4987" spans="46:48" x14ac:dyDescent="0.25">
      <c r="AT4987" s="68"/>
      <c r="AV4987" s="165"/>
    </row>
    <row r="4988" spans="46:48" x14ac:dyDescent="0.25">
      <c r="AT4988" s="68"/>
      <c r="AV4988" s="165"/>
    </row>
    <row r="4989" spans="46:48" x14ac:dyDescent="0.25">
      <c r="AT4989" s="68"/>
      <c r="AV4989" s="165"/>
    </row>
    <row r="4990" spans="46:48" x14ac:dyDescent="0.25">
      <c r="AT4990" s="68"/>
      <c r="AV4990" s="165"/>
    </row>
    <row r="4991" spans="46:48" x14ac:dyDescent="0.25">
      <c r="AT4991" s="68"/>
      <c r="AV4991" s="165"/>
    </row>
    <row r="4992" spans="46:48" x14ac:dyDescent="0.25">
      <c r="AT4992" s="68"/>
      <c r="AV4992" s="165"/>
    </row>
    <row r="4993" spans="46:48" x14ac:dyDescent="0.25">
      <c r="AT4993" s="68"/>
      <c r="AV4993" s="165"/>
    </row>
    <row r="4994" spans="46:48" x14ac:dyDescent="0.25">
      <c r="AT4994" s="68"/>
      <c r="AV4994" s="165"/>
    </row>
    <row r="4995" spans="46:48" x14ac:dyDescent="0.25">
      <c r="AT4995" s="68"/>
      <c r="AV4995" s="165"/>
    </row>
    <row r="4996" spans="46:48" x14ac:dyDescent="0.25">
      <c r="AT4996" s="68"/>
      <c r="AV4996" s="165"/>
    </row>
    <row r="4997" spans="46:48" x14ac:dyDescent="0.25">
      <c r="AT4997" s="68"/>
      <c r="AV4997" s="165"/>
    </row>
    <row r="4998" spans="46:48" x14ac:dyDescent="0.25">
      <c r="AT4998" s="68"/>
      <c r="AV4998" s="165"/>
    </row>
    <row r="4999" spans="46:48" x14ac:dyDescent="0.25">
      <c r="AT4999" s="68"/>
      <c r="AV4999" s="165"/>
    </row>
    <row r="5000" spans="46:48" x14ac:dyDescent="0.25">
      <c r="AT5000" s="68"/>
      <c r="AV5000" s="165"/>
    </row>
    <row r="5001" spans="46:48" x14ac:dyDescent="0.25">
      <c r="AT5001" s="68"/>
      <c r="AV5001" s="165"/>
    </row>
    <row r="5002" spans="46:48" x14ac:dyDescent="0.25">
      <c r="AT5002" s="68"/>
      <c r="AV5002" s="165"/>
    </row>
    <row r="5003" spans="46:48" x14ac:dyDescent="0.25">
      <c r="AT5003" s="68"/>
      <c r="AV5003" s="165"/>
    </row>
    <row r="5004" spans="46:48" x14ac:dyDescent="0.25">
      <c r="AT5004" s="68"/>
      <c r="AV5004" s="165"/>
    </row>
    <row r="5005" spans="46:48" x14ac:dyDescent="0.25">
      <c r="AT5005" s="68"/>
      <c r="AV5005" s="165"/>
    </row>
    <row r="5006" spans="46:48" x14ac:dyDescent="0.25">
      <c r="AT5006" s="68"/>
      <c r="AV5006" s="165"/>
    </row>
    <row r="5007" spans="46:48" x14ac:dyDescent="0.25">
      <c r="AT5007" s="68"/>
      <c r="AV5007" s="165"/>
    </row>
    <row r="5008" spans="46:48" x14ac:dyDescent="0.25">
      <c r="AT5008" s="68"/>
      <c r="AV5008" s="165"/>
    </row>
    <row r="5009" spans="46:48" x14ac:dyDescent="0.25">
      <c r="AT5009" s="68"/>
      <c r="AV5009" s="165"/>
    </row>
    <row r="5010" spans="46:48" x14ac:dyDescent="0.25">
      <c r="AT5010" s="68"/>
      <c r="AV5010" s="165"/>
    </row>
    <row r="5011" spans="46:48" x14ac:dyDescent="0.25">
      <c r="AT5011" s="68"/>
      <c r="AV5011" s="165"/>
    </row>
    <row r="5012" spans="46:48" x14ac:dyDescent="0.25">
      <c r="AT5012" s="68"/>
      <c r="AV5012" s="165"/>
    </row>
    <row r="5013" spans="46:48" x14ac:dyDescent="0.25">
      <c r="AT5013" s="68"/>
      <c r="AV5013" s="165"/>
    </row>
    <row r="5014" spans="46:48" x14ac:dyDescent="0.25">
      <c r="AT5014" s="68"/>
      <c r="AV5014" s="165"/>
    </row>
    <row r="5015" spans="46:48" x14ac:dyDescent="0.25">
      <c r="AT5015" s="68"/>
      <c r="AV5015" s="165"/>
    </row>
    <row r="5016" spans="46:48" x14ac:dyDescent="0.25">
      <c r="AT5016" s="68"/>
      <c r="AV5016" s="165"/>
    </row>
    <row r="5017" spans="46:48" x14ac:dyDescent="0.25">
      <c r="AT5017" s="68"/>
      <c r="AV5017" s="165"/>
    </row>
    <row r="5018" spans="46:48" x14ac:dyDescent="0.25">
      <c r="AT5018" s="68"/>
      <c r="AV5018" s="165"/>
    </row>
    <row r="5019" spans="46:48" x14ac:dyDescent="0.25">
      <c r="AT5019" s="68"/>
      <c r="AV5019" s="165"/>
    </row>
    <row r="5020" spans="46:48" x14ac:dyDescent="0.25">
      <c r="AT5020" s="68"/>
      <c r="AV5020" s="165"/>
    </row>
    <row r="5021" spans="46:48" x14ac:dyDescent="0.25">
      <c r="AT5021" s="68"/>
      <c r="AV5021" s="165"/>
    </row>
    <row r="5022" spans="46:48" x14ac:dyDescent="0.25">
      <c r="AT5022" s="68"/>
      <c r="AV5022" s="165"/>
    </row>
    <row r="5023" spans="46:48" x14ac:dyDescent="0.25">
      <c r="AT5023" s="68"/>
      <c r="AV5023" s="165"/>
    </row>
    <row r="5024" spans="46:48" x14ac:dyDescent="0.25">
      <c r="AT5024" s="68"/>
      <c r="AV5024" s="165"/>
    </row>
    <row r="5025" spans="46:48" x14ac:dyDescent="0.25">
      <c r="AT5025" s="68"/>
      <c r="AV5025" s="165"/>
    </row>
    <row r="5026" spans="46:48" x14ac:dyDescent="0.25">
      <c r="AT5026" s="68"/>
      <c r="AV5026" s="165"/>
    </row>
    <row r="5027" spans="46:48" x14ac:dyDescent="0.25">
      <c r="AT5027" s="68"/>
      <c r="AV5027" s="165"/>
    </row>
    <row r="5028" spans="46:48" x14ac:dyDescent="0.25">
      <c r="AT5028" s="68"/>
      <c r="AV5028" s="165"/>
    </row>
    <row r="5029" spans="46:48" x14ac:dyDescent="0.25">
      <c r="AT5029" s="68"/>
      <c r="AV5029" s="165"/>
    </row>
    <row r="5030" spans="46:48" x14ac:dyDescent="0.25">
      <c r="AT5030" s="68"/>
      <c r="AV5030" s="165"/>
    </row>
    <row r="5031" spans="46:48" x14ac:dyDescent="0.25">
      <c r="AT5031" s="68"/>
      <c r="AV5031" s="165"/>
    </row>
    <row r="5032" spans="46:48" x14ac:dyDescent="0.25">
      <c r="AT5032" s="68"/>
      <c r="AV5032" s="165"/>
    </row>
    <row r="5033" spans="46:48" x14ac:dyDescent="0.25">
      <c r="AT5033" s="68"/>
      <c r="AV5033" s="165"/>
    </row>
    <row r="5034" spans="46:48" x14ac:dyDescent="0.25">
      <c r="AT5034" s="68"/>
      <c r="AV5034" s="165"/>
    </row>
    <row r="5035" spans="46:48" x14ac:dyDescent="0.25">
      <c r="AT5035" s="68"/>
      <c r="AV5035" s="165"/>
    </row>
    <row r="5036" spans="46:48" x14ac:dyDescent="0.25">
      <c r="AT5036" s="68"/>
      <c r="AV5036" s="165"/>
    </row>
    <row r="5037" spans="46:48" x14ac:dyDescent="0.25">
      <c r="AT5037" s="68"/>
      <c r="AV5037" s="165"/>
    </row>
    <row r="5038" spans="46:48" x14ac:dyDescent="0.25">
      <c r="AT5038" s="68"/>
      <c r="AV5038" s="165"/>
    </row>
    <row r="5039" spans="46:48" x14ac:dyDescent="0.25">
      <c r="AT5039" s="68"/>
      <c r="AV5039" s="165"/>
    </row>
    <row r="5040" spans="46:48" x14ac:dyDescent="0.25">
      <c r="AT5040" s="68"/>
      <c r="AV5040" s="165"/>
    </row>
    <row r="5041" spans="46:48" x14ac:dyDescent="0.25">
      <c r="AT5041" s="68"/>
      <c r="AV5041" s="165"/>
    </row>
    <row r="5042" spans="46:48" x14ac:dyDescent="0.25">
      <c r="AT5042" s="68"/>
      <c r="AV5042" s="165"/>
    </row>
    <row r="5043" spans="46:48" x14ac:dyDescent="0.25">
      <c r="AT5043" s="68"/>
      <c r="AV5043" s="165"/>
    </row>
    <row r="5044" spans="46:48" x14ac:dyDescent="0.25">
      <c r="AT5044" s="68"/>
      <c r="AV5044" s="165"/>
    </row>
    <row r="5045" spans="46:48" x14ac:dyDescent="0.25">
      <c r="AT5045" s="68"/>
      <c r="AV5045" s="165"/>
    </row>
    <row r="5046" spans="46:48" x14ac:dyDescent="0.25">
      <c r="AT5046" s="68"/>
      <c r="AV5046" s="165"/>
    </row>
    <row r="5047" spans="46:48" x14ac:dyDescent="0.25">
      <c r="AT5047" s="68"/>
      <c r="AV5047" s="165"/>
    </row>
    <row r="5048" spans="46:48" x14ac:dyDescent="0.25">
      <c r="AT5048" s="68"/>
      <c r="AV5048" s="165"/>
    </row>
    <row r="5049" spans="46:48" x14ac:dyDescent="0.25">
      <c r="AT5049" s="68"/>
      <c r="AV5049" s="165"/>
    </row>
    <row r="5050" spans="46:48" x14ac:dyDescent="0.25">
      <c r="AT5050" s="68"/>
      <c r="AV5050" s="165"/>
    </row>
    <row r="5051" spans="46:48" x14ac:dyDescent="0.25">
      <c r="AT5051" s="68"/>
      <c r="AV5051" s="165"/>
    </row>
    <row r="5052" spans="46:48" x14ac:dyDescent="0.25">
      <c r="AT5052" s="68"/>
      <c r="AV5052" s="165"/>
    </row>
    <row r="5053" spans="46:48" x14ac:dyDescent="0.25">
      <c r="AT5053" s="68"/>
      <c r="AV5053" s="165"/>
    </row>
    <row r="5054" spans="46:48" x14ac:dyDescent="0.25">
      <c r="AT5054" s="68"/>
      <c r="AV5054" s="165"/>
    </row>
    <row r="5055" spans="46:48" x14ac:dyDescent="0.25">
      <c r="AT5055" s="68"/>
      <c r="AV5055" s="165"/>
    </row>
    <row r="5056" spans="46:48" x14ac:dyDescent="0.25">
      <c r="AT5056" s="68"/>
      <c r="AV5056" s="165"/>
    </row>
    <row r="5057" spans="46:48" x14ac:dyDescent="0.25">
      <c r="AT5057" s="68"/>
      <c r="AV5057" s="165"/>
    </row>
    <row r="5058" spans="46:48" x14ac:dyDescent="0.25">
      <c r="AT5058" s="68"/>
      <c r="AV5058" s="165"/>
    </row>
    <row r="5059" spans="46:48" x14ac:dyDescent="0.25">
      <c r="AT5059" s="68"/>
      <c r="AV5059" s="165"/>
    </row>
    <row r="5060" spans="46:48" x14ac:dyDescent="0.25">
      <c r="AT5060" s="68"/>
      <c r="AV5060" s="165"/>
    </row>
    <row r="5061" spans="46:48" x14ac:dyDescent="0.25">
      <c r="AT5061" s="68"/>
      <c r="AV5061" s="165"/>
    </row>
    <row r="5062" spans="46:48" x14ac:dyDescent="0.25">
      <c r="AT5062" s="68"/>
      <c r="AV5062" s="165"/>
    </row>
    <row r="5063" spans="46:48" x14ac:dyDescent="0.25">
      <c r="AT5063" s="68"/>
      <c r="AV5063" s="165"/>
    </row>
    <row r="5064" spans="46:48" x14ac:dyDescent="0.25">
      <c r="AT5064" s="68"/>
      <c r="AV5064" s="165"/>
    </row>
    <row r="5065" spans="46:48" x14ac:dyDescent="0.25">
      <c r="AT5065" s="68"/>
      <c r="AV5065" s="165"/>
    </row>
    <row r="5066" spans="46:48" x14ac:dyDescent="0.25">
      <c r="AT5066" s="68"/>
      <c r="AV5066" s="165"/>
    </row>
    <row r="5067" spans="46:48" x14ac:dyDescent="0.25">
      <c r="AT5067" s="68"/>
      <c r="AV5067" s="165"/>
    </row>
    <row r="5068" spans="46:48" x14ac:dyDescent="0.25">
      <c r="AT5068" s="68"/>
      <c r="AV5068" s="165"/>
    </row>
    <row r="5069" spans="46:48" x14ac:dyDescent="0.25">
      <c r="AT5069" s="68"/>
      <c r="AV5069" s="165"/>
    </row>
    <row r="5070" spans="46:48" x14ac:dyDescent="0.25">
      <c r="AT5070" s="68"/>
      <c r="AV5070" s="165"/>
    </row>
    <row r="5071" spans="46:48" x14ac:dyDescent="0.25">
      <c r="AT5071" s="68"/>
      <c r="AV5071" s="165"/>
    </row>
    <row r="5072" spans="46:48" x14ac:dyDescent="0.25">
      <c r="AT5072" s="68"/>
      <c r="AV5072" s="165"/>
    </row>
    <row r="5073" spans="46:48" x14ac:dyDescent="0.25">
      <c r="AT5073" s="68"/>
      <c r="AV5073" s="165"/>
    </row>
    <row r="5074" spans="46:48" x14ac:dyDescent="0.25">
      <c r="AT5074" s="68"/>
      <c r="AV5074" s="165"/>
    </row>
    <row r="5075" spans="46:48" x14ac:dyDescent="0.25">
      <c r="AT5075" s="68"/>
      <c r="AV5075" s="165"/>
    </row>
    <row r="5076" spans="46:48" x14ac:dyDescent="0.25">
      <c r="AT5076" s="68"/>
      <c r="AV5076" s="165"/>
    </row>
    <row r="5077" spans="46:48" x14ac:dyDescent="0.25">
      <c r="AT5077" s="68"/>
      <c r="AV5077" s="165"/>
    </row>
    <row r="5078" spans="46:48" x14ac:dyDescent="0.25">
      <c r="AT5078" s="68"/>
      <c r="AV5078" s="165"/>
    </row>
    <row r="5079" spans="46:48" x14ac:dyDescent="0.25">
      <c r="AT5079" s="68"/>
      <c r="AV5079" s="165"/>
    </row>
    <row r="5080" spans="46:48" x14ac:dyDescent="0.25">
      <c r="AT5080" s="68"/>
      <c r="AV5080" s="165"/>
    </row>
    <row r="5081" spans="46:48" x14ac:dyDescent="0.25">
      <c r="AT5081" s="68"/>
      <c r="AV5081" s="165"/>
    </row>
    <row r="5082" spans="46:48" x14ac:dyDescent="0.25">
      <c r="AT5082" s="68"/>
      <c r="AV5082" s="165"/>
    </row>
    <row r="5083" spans="46:48" x14ac:dyDescent="0.25">
      <c r="AT5083" s="68"/>
      <c r="AV5083" s="165"/>
    </row>
    <row r="5084" spans="46:48" x14ac:dyDescent="0.25">
      <c r="AT5084" s="68"/>
      <c r="AV5084" s="165"/>
    </row>
    <row r="5085" spans="46:48" x14ac:dyDescent="0.25">
      <c r="AT5085" s="68"/>
      <c r="AV5085" s="165"/>
    </row>
    <row r="5086" spans="46:48" x14ac:dyDescent="0.25">
      <c r="AT5086" s="68"/>
      <c r="AV5086" s="165"/>
    </row>
    <row r="5087" spans="46:48" x14ac:dyDescent="0.25">
      <c r="AT5087" s="68"/>
      <c r="AV5087" s="165"/>
    </row>
    <row r="5088" spans="46:48" x14ac:dyDescent="0.25">
      <c r="AT5088" s="68"/>
      <c r="AV5088" s="165"/>
    </row>
    <row r="5089" spans="46:48" x14ac:dyDescent="0.25">
      <c r="AT5089" s="68"/>
      <c r="AV5089" s="165"/>
    </row>
    <row r="5090" spans="46:48" x14ac:dyDescent="0.25">
      <c r="AT5090" s="68"/>
      <c r="AV5090" s="165"/>
    </row>
    <row r="5091" spans="46:48" x14ac:dyDescent="0.25">
      <c r="AT5091" s="68"/>
      <c r="AV5091" s="165"/>
    </row>
    <row r="5092" spans="46:48" x14ac:dyDescent="0.25">
      <c r="AT5092" s="68"/>
      <c r="AV5092" s="165"/>
    </row>
    <row r="5093" spans="46:48" x14ac:dyDescent="0.25">
      <c r="AT5093" s="68"/>
      <c r="AV5093" s="165"/>
    </row>
    <row r="5094" spans="46:48" x14ac:dyDescent="0.25">
      <c r="AT5094" s="68"/>
      <c r="AV5094" s="165"/>
    </row>
    <row r="5095" spans="46:48" x14ac:dyDescent="0.25">
      <c r="AT5095" s="68"/>
      <c r="AV5095" s="165"/>
    </row>
    <row r="5096" spans="46:48" x14ac:dyDescent="0.25">
      <c r="AT5096" s="68"/>
      <c r="AV5096" s="165"/>
    </row>
    <row r="5097" spans="46:48" x14ac:dyDescent="0.25">
      <c r="AT5097" s="68"/>
      <c r="AV5097" s="165"/>
    </row>
    <row r="5098" spans="46:48" x14ac:dyDescent="0.25">
      <c r="AT5098" s="68"/>
      <c r="AV5098" s="165"/>
    </row>
    <row r="5099" spans="46:48" x14ac:dyDescent="0.25">
      <c r="AT5099" s="68"/>
      <c r="AV5099" s="165"/>
    </row>
    <row r="5100" spans="46:48" x14ac:dyDescent="0.25">
      <c r="AT5100" s="68"/>
      <c r="AV5100" s="165"/>
    </row>
    <row r="5101" spans="46:48" x14ac:dyDescent="0.25">
      <c r="AT5101" s="68"/>
      <c r="AV5101" s="165"/>
    </row>
    <row r="5102" spans="46:48" x14ac:dyDescent="0.25">
      <c r="AT5102" s="68"/>
      <c r="AV5102" s="165"/>
    </row>
    <row r="5103" spans="46:48" x14ac:dyDescent="0.25">
      <c r="AT5103" s="68"/>
      <c r="AV5103" s="165"/>
    </row>
    <row r="5104" spans="46:48" x14ac:dyDescent="0.25">
      <c r="AT5104" s="68"/>
      <c r="AV5104" s="165"/>
    </row>
    <row r="5105" spans="46:48" x14ac:dyDescent="0.25">
      <c r="AT5105" s="68"/>
      <c r="AV5105" s="165"/>
    </row>
    <row r="5106" spans="46:48" x14ac:dyDescent="0.25">
      <c r="AT5106" s="68"/>
      <c r="AV5106" s="165"/>
    </row>
    <row r="5107" spans="46:48" x14ac:dyDescent="0.25">
      <c r="AT5107" s="68"/>
      <c r="AV5107" s="165"/>
    </row>
    <row r="5108" spans="46:48" x14ac:dyDescent="0.25">
      <c r="AT5108" s="68"/>
      <c r="AV5108" s="165"/>
    </row>
    <row r="5109" spans="46:48" x14ac:dyDescent="0.25">
      <c r="AT5109" s="68"/>
      <c r="AV5109" s="165"/>
    </row>
    <row r="5110" spans="46:48" x14ac:dyDescent="0.25">
      <c r="AT5110" s="68"/>
      <c r="AV5110" s="165"/>
    </row>
    <row r="5111" spans="46:48" x14ac:dyDescent="0.25">
      <c r="AT5111" s="68"/>
      <c r="AV5111" s="165"/>
    </row>
    <row r="5112" spans="46:48" x14ac:dyDescent="0.25">
      <c r="AT5112" s="68"/>
      <c r="AV5112" s="165"/>
    </row>
    <row r="5113" spans="46:48" x14ac:dyDescent="0.25">
      <c r="AT5113" s="68"/>
      <c r="AV5113" s="165"/>
    </row>
    <row r="5114" spans="46:48" x14ac:dyDescent="0.25">
      <c r="AT5114" s="68"/>
      <c r="AV5114" s="165"/>
    </row>
    <row r="5115" spans="46:48" x14ac:dyDescent="0.25">
      <c r="AT5115" s="68"/>
      <c r="AV5115" s="165"/>
    </row>
    <row r="5116" spans="46:48" x14ac:dyDescent="0.25">
      <c r="AT5116" s="68"/>
      <c r="AV5116" s="165"/>
    </row>
    <row r="5117" spans="46:48" x14ac:dyDescent="0.25">
      <c r="AT5117" s="68"/>
      <c r="AV5117" s="165"/>
    </row>
    <row r="5118" spans="46:48" x14ac:dyDescent="0.25">
      <c r="AT5118" s="68"/>
      <c r="AV5118" s="165"/>
    </row>
    <row r="5119" spans="46:48" x14ac:dyDescent="0.25">
      <c r="AT5119" s="68"/>
      <c r="AV5119" s="165"/>
    </row>
    <row r="5120" spans="46:48" x14ac:dyDescent="0.25">
      <c r="AT5120" s="68"/>
      <c r="AV5120" s="165"/>
    </row>
    <row r="5121" spans="46:48" x14ac:dyDescent="0.25">
      <c r="AT5121" s="68"/>
      <c r="AV5121" s="165"/>
    </row>
    <row r="5122" spans="46:48" x14ac:dyDescent="0.25">
      <c r="AT5122" s="68"/>
      <c r="AV5122" s="165"/>
    </row>
    <row r="5123" spans="46:48" x14ac:dyDescent="0.25">
      <c r="AT5123" s="68"/>
      <c r="AV5123" s="165"/>
    </row>
    <row r="5124" spans="46:48" x14ac:dyDescent="0.25">
      <c r="AT5124" s="68"/>
      <c r="AV5124" s="165"/>
    </row>
    <row r="5125" spans="46:48" x14ac:dyDescent="0.25">
      <c r="AT5125" s="68"/>
      <c r="AV5125" s="165"/>
    </row>
    <row r="5126" spans="46:48" x14ac:dyDescent="0.25">
      <c r="AT5126" s="68"/>
      <c r="AV5126" s="165"/>
    </row>
    <row r="5127" spans="46:48" x14ac:dyDescent="0.25">
      <c r="AT5127" s="68"/>
      <c r="AV5127" s="165"/>
    </row>
    <row r="5128" spans="46:48" x14ac:dyDescent="0.25">
      <c r="AT5128" s="68"/>
      <c r="AV5128" s="165"/>
    </row>
    <row r="5129" spans="46:48" x14ac:dyDescent="0.25">
      <c r="AT5129" s="68"/>
      <c r="AV5129" s="165"/>
    </row>
    <row r="5130" spans="46:48" x14ac:dyDescent="0.25">
      <c r="AT5130" s="68"/>
      <c r="AV5130" s="165"/>
    </row>
    <row r="5131" spans="46:48" x14ac:dyDescent="0.25">
      <c r="AT5131" s="68"/>
      <c r="AV5131" s="165"/>
    </row>
    <row r="5132" spans="46:48" x14ac:dyDescent="0.25">
      <c r="AT5132" s="68"/>
      <c r="AV5132" s="165"/>
    </row>
    <row r="5133" spans="46:48" x14ac:dyDescent="0.25">
      <c r="AT5133" s="68"/>
      <c r="AV5133" s="165"/>
    </row>
    <row r="5134" spans="46:48" x14ac:dyDescent="0.25">
      <c r="AT5134" s="68"/>
      <c r="AV5134" s="165"/>
    </row>
    <row r="5135" spans="46:48" x14ac:dyDescent="0.25">
      <c r="AT5135" s="68"/>
      <c r="AV5135" s="165"/>
    </row>
    <row r="5136" spans="46:48" x14ac:dyDescent="0.25">
      <c r="AT5136" s="68"/>
      <c r="AV5136" s="165"/>
    </row>
    <row r="5137" spans="46:48" x14ac:dyDescent="0.25">
      <c r="AT5137" s="68"/>
      <c r="AV5137" s="165"/>
    </row>
    <row r="5138" spans="46:48" x14ac:dyDescent="0.25">
      <c r="AT5138" s="68"/>
      <c r="AV5138" s="165"/>
    </row>
    <row r="5139" spans="46:48" x14ac:dyDescent="0.25">
      <c r="AT5139" s="68"/>
      <c r="AV5139" s="165"/>
    </row>
    <row r="5140" spans="46:48" x14ac:dyDescent="0.25">
      <c r="AT5140" s="68"/>
      <c r="AV5140" s="165"/>
    </row>
    <row r="5141" spans="46:48" x14ac:dyDescent="0.25">
      <c r="AT5141" s="68"/>
      <c r="AV5141" s="165"/>
    </row>
    <row r="5142" spans="46:48" x14ac:dyDescent="0.25">
      <c r="AT5142" s="68"/>
      <c r="AV5142" s="165"/>
    </row>
    <row r="5143" spans="46:48" x14ac:dyDescent="0.25">
      <c r="AT5143" s="68"/>
      <c r="AV5143" s="165"/>
    </row>
    <row r="5144" spans="46:48" x14ac:dyDescent="0.25">
      <c r="AT5144" s="68"/>
      <c r="AV5144" s="165"/>
    </row>
    <row r="5145" spans="46:48" x14ac:dyDescent="0.25">
      <c r="AT5145" s="68"/>
      <c r="AV5145" s="165"/>
    </row>
    <row r="5146" spans="46:48" x14ac:dyDescent="0.25">
      <c r="AT5146" s="68"/>
      <c r="AV5146" s="165"/>
    </row>
    <row r="5147" spans="46:48" x14ac:dyDescent="0.25">
      <c r="AT5147" s="68"/>
      <c r="AV5147" s="165"/>
    </row>
    <row r="5148" spans="46:48" x14ac:dyDescent="0.25">
      <c r="AT5148" s="68"/>
      <c r="AV5148" s="165"/>
    </row>
    <row r="5149" spans="46:48" x14ac:dyDescent="0.25">
      <c r="AT5149" s="68"/>
      <c r="AV5149" s="165"/>
    </row>
    <row r="5150" spans="46:48" x14ac:dyDescent="0.25">
      <c r="AT5150" s="68"/>
      <c r="AV5150" s="165"/>
    </row>
    <row r="5151" spans="46:48" x14ac:dyDescent="0.25">
      <c r="AT5151" s="68"/>
      <c r="AV5151" s="165"/>
    </row>
    <row r="5152" spans="46:48" x14ac:dyDescent="0.25">
      <c r="AT5152" s="68"/>
      <c r="AV5152" s="165"/>
    </row>
    <row r="5153" spans="46:48" x14ac:dyDescent="0.25">
      <c r="AT5153" s="68"/>
      <c r="AV5153" s="165"/>
    </row>
    <row r="5154" spans="46:48" x14ac:dyDescent="0.25">
      <c r="AT5154" s="68"/>
      <c r="AV5154" s="165"/>
    </row>
    <row r="5155" spans="46:48" x14ac:dyDescent="0.25">
      <c r="AT5155" s="68"/>
      <c r="AV5155" s="165"/>
    </row>
    <row r="5156" spans="46:48" x14ac:dyDescent="0.25">
      <c r="AT5156" s="68"/>
      <c r="AV5156" s="165"/>
    </row>
    <row r="5157" spans="46:48" x14ac:dyDescent="0.25">
      <c r="AT5157" s="68"/>
      <c r="AV5157" s="165"/>
    </row>
    <row r="5158" spans="46:48" x14ac:dyDescent="0.25">
      <c r="AT5158" s="68"/>
      <c r="AV5158" s="165"/>
    </row>
    <row r="5159" spans="46:48" x14ac:dyDescent="0.25">
      <c r="AT5159" s="68"/>
      <c r="AV5159" s="165"/>
    </row>
    <row r="5160" spans="46:48" x14ac:dyDescent="0.25">
      <c r="AT5160" s="68"/>
      <c r="AV5160" s="165"/>
    </row>
    <row r="5161" spans="46:48" x14ac:dyDescent="0.25">
      <c r="AT5161" s="68"/>
      <c r="AV5161" s="165"/>
    </row>
    <row r="5162" spans="46:48" x14ac:dyDescent="0.25">
      <c r="AT5162" s="68"/>
      <c r="AV5162" s="165"/>
    </row>
    <row r="5163" spans="46:48" x14ac:dyDescent="0.25">
      <c r="AT5163" s="68"/>
      <c r="AV5163" s="165"/>
    </row>
    <row r="5164" spans="46:48" x14ac:dyDescent="0.25">
      <c r="AT5164" s="68"/>
      <c r="AV5164" s="165"/>
    </row>
    <row r="5165" spans="46:48" x14ac:dyDescent="0.25">
      <c r="AT5165" s="68"/>
      <c r="AV5165" s="165"/>
    </row>
    <row r="5166" spans="46:48" x14ac:dyDescent="0.25">
      <c r="AT5166" s="68"/>
      <c r="AV5166" s="165"/>
    </row>
    <row r="5167" spans="46:48" x14ac:dyDescent="0.25">
      <c r="AT5167" s="68"/>
      <c r="AV5167" s="165"/>
    </row>
    <row r="5168" spans="46:48" x14ac:dyDescent="0.25">
      <c r="AT5168" s="68"/>
      <c r="AV5168" s="165"/>
    </row>
    <row r="5169" spans="46:48" x14ac:dyDescent="0.25">
      <c r="AT5169" s="68"/>
      <c r="AV5169" s="165"/>
    </row>
    <row r="5170" spans="46:48" x14ac:dyDescent="0.25">
      <c r="AT5170" s="68"/>
      <c r="AV5170" s="165"/>
    </row>
    <row r="5171" spans="46:48" x14ac:dyDescent="0.25">
      <c r="AT5171" s="68"/>
      <c r="AV5171" s="165"/>
    </row>
    <row r="5172" spans="46:48" x14ac:dyDescent="0.25">
      <c r="AT5172" s="68"/>
      <c r="AV5172" s="165"/>
    </row>
    <row r="5173" spans="46:48" x14ac:dyDescent="0.25">
      <c r="AT5173" s="68"/>
      <c r="AV5173" s="165"/>
    </row>
    <row r="5174" spans="46:48" x14ac:dyDescent="0.25">
      <c r="AT5174" s="68"/>
      <c r="AV5174" s="165"/>
    </row>
    <row r="5175" spans="46:48" x14ac:dyDescent="0.25">
      <c r="AT5175" s="68"/>
      <c r="AV5175" s="165"/>
    </row>
    <row r="5176" spans="46:48" x14ac:dyDescent="0.25">
      <c r="AT5176" s="68"/>
      <c r="AV5176" s="165"/>
    </row>
    <row r="5177" spans="46:48" x14ac:dyDescent="0.25">
      <c r="AT5177" s="68"/>
      <c r="AV5177" s="165"/>
    </row>
    <row r="5178" spans="46:48" x14ac:dyDescent="0.25">
      <c r="AT5178" s="68"/>
      <c r="AV5178" s="165"/>
    </row>
    <row r="5179" spans="46:48" x14ac:dyDescent="0.25">
      <c r="AT5179" s="68"/>
      <c r="AV5179" s="165"/>
    </row>
    <row r="5180" spans="46:48" x14ac:dyDescent="0.25">
      <c r="AT5180" s="68"/>
      <c r="AV5180" s="165"/>
    </row>
    <row r="5181" spans="46:48" x14ac:dyDescent="0.25">
      <c r="AT5181" s="68"/>
      <c r="AV5181" s="165"/>
    </row>
    <row r="5182" spans="46:48" x14ac:dyDescent="0.25">
      <c r="AT5182" s="68"/>
      <c r="AV5182" s="165"/>
    </row>
    <row r="5183" spans="46:48" x14ac:dyDescent="0.25">
      <c r="AT5183" s="68"/>
      <c r="AV5183" s="165"/>
    </row>
    <row r="5184" spans="46:48" x14ac:dyDescent="0.25">
      <c r="AT5184" s="68"/>
      <c r="AV5184" s="165"/>
    </row>
    <row r="5185" spans="46:48" x14ac:dyDescent="0.25">
      <c r="AT5185" s="68"/>
      <c r="AV5185" s="165"/>
    </row>
    <row r="5186" spans="46:48" x14ac:dyDescent="0.25">
      <c r="AT5186" s="68"/>
      <c r="AV5186" s="165"/>
    </row>
    <row r="5187" spans="46:48" x14ac:dyDescent="0.25">
      <c r="AT5187" s="68"/>
      <c r="AV5187" s="165"/>
    </row>
    <row r="5188" spans="46:48" x14ac:dyDescent="0.25">
      <c r="AT5188" s="68"/>
      <c r="AV5188" s="165"/>
    </row>
    <row r="5189" spans="46:48" x14ac:dyDescent="0.25">
      <c r="AT5189" s="68"/>
      <c r="AV5189" s="165"/>
    </row>
    <row r="5190" spans="46:48" x14ac:dyDescent="0.25">
      <c r="AT5190" s="68"/>
      <c r="AV5190" s="165"/>
    </row>
    <row r="5191" spans="46:48" x14ac:dyDescent="0.25">
      <c r="AT5191" s="68"/>
      <c r="AV5191" s="165"/>
    </row>
    <row r="5192" spans="46:48" x14ac:dyDescent="0.25">
      <c r="AT5192" s="68"/>
      <c r="AV5192" s="165"/>
    </row>
    <row r="5193" spans="46:48" x14ac:dyDescent="0.25">
      <c r="AT5193" s="68"/>
      <c r="AV5193" s="165"/>
    </row>
    <row r="5194" spans="46:48" x14ac:dyDescent="0.25">
      <c r="AT5194" s="68"/>
      <c r="AV5194" s="165"/>
    </row>
    <row r="5195" spans="46:48" x14ac:dyDescent="0.25">
      <c r="AT5195" s="68"/>
      <c r="AV5195" s="165"/>
    </row>
    <row r="5196" spans="46:48" x14ac:dyDescent="0.25">
      <c r="AT5196" s="68"/>
      <c r="AV5196" s="165"/>
    </row>
    <row r="5197" spans="46:48" x14ac:dyDescent="0.25">
      <c r="AT5197" s="68"/>
      <c r="AV5197" s="165"/>
    </row>
    <row r="5198" spans="46:48" x14ac:dyDescent="0.25">
      <c r="AT5198" s="68"/>
      <c r="AV5198" s="165"/>
    </row>
    <row r="5199" spans="46:48" x14ac:dyDescent="0.25">
      <c r="AT5199" s="68"/>
      <c r="AV5199" s="165"/>
    </row>
    <row r="5200" spans="46:48" x14ac:dyDescent="0.25">
      <c r="AT5200" s="68"/>
      <c r="AV5200" s="165"/>
    </row>
    <row r="5201" spans="46:48" x14ac:dyDescent="0.25">
      <c r="AT5201" s="68"/>
      <c r="AV5201" s="165"/>
    </row>
    <row r="5202" spans="46:48" x14ac:dyDescent="0.25">
      <c r="AT5202" s="68"/>
      <c r="AV5202" s="165"/>
    </row>
    <row r="5203" spans="46:48" x14ac:dyDescent="0.25">
      <c r="AT5203" s="68"/>
      <c r="AV5203" s="165"/>
    </row>
    <row r="5204" spans="46:48" x14ac:dyDescent="0.25">
      <c r="AT5204" s="68"/>
      <c r="AV5204" s="165"/>
    </row>
    <row r="5205" spans="46:48" x14ac:dyDescent="0.25">
      <c r="AT5205" s="68"/>
      <c r="AV5205" s="165"/>
    </row>
    <row r="5206" spans="46:48" x14ac:dyDescent="0.25">
      <c r="AT5206" s="68"/>
      <c r="AV5206" s="165"/>
    </row>
    <row r="5207" spans="46:48" x14ac:dyDescent="0.25">
      <c r="AT5207" s="68"/>
      <c r="AV5207" s="165"/>
    </row>
    <row r="5208" spans="46:48" x14ac:dyDescent="0.25">
      <c r="AT5208" s="68"/>
      <c r="AV5208" s="165"/>
    </row>
    <row r="5209" spans="46:48" x14ac:dyDescent="0.25">
      <c r="AT5209" s="68"/>
      <c r="AV5209" s="165"/>
    </row>
    <row r="5210" spans="46:48" x14ac:dyDescent="0.25">
      <c r="AT5210" s="68"/>
      <c r="AV5210" s="165"/>
    </row>
    <row r="5211" spans="46:48" x14ac:dyDescent="0.25">
      <c r="AT5211" s="68"/>
      <c r="AV5211" s="165"/>
    </row>
    <row r="5212" spans="46:48" x14ac:dyDescent="0.25">
      <c r="AT5212" s="68"/>
      <c r="AV5212" s="165"/>
    </row>
    <row r="5213" spans="46:48" x14ac:dyDescent="0.25">
      <c r="AT5213" s="68"/>
      <c r="AV5213" s="165"/>
    </row>
    <row r="5214" spans="46:48" x14ac:dyDescent="0.25">
      <c r="AT5214" s="68"/>
      <c r="AV5214" s="165"/>
    </row>
    <row r="5215" spans="46:48" x14ac:dyDescent="0.25">
      <c r="AT5215" s="68"/>
      <c r="AV5215" s="165"/>
    </row>
    <row r="5216" spans="46:48" x14ac:dyDescent="0.25">
      <c r="AT5216" s="68"/>
      <c r="AV5216" s="165"/>
    </row>
    <row r="5217" spans="46:48" x14ac:dyDescent="0.25">
      <c r="AT5217" s="68"/>
      <c r="AV5217" s="165"/>
    </row>
    <row r="5218" spans="46:48" x14ac:dyDescent="0.25">
      <c r="AT5218" s="68"/>
      <c r="AV5218" s="165"/>
    </row>
    <row r="5219" spans="46:48" x14ac:dyDescent="0.25">
      <c r="AT5219" s="68"/>
      <c r="AV5219" s="165"/>
    </row>
    <row r="5220" spans="46:48" x14ac:dyDescent="0.25">
      <c r="AT5220" s="68"/>
      <c r="AV5220" s="165"/>
    </row>
    <row r="5221" spans="46:48" x14ac:dyDescent="0.25">
      <c r="AT5221" s="68"/>
      <c r="AV5221" s="165"/>
    </row>
    <row r="5222" spans="46:48" x14ac:dyDescent="0.25">
      <c r="AT5222" s="68"/>
      <c r="AV5222" s="165"/>
    </row>
    <row r="5223" spans="46:48" x14ac:dyDescent="0.25">
      <c r="AT5223" s="68"/>
      <c r="AV5223" s="165"/>
    </row>
    <row r="5224" spans="46:48" x14ac:dyDescent="0.25">
      <c r="AT5224" s="68"/>
      <c r="AV5224" s="165"/>
    </row>
    <row r="5225" spans="46:48" x14ac:dyDescent="0.25">
      <c r="AT5225" s="68"/>
      <c r="AV5225" s="165"/>
    </row>
    <row r="5226" spans="46:48" x14ac:dyDescent="0.25">
      <c r="AT5226" s="68"/>
      <c r="AV5226" s="165"/>
    </row>
    <row r="5227" spans="46:48" x14ac:dyDescent="0.25">
      <c r="AT5227" s="68"/>
      <c r="AV5227" s="165"/>
    </row>
    <row r="5228" spans="46:48" x14ac:dyDescent="0.25">
      <c r="AT5228" s="68"/>
      <c r="AV5228" s="165"/>
    </row>
    <row r="5229" spans="46:48" x14ac:dyDescent="0.25">
      <c r="AT5229" s="68"/>
      <c r="AV5229" s="165"/>
    </row>
    <row r="5230" spans="46:48" x14ac:dyDescent="0.25">
      <c r="AT5230" s="68"/>
      <c r="AV5230" s="165"/>
    </row>
    <row r="5231" spans="46:48" x14ac:dyDescent="0.25">
      <c r="AT5231" s="68"/>
      <c r="AV5231" s="165"/>
    </row>
    <row r="5232" spans="46:48" x14ac:dyDescent="0.25">
      <c r="AT5232" s="68"/>
      <c r="AV5232" s="165"/>
    </row>
    <row r="5233" spans="46:48" x14ac:dyDescent="0.25">
      <c r="AT5233" s="68"/>
      <c r="AV5233" s="165"/>
    </row>
    <row r="5234" spans="46:48" x14ac:dyDescent="0.25">
      <c r="AT5234" s="68"/>
      <c r="AV5234" s="165"/>
    </row>
    <row r="5235" spans="46:48" x14ac:dyDescent="0.25">
      <c r="AT5235" s="68"/>
      <c r="AV5235" s="165"/>
    </row>
    <row r="5236" spans="46:48" x14ac:dyDescent="0.25">
      <c r="AT5236" s="68"/>
      <c r="AV5236" s="165"/>
    </row>
    <row r="5237" spans="46:48" x14ac:dyDescent="0.25">
      <c r="AT5237" s="68"/>
      <c r="AV5237" s="165"/>
    </row>
    <row r="5238" spans="46:48" x14ac:dyDescent="0.25">
      <c r="AT5238" s="68"/>
      <c r="AV5238" s="165"/>
    </row>
    <row r="5239" spans="46:48" x14ac:dyDescent="0.25">
      <c r="AT5239" s="68"/>
      <c r="AV5239" s="165"/>
    </row>
    <row r="5240" spans="46:48" x14ac:dyDescent="0.25">
      <c r="AT5240" s="68"/>
      <c r="AV5240" s="165"/>
    </row>
    <row r="5241" spans="46:48" x14ac:dyDescent="0.25">
      <c r="AT5241" s="68"/>
      <c r="AV5241" s="165"/>
    </row>
    <row r="5242" spans="46:48" x14ac:dyDescent="0.25">
      <c r="AT5242" s="68"/>
      <c r="AV5242" s="165"/>
    </row>
    <row r="5243" spans="46:48" x14ac:dyDescent="0.25">
      <c r="AT5243" s="68"/>
      <c r="AV5243" s="165"/>
    </row>
    <row r="5244" spans="46:48" x14ac:dyDescent="0.25">
      <c r="AT5244" s="68"/>
      <c r="AV5244" s="165"/>
    </row>
    <row r="5245" spans="46:48" x14ac:dyDescent="0.25">
      <c r="AT5245" s="68"/>
      <c r="AV5245" s="165"/>
    </row>
    <row r="5246" spans="46:48" x14ac:dyDescent="0.25">
      <c r="AT5246" s="68"/>
      <c r="AV5246" s="165"/>
    </row>
    <row r="5247" spans="46:48" x14ac:dyDescent="0.25">
      <c r="AT5247" s="68"/>
      <c r="AV5247" s="165"/>
    </row>
    <row r="5248" spans="46:48" x14ac:dyDescent="0.25">
      <c r="AT5248" s="68"/>
      <c r="AV5248" s="165"/>
    </row>
    <row r="5249" spans="46:48" x14ac:dyDescent="0.25">
      <c r="AT5249" s="68"/>
      <c r="AV5249" s="165"/>
    </row>
    <row r="5250" spans="46:48" x14ac:dyDescent="0.25">
      <c r="AT5250" s="68"/>
      <c r="AV5250" s="165"/>
    </row>
    <row r="5251" spans="46:48" x14ac:dyDescent="0.25">
      <c r="AT5251" s="68"/>
      <c r="AV5251" s="165"/>
    </row>
    <row r="5252" spans="46:48" x14ac:dyDescent="0.25">
      <c r="AT5252" s="68"/>
      <c r="AV5252" s="165"/>
    </row>
    <row r="5253" spans="46:48" x14ac:dyDescent="0.25">
      <c r="AT5253" s="68"/>
      <c r="AV5253" s="165"/>
    </row>
    <row r="5254" spans="46:48" x14ac:dyDescent="0.25">
      <c r="AT5254" s="68"/>
      <c r="AV5254" s="165"/>
    </row>
    <row r="5255" spans="46:48" x14ac:dyDescent="0.25">
      <c r="AT5255" s="68"/>
      <c r="AV5255" s="165"/>
    </row>
    <row r="5256" spans="46:48" x14ac:dyDescent="0.25">
      <c r="AT5256" s="68"/>
      <c r="AV5256" s="165"/>
    </row>
    <row r="5257" spans="46:48" x14ac:dyDescent="0.25">
      <c r="AT5257" s="68"/>
      <c r="AV5257" s="165"/>
    </row>
    <row r="5258" spans="46:48" x14ac:dyDescent="0.25">
      <c r="AT5258" s="68"/>
      <c r="AV5258" s="165"/>
    </row>
    <row r="5259" spans="46:48" x14ac:dyDescent="0.25">
      <c r="AT5259" s="68"/>
      <c r="AV5259" s="165"/>
    </row>
    <row r="5260" spans="46:48" x14ac:dyDescent="0.25">
      <c r="AT5260" s="68"/>
      <c r="AV5260" s="165"/>
    </row>
    <row r="5261" spans="46:48" x14ac:dyDescent="0.25">
      <c r="AT5261" s="68"/>
      <c r="AV5261" s="165"/>
    </row>
    <row r="5262" spans="46:48" x14ac:dyDescent="0.25">
      <c r="AT5262" s="68"/>
      <c r="AV5262" s="165"/>
    </row>
    <row r="5263" spans="46:48" x14ac:dyDescent="0.25">
      <c r="AT5263" s="68"/>
      <c r="AV5263" s="165"/>
    </row>
    <row r="5264" spans="46:48" x14ac:dyDescent="0.25">
      <c r="AT5264" s="68"/>
      <c r="AV5264" s="165"/>
    </row>
    <row r="5265" spans="46:48" x14ac:dyDescent="0.25">
      <c r="AT5265" s="68"/>
      <c r="AV5265" s="165"/>
    </row>
    <row r="5266" spans="46:48" x14ac:dyDescent="0.25">
      <c r="AT5266" s="68"/>
      <c r="AV5266" s="165"/>
    </row>
    <row r="5267" spans="46:48" x14ac:dyDescent="0.25">
      <c r="AT5267" s="68"/>
      <c r="AV5267" s="165"/>
    </row>
    <row r="5268" spans="46:48" x14ac:dyDescent="0.25">
      <c r="AT5268" s="68"/>
      <c r="AV5268" s="165"/>
    </row>
    <row r="5269" spans="46:48" x14ac:dyDescent="0.25">
      <c r="AT5269" s="68"/>
      <c r="AV5269" s="165"/>
    </row>
    <row r="5270" spans="46:48" x14ac:dyDescent="0.25">
      <c r="AT5270" s="68"/>
      <c r="AV5270" s="165"/>
    </row>
    <row r="5271" spans="46:48" x14ac:dyDescent="0.25">
      <c r="AT5271" s="68"/>
      <c r="AV5271" s="165"/>
    </row>
    <row r="5272" spans="46:48" x14ac:dyDescent="0.25">
      <c r="AT5272" s="68"/>
      <c r="AV5272" s="165"/>
    </row>
    <row r="5273" spans="46:48" x14ac:dyDescent="0.25">
      <c r="AT5273" s="68"/>
      <c r="AV5273" s="165"/>
    </row>
    <row r="5274" spans="46:48" x14ac:dyDescent="0.25">
      <c r="AT5274" s="68"/>
      <c r="AV5274" s="165"/>
    </row>
    <row r="5275" spans="46:48" x14ac:dyDescent="0.25">
      <c r="AT5275" s="68"/>
      <c r="AV5275" s="165"/>
    </row>
    <row r="5276" spans="46:48" x14ac:dyDescent="0.25">
      <c r="AT5276" s="68"/>
      <c r="AV5276" s="165"/>
    </row>
    <row r="5277" spans="46:48" x14ac:dyDescent="0.25">
      <c r="AT5277" s="68"/>
      <c r="AV5277" s="165"/>
    </row>
    <row r="5278" spans="46:48" x14ac:dyDescent="0.25">
      <c r="AT5278" s="68"/>
      <c r="AV5278" s="165"/>
    </row>
    <row r="5279" spans="46:48" x14ac:dyDescent="0.25">
      <c r="AT5279" s="68"/>
      <c r="AV5279" s="165"/>
    </row>
    <row r="5280" spans="46:48" x14ac:dyDescent="0.25">
      <c r="AT5280" s="68"/>
      <c r="AV5280" s="165"/>
    </row>
    <row r="5281" spans="46:48" x14ac:dyDescent="0.25">
      <c r="AT5281" s="68"/>
      <c r="AV5281" s="165"/>
    </row>
    <row r="5282" spans="46:48" x14ac:dyDescent="0.25">
      <c r="AT5282" s="68"/>
      <c r="AV5282" s="165"/>
    </row>
    <row r="5283" spans="46:48" x14ac:dyDescent="0.25">
      <c r="AT5283" s="68"/>
      <c r="AV5283" s="165"/>
    </row>
    <row r="5284" spans="46:48" x14ac:dyDescent="0.25">
      <c r="AT5284" s="68"/>
      <c r="AV5284" s="165"/>
    </row>
    <row r="5285" spans="46:48" x14ac:dyDescent="0.25">
      <c r="AT5285" s="68"/>
      <c r="AV5285" s="165"/>
    </row>
    <row r="5286" spans="46:48" x14ac:dyDescent="0.25">
      <c r="AT5286" s="68"/>
      <c r="AV5286" s="165"/>
    </row>
    <row r="5287" spans="46:48" x14ac:dyDescent="0.25">
      <c r="AT5287" s="68"/>
      <c r="AV5287" s="165"/>
    </row>
    <row r="5288" spans="46:48" x14ac:dyDescent="0.25">
      <c r="AT5288" s="68"/>
      <c r="AV5288" s="165"/>
    </row>
    <row r="5289" spans="46:48" x14ac:dyDescent="0.25">
      <c r="AT5289" s="68"/>
      <c r="AV5289" s="165"/>
    </row>
    <row r="5290" spans="46:48" x14ac:dyDescent="0.25">
      <c r="AT5290" s="68"/>
      <c r="AV5290" s="165"/>
    </row>
    <row r="5291" spans="46:48" x14ac:dyDescent="0.25">
      <c r="AT5291" s="68"/>
      <c r="AV5291" s="165"/>
    </row>
    <row r="5292" spans="46:48" x14ac:dyDescent="0.25">
      <c r="AT5292" s="68"/>
      <c r="AV5292" s="165"/>
    </row>
    <row r="5293" spans="46:48" x14ac:dyDescent="0.25">
      <c r="AT5293" s="68"/>
      <c r="AV5293" s="165"/>
    </row>
    <row r="5294" spans="46:48" x14ac:dyDescent="0.25">
      <c r="AT5294" s="68"/>
      <c r="AV5294" s="165"/>
    </row>
    <row r="5295" spans="46:48" x14ac:dyDescent="0.25">
      <c r="AT5295" s="68"/>
      <c r="AV5295" s="165"/>
    </row>
    <row r="5296" spans="46:48" x14ac:dyDescent="0.25">
      <c r="AT5296" s="68"/>
      <c r="AV5296" s="165"/>
    </row>
    <row r="5297" spans="46:48" x14ac:dyDescent="0.25">
      <c r="AT5297" s="68"/>
      <c r="AV5297" s="165"/>
    </row>
    <row r="5298" spans="46:48" x14ac:dyDescent="0.25">
      <c r="AT5298" s="68"/>
      <c r="AV5298" s="165"/>
    </row>
    <row r="5299" spans="46:48" x14ac:dyDescent="0.25">
      <c r="AT5299" s="68"/>
      <c r="AV5299" s="165"/>
    </row>
    <row r="5300" spans="46:48" x14ac:dyDescent="0.25">
      <c r="AT5300" s="68"/>
      <c r="AV5300" s="165"/>
    </row>
    <row r="5301" spans="46:48" x14ac:dyDescent="0.25">
      <c r="AT5301" s="68"/>
      <c r="AV5301" s="165"/>
    </row>
    <row r="5302" spans="46:48" x14ac:dyDescent="0.25">
      <c r="AT5302" s="68"/>
      <c r="AV5302" s="165"/>
    </row>
    <row r="5303" spans="46:48" x14ac:dyDescent="0.25">
      <c r="AT5303" s="68"/>
      <c r="AV5303" s="165"/>
    </row>
    <row r="5304" spans="46:48" x14ac:dyDescent="0.25">
      <c r="AT5304" s="68"/>
      <c r="AV5304" s="165"/>
    </row>
    <row r="5305" spans="46:48" x14ac:dyDescent="0.25">
      <c r="AT5305" s="68"/>
      <c r="AV5305" s="165"/>
    </row>
    <row r="5306" spans="46:48" x14ac:dyDescent="0.25">
      <c r="AT5306" s="68"/>
      <c r="AV5306" s="165"/>
    </row>
    <row r="5307" spans="46:48" x14ac:dyDescent="0.25">
      <c r="AT5307" s="68"/>
      <c r="AV5307" s="165"/>
    </row>
    <row r="5308" spans="46:48" x14ac:dyDescent="0.25">
      <c r="AT5308" s="68"/>
      <c r="AV5308" s="165"/>
    </row>
    <row r="5309" spans="46:48" x14ac:dyDescent="0.25">
      <c r="AT5309" s="68"/>
      <c r="AV5309" s="165"/>
    </row>
    <row r="5310" spans="46:48" x14ac:dyDescent="0.25">
      <c r="AT5310" s="68"/>
      <c r="AV5310" s="165"/>
    </row>
    <row r="5311" spans="46:48" x14ac:dyDescent="0.25">
      <c r="AT5311" s="68"/>
      <c r="AV5311" s="165"/>
    </row>
    <row r="5312" spans="46:48" x14ac:dyDescent="0.25">
      <c r="AT5312" s="68"/>
      <c r="AV5312" s="165"/>
    </row>
    <row r="5313" spans="46:48" x14ac:dyDescent="0.25">
      <c r="AT5313" s="68"/>
      <c r="AV5313" s="165"/>
    </row>
    <row r="5314" spans="46:48" x14ac:dyDescent="0.25">
      <c r="AT5314" s="68"/>
      <c r="AV5314" s="165"/>
    </row>
    <row r="5315" spans="46:48" x14ac:dyDescent="0.25">
      <c r="AT5315" s="68"/>
      <c r="AV5315" s="165"/>
    </row>
    <row r="5316" spans="46:48" x14ac:dyDescent="0.25">
      <c r="AT5316" s="68"/>
      <c r="AV5316" s="165"/>
    </row>
    <row r="5317" spans="46:48" x14ac:dyDescent="0.25">
      <c r="AT5317" s="68"/>
      <c r="AV5317" s="165"/>
    </row>
    <row r="5318" spans="46:48" x14ac:dyDescent="0.25">
      <c r="AT5318" s="68"/>
      <c r="AV5318" s="165"/>
    </row>
    <row r="5319" spans="46:48" x14ac:dyDescent="0.25">
      <c r="AT5319" s="68"/>
      <c r="AV5319" s="165"/>
    </row>
    <row r="5320" spans="46:48" x14ac:dyDescent="0.25">
      <c r="AT5320" s="68"/>
      <c r="AV5320" s="165"/>
    </row>
    <row r="5321" spans="46:48" x14ac:dyDescent="0.25">
      <c r="AT5321" s="68"/>
      <c r="AV5321" s="165"/>
    </row>
    <row r="5322" spans="46:48" x14ac:dyDescent="0.25">
      <c r="AT5322" s="68"/>
      <c r="AV5322" s="165"/>
    </row>
    <row r="5323" spans="46:48" x14ac:dyDescent="0.25">
      <c r="AT5323" s="68"/>
      <c r="AV5323" s="165"/>
    </row>
    <row r="5324" spans="46:48" x14ac:dyDescent="0.25">
      <c r="AT5324" s="68"/>
      <c r="AV5324" s="165"/>
    </row>
    <row r="5325" spans="46:48" x14ac:dyDescent="0.25">
      <c r="AT5325" s="68"/>
      <c r="AV5325" s="165"/>
    </row>
    <row r="5326" spans="46:48" x14ac:dyDescent="0.25">
      <c r="AT5326" s="68"/>
      <c r="AV5326" s="165"/>
    </row>
    <row r="5327" spans="46:48" x14ac:dyDescent="0.25">
      <c r="AT5327" s="68"/>
      <c r="AV5327" s="165"/>
    </row>
    <row r="5328" spans="46:48" x14ac:dyDescent="0.25">
      <c r="AT5328" s="68"/>
      <c r="AV5328" s="165"/>
    </row>
    <row r="5329" spans="46:48" x14ac:dyDescent="0.25">
      <c r="AT5329" s="68"/>
      <c r="AV5329" s="165"/>
    </row>
    <row r="5330" spans="46:48" x14ac:dyDescent="0.25">
      <c r="AT5330" s="68"/>
      <c r="AV5330" s="165"/>
    </row>
    <row r="5331" spans="46:48" x14ac:dyDescent="0.25">
      <c r="AT5331" s="68"/>
      <c r="AV5331" s="165"/>
    </row>
    <row r="5332" spans="46:48" x14ac:dyDescent="0.25">
      <c r="AT5332" s="68"/>
      <c r="AV5332" s="165"/>
    </row>
    <row r="5333" spans="46:48" x14ac:dyDescent="0.25">
      <c r="AT5333" s="68"/>
      <c r="AV5333" s="165"/>
    </row>
    <row r="5334" spans="46:48" x14ac:dyDescent="0.25">
      <c r="AT5334" s="68"/>
      <c r="AV5334" s="165"/>
    </row>
    <row r="5335" spans="46:48" x14ac:dyDescent="0.25">
      <c r="AT5335" s="68"/>
      <c r="AV5335" s="165"/>
    </row>
    <row r="5336" spans="46:48" x14ac:dyDescent="0.25">
      <c r="AT5336" s="68"/>
      <c r="AV5336" s="165"/>
    </row>
    <row r="5337" spans="46:48" x14ac:dyDescent="0.25">
      <c r="AT5337" s="68"/>
      <c r="AV5337" s="165"/>
    </row>
    <row r="5338" spans="46:48" x14ac:dyDescent="0.25">
      <c r="AT5338" s="68"/>
      <c r="AV5338" s="165"/>
    </row>
    <row r="5339" spans="46:48" x14ac:dyDescent="0.25">
      <c r="AT5339" s="68"/>
      <c r="AV5339" s="165"/>
    </row>
    <row r="5340" spans="46:48" x14ac:dyDescent="0.25">
      <c r="AT5340" s="68"/>
      <c r="AV5340" s="165"/>
    </row>
    <row r="5341" spans="46:48" x14ac:dyDescent="0.25">
      <c r="AT5341" s="68"/>
      <c r="AV5341" s="165"/>
    </row>
    <row r="5342" spans="46:48" x14ac:dyDescent="0.25">
      <c r="AT5342" s="68"/>
      <c r="AV5342" s="165"/>
    </row>
    <row r="5343" spans="46:48" x14ac:dyDescent="0.25">
      <c r="AT5343" s="68"/>
      <c r="AV5343" s="165"/>
    </row>
    <row r="5344" spans="46:48" x14ac:dyDescent="0.25">
      <c r="AT5344" s="68"/>
      <c r="AV5344" s="165"/>
    </row>
    <row r="5345" spans="46:48" x14ac:dyDescent="0.25">
      <c r="AT5345" s="68"/>
      <c r="AV5345" s="165"/>
    </row>
    <row r="5346" spans="46:48" x14ac:dyDescent="0.25">
      <c r="AT5346" s="68"/>
      <c r="AV5346" s="165"/>
    </row>
    <row r="5347" spans="46:48" x14ac:dyDescent="0.25">
      <c r="AT5347" s="68"/>
      <c r="AV5347" s="165"/>
    </row>
    <row r="5348" spans="46:48" x14ac:dyDescent="0.25">
      <c r="AT5348" s="68"/>
      <c r="AV5348" s="165"/>
    </row>
    <row r="5349" spans="46:48" x14ac:dyDescent="0.25">
      <c r="AT5349" s="68"/>
      <c r="AV5349" s="165"/>
    </row>
    <row r="5350" spans="46:48" x14ac:dyDescent="0.25">
      <c r="AT5350" s="68"/>
      <c r="AV5350" s="165"/>
    </row>
    <row r="5351" spans="46:48" x14ac:dyDescent="0.25">
      <c r="AT5351" s="68"/>
      <c r="AV5351" s="165"/>
    </row>
    <row r="5352" spans="46:48" x14ac:dyDescent="0.25">
      <c r="AT5352" s="68"/>
      <c r="AV5352" s="165"/>
    </row>
    <row r="5353" spans="46:48" x14ac:dyDescent="0.25">
      <c r="AT5353" s="68"/>
      <c r="AV5353" s="165"/>
    </row>
    <row r="5354" spans="46:48" x14ac:dyDescent="0.25">
      <c r="AT5354" s="68"/>
      <c r="AV5354" s="165"/>
    </row>
    <row r="5355" spans="46:48" x14ac:dyDescent="0.25">
      <c r="AT5355" s="68"/>
      <c r="AV5355" s="165"/>
    </row>
    <row r="5356" spans="46:48" x14ac:dyDescent="0.25">
      <c r="AT5356" s="68"/>
      <c r="AV5356" s="165"/>
    </row>
    <row r="5357" spans="46:48" x14ac:dyDescent="0.25">
      <c r="AT5357" s="68"/>
      <c r="AV5357" s="165"/>
    </row>
    <row r="5358" spans="46:48" x14ac:dyDescent="0.25">
      <c r="AT5358" s="68"/>
      <c r="AV5358" s="165"/>
    </row>
    <row r="5359" spans="46:48" x14ac:dyDescent="0.25">
      <c r="AT5359" s="68"/>
      <c r="AV5359" s="165"/>
    </row>
    <row r="5360" spans="46:48" x14ac:dyDescent="0.25">
      <c r="AT5360" s="68"/>
      <c r="AV5360" s="165"/>
    </row>
    <row r="5361" spans="46:48" x14ac:dyDescent="0.25">
      <c r="AT5361" s="68"/>
      <c r="AV5361" s="165"/>
    </row>
    <row r="5362" spans="46:48" x14ac:dyDescent="0.25">
      <c r="AT5362" s="68"/>
      <c r="AV5362" s="165"/>
    </row>
    <row r="5363" spans="46:48" x14ac:dyDescent="0.25">
      <c r="AT5363" s="68"/>
      <c r="AV5363" s="165"/>
    </row>
    <row r="5364" spans="46:48" x14ac:dyDescent="0.25">
      <c r="AT5364" s="68"/>
      <c r="AV5364" s="165"/>
    </row>
    <row r="5365" spans="46:48" x14ac:dyDescent="0.25">
      <c r="AT5365" s="68"/>
      <c r="AV5365" s="165"/>
    </row>
    <row r="5366" spans="46:48" x14ac:dyDescent="0.25">
      <c r="AT5366" s="68"/>
      <c r="AV5366" s="165"/>
    </row>
    <row r="5367" spans="46:48" x14ac:dyDescent="0.25">
      <c r="AT5367" s="68"/>
      <c r="AV5367" s="165"/>
    </row>
    <row r="5368" spans="46:48" x14ac:dyDescent="0.25">
      <c r="AT5368" s="68"/>
      <c r="AV5368" s="165"/>
    </row>
    <row r="5369" spans="46:48" x14ac:dyDescent="0.25">
      <c r="AT5369" s="68"/>
      <c r="AV5369" s="165"/>
    </row>
    <row r="5370" spans="46:48" x14ac:dyDescent="0.25">
      <c r="AT5370" s="68"/>
      <c r="AV5370" s="165"/>
    </row>
    <row r="5371" spans="46:48" x14ac:dyDescent="0.25">
      <c r="AT5371" s="68"/>
      <c r="AV5371" s="165"/>
    </row>
    <row r="5372" spans="46:48" x14ac:dyDescent="0.25">
      <c r="AT5372" s="68"/>
      <c r="AV5372" s="165"/>
    </row>
    <row r="5373" spans="46:48" x14ac:dyDescent="0.25">
      <c r="AT5373" s="68"/>
      <c r="AV5373" s="165"/>
    </row>
    <row r="5374" spans="46:48" x14ac:dyDescent="0.25">
      <c r="AT5374" s="68"/>
      <c r="AV5374" s="165"/>
    </row>
    <row r="5375" spans="46:48" x14ac:dyDescent="0.25">
      <c r="AT5375" s="68"/>
      <c r="AV5375" s="165"/>
    </row>
    <row r="5376" spans="46:48" x14ac:dyDescent="0.25">
      <c r="AT5376" s="68"/>
      <c r="AV5376" s="165"/>
    </row>
    <row r="5377" spans="46:48" x14ac:dyDescent="0.25">
      <c r="AT5377" s="68"/>
      <c r="AV5377" s="165"/>
    </row>
    <row r="5378" spans="46:48" x14ac:dyDescent="0.25">
      <c r="AT5378" s="68"/>
      <c r="AV5378" s="165"/>
    </row>
    <row r="5379" spans="46:48" x14ac:dyDescent="0.25">
      <c r="AT5379" s="68"/>
      <c r="AV5379" s="165"/>
    </row>
    <row r="5380" spans="46:48" x14ac:dyDescent="0.25">
      <c r="AT5380" s="68"/>
      <c r="AV5380" s="165"/>
    </row>
    <row r="5381" spans="46:48" x14ac:dyDescent="0.25">
      <c r="AT5381" s="68"/>
      <c r="AV5381" s="165"/>
    </row>
    <row r="5382" spans="46:48" x14ac:dyDescent="0.25">
      <c r="AT5382" s="68"/>
      <c r="AV5382" s="165"/>
    </row>
    <row r="5383" spans="46:48" x14ac:dyDescent="0.25">
      <c r="AT5383" s="68"/>
      <c r="AV5383" s="165"/>
    </row>
    <row r="5384" spans="46:48" x14ac:dyDescent="0.25">
      <c r="AT5384" s="68"/>
      <c r="AV5384" s="165"/>
    </row>
    <row r="5385" spans="46:48" x14ac:dyDescent="0.25">
      <c r="AT5385" s="68"/>
      <c r="AV5385" s="165"/>
    </row>
    <row r="5386" spans="46:48" x14ac:dyDescent="0.25">
      <c r="AT5386" s="68"/>
      <c r="AV5386" s="165"/>
    </row>
    <row r="5387" spans="46:48" x14ac:dyDescent="0.25">
      <c r="AT5387" s="68"/>
      <c r="AV5387" s="165"/>
    </row>
    <row r="5388" spans="46:48" x14ac:dyDescent="0.25">
      <c r="AT5388" s="68"/>
      <c r="AV5388" s="165"/>
    </row>
    <row r="5389" spans="46:48" x14ac:dyDescent="0.25">
      <c r="AT5389" s="68"/>
      <c r="AV5389" s="165"/>
    </row>
    <row r="5390" spans="46:48" x14ac:dyDescent="0.25">
      <c r="AT5390" s="68"/>
      <c r="AV5390" s="165"/>
    </row>
    <row r="5391" spans="46:48" x14ac:dyDescent="0.25">
      <c r="AT5391" s="68"/>
      <c r="AV5391" s="165"/>
    </row>
    <row r="5392" spans="46:48" x14ac:dyDescent="0.25">
      <c r="AT5392" s="68"/>
      <c r="AV5392" s="165"/>
    </row>
    <row r="5393" spans="46:48" x14ac:dyDescent="0.25">
      <c r="AT5393" s="68"/>
      <c r="AV5393" s="165"/>
    </row>
    <row r="5394" spans="46:48" x14ac:dyDescent="0.25">
      <c r="AT5394" s="68"/>
      <c r="AV5394" s="165"/>
    </row>
    <row r="5395" spans="46:48" x14ac:dyDescent="0.25">
      <c r="AT5395" s="68"/>
      <c r="AV5395" s="165"/>
    </row>
    <row r="5396" spans="46:48" x14ac:dyDescent="0.25">
      <c r="AT5396" s="68"/>
      <c r="AV5396" s="165"/>
    </row>
    <row r="5397" spans="46:48" x14ac:dyDescent="0.25">
      <c r="AT5397" s="68"/>
      <c r="AV5397" s="165"/>
    </row>
    <row r="5398" spans="46:48" x14ac:dyDescent="0.25">
      <c r="AT5398" s="68"/>
      <c r="AV5398" s="165"/>
    </row>
    <row r="5399" spans="46:48" x14ac:dyDescent="0.25">
      <c r="AT5399" s="68"/>
      <c r="AV5399" s="165"/>
    </row>
    <row r="5400" spans="46:48" x14ac:dyDescent="0.25">
      <c r="AT5400" s="68"/>
      <c r="AV5400" s="165"/>
    </row>
    <row r="5401" spans="46:48" x14ac:dyDescent="0.25">
      <c r="AT5401" s="68"/>
      <c r="AV5401" s="165"/>
    </row>
    <row r="5402" spans="46:48" x14ac:dyDescent="0.25">
      <c r="AT5402" s="68"/>
      <c r="AV5402" s="165"/>
    </row>
    <row r="5403" spans="46:48" x14ac:dyDescent="0.25">
      <c r="AT5403" s="68"/>
      <c r="AV5403" s="165"/>
    </row>
    <row r="5404" spans="46:48" x14ac:dyDescent="0.25">
      <c r="AT5404" s="68"/>
      <c r="AV5404" s="165"/>
    </row>
    <row r="5405" spans="46:48" x14ac:dyDescent="0.25">
      <c r="AT5405" s="68"/>
      <c r="AV5405" s="165"/>
    </row>
    <row r="5406" spans="46:48" x14ac:dyDescent="0.25">
      <c r="AT5406" s="68"/>
      <c r="AV5406" s="165"/>
    </row>
    <row r="5407" spans="46:48" x14ac:dyDescent="0.25">
      <c r="AT5407" s="68"/>
      <c r="AV5407" s="165"/>
    </row>
    <row r="5408" spans="46:48" x14ac:dyDescent="0.25">
      <c r="AT5408" s="68"/>
      <c r="AV5408" s="165"/>
    </row>
    <row r="5409" spans="46:48" x14ac:dyDescent="0.25">
      <c r="AT5409" s="68"/>
      <c r="AV5409" s="165"/>
    </row>
    <row r="5410" spans="46:48" x14ac:dyDescent="0.25">
      <c r="AT5410" s="68"/>
      <c r="AV5410" s="165"/>
    </row>
    <row r="5411" spans="46:48" x14ac:dyDescent="0.25">
      <c r="AT5411" s="68"/>
      <c r="AV5411" s="165"/>
    </row>
    <row r="5412" spans="46:48" x14ac:dyDescent="0.25">
      <c r="AT5412" s="68"/>
      <c r="AV5412" s="165"/>
    </row>
    <row r="5413" spans="46:48" x14ac:dyDescent="0.25">
      <c r="AT5413" s="68"/>
      <c r="AV5413" s="165"/>
    </row>
    <row r="5414" spans="46:48" x14ac:dyDescent="0.25">
      <c r="AT5414" s="68"/>
      <c r="AV5414" s="165"/>
    </row>
    <row r="5415" spans="46:48" x14ac:dyDescent="0.25">
      <c r="AT5415" s="68"/>
      <c r="AV5415" s="165"/>
    </row>
    <row r="5416" spans="46:48" x14ac:dyDescent="0.25">
      <c r="AT5416" s="68"/>
      <c r="AV5416" s="165"/>
    </row>
    <row r="5417" spans="46:48" x14ac:dyDescent="0.25">
      <c r="AT5417" s="68"/>
      <c r="AV5417" s="165"/>
    </row>
    <row r="5418" spans="46:48" x14ac:dyDescent="0.25">
      <c r="AT5418" s="68"/>
      <c r="AV5418" s="165"/>
    </row>
    <row r="5419" spans="46:48" x14ac:dyDescent="0.25">
      <c r="AT5419" s="68"/>
      <c r="AV5419" s="165"/>
    </row>
    <row r="5420" spans="46:48" x14ac:dyDescent="0.25">
      <c r="AT5420" s="68"/>
      <c r="AV5420" s="165"/>
    </row>
    <row r="5421" spans="46:48" x14ac:dyDescent="0.25">
      <c r="AT5421" s="68"/>
      <c r="AV5421" s="165"/>
    </row>
    <row r="5422" spans="46:48" x14ac:dyDescent="0.25">
      <c r="AT5422" s="68"/>
      <c r="AV5422" s="165"/>
    </row>
    <row r="5423" spans="46:48" x14ac:dyDescent="0.25">
      <c r="AT5423" s="68"/>
      <c r="AV5423" s="165"/>
    </row>
    <row r="5424" spans="46:48" x14ac:dyDescent="0.25">
      <c r="AT5424" s="68"/>
      <c r="AV5424" s="165"/>
    </row>
    <row r="5425" spans="46:48" x14ac:dyDescent="0.25">
      <c r="AT5425" s="68"/>
      <c r="AV5425" s="165"/>
    </row>
    <row r="5426" spans="46:48" x14ac:dyDescent="0.25">
      <c r="AT5426" s="68"/>
      <c r="AV5426" s="165"/>
    </row>
    <row r="5427" spans="46:48" x14ac:dyDescent="0.25">
      <c r="AT5427" s="68"/>
      <c r="AV5427" s="165"/>
    </row>
    <row r="5428" spans="46:48" x14ac:dyDescent="0.25">
      <c r="AT5428" s="68"/>
      <c r="AV5428" s="165"/>
    </row>
    <row r="5429" spans="46:48" x14ac:dyDescent="0.25">
      <c r="AT5429" s="68"/>
      <c r="AV5429" s="165"/>
    </row>
    <row r="5430" spans="46:48" x14ac:dyDescent="0.25">
      <c r="AT5430" s="68"/>
      <c r="AV5430" s="165"/>
    </row>
    <row r="5431" spans="46:48" x14ac:dyDescent="0.25">
      <c r="AT5431" s="68"/>
      <c r="AV5431" s="165"/>
    </row>
    <row r="5432" spans="46:48" x14ac:dyDescent="0.25">
      <c r="AT5432" s="68"/>
      <c r="AV5432" s="165"/>
    </row>
    <row r="5433" spans="46:48" x14ac:dyDescent="0.25">
      <c r="AT5433" s="68"/>
      <c r="AV5433" s="165"/>
    </row>
    <row r="5434" spans="46:48" x14ac:dyDescent="0.25">
      <c r="AT5434" s="68"/>
      <c r="AV5434" s="165"/>
    </row>
    <row r="5435" spans="46:48" x14ac:dyDescent="0.25">
      <c r="AT5435" s="68"/>
      <c r="AV5435" s="165"/>
    </row>
    <row r="5436" spans="46:48" x14ac:dyDescent="0.25">
      <c r="AT5436" s="68"/>
      <c r="AV5436" s="165"/>
    </row>
    <row r="5437" spans="46:48" x14ac:dyDescent="0.25">
      <c r="AT5437" s="68"/>
      <c r="AV5437" s="165"/>
    </row>
    <row r="5438" spans="46:48" x14ac:dyDescent="0.25">
      <c r="AT5438" s="68"/>
      <c r="AV5438" s="165"/>
    </row>
    <row r="5439" spans="46:48" x14ac:dyDescent="0.25">
      <c r="AT5439" s="68"/>
      <c r="AV5439" s="165"/>
    </row>
    <row r="5440" spans="46:48" x14ac:dyDescent="0.25">
      <c r="AT5440" s="68"/>
      <c r="AV5440" s="165"/>
    </row>
    <row r="5441" spans="46:48" x14ac:dyDescent="0.25">
      <c r="AT5441" s="68"/>
      <c r="AV5441" s="165"/>
    </row>
    <row r="5442" spans="46:48" x14ac:dyDescent="0.25">
      <c r="AT5442" s="68"/>
      <c r="AV5442" s="165"/>
    </row>
    <row r="5443" spans="46:48" x14ac:dyDescent="0.25">
      <c r="AT5443" s="68"/>
      <c r="AV5443" s="165"/>
    </row>
    <row r="5444" spans="46:48" x14ac:dyDescent="0.25">
      <c r="AT5444" s="68"/>
      <c r="AV5444" s="165"/>
    </row>
    <row r="5445" spans="46:48" x14ac:dyDescent="0.25">
      <c r="AT5445" s="68"/>
      <c r="AV5445" s="165"/>
    </row>
    <row r="5446" spans="46:48" x14ac:dyDescent="0.25">
      <c r="AT5446" s="68"/>
      <c r="AV5446" s="165"/>
    </row>
    <row r="5447" spans="46:48" x14ac:dyDescent="0.25">
      <c r="AT5447" s="68"/>
      <c r="AV5447" s="165"/>
    </row>
    <row r="5448" spans="46:48" x14ac:dyDescent="0.25">
      <c r="AT5448" s="68"/>
      <c r="AV5448" s="165"/>
    </row>
    <row r="5449" spans="46:48" x14ac:dyDescent="0.25">
      <c r="AT5449" s="68"/>
      <c r="AV5449" s="165"/>
    </row>
    <row r="5450" spans="46:48" x14ac:dyDescent="0.25">
      <c r="AT5450" s="68"/>
      <c r="AV5450" s="165"/>
    </row>
    <row r="5451" spans="46:48" x14ac:dyDescent="0.25">
      <c r="AT5451" s="68"/>
      <c r="AV5451" s="165"/>
    </row>
    <row r="5452" spans="46:48" x14ac:dyDescent="0.25">
      <c r="AT5452" s="68"/>
      <c r="AV5452" s="165"/>
    </row>
    <row r="5453" spans="46:48" x14ac:dyDescent="0.25">
      <c r="AT5453" s="68"/>
      <c r="AV5453" s="165"/>
    </row>
    <row r="5454" spans="46:48" x14ac:dyDescent="0.25">
      <c r="AT5454" s="68"/>
      <c r="AV5454" s="165"/>
    </row>
    <row r="5455" spans="46:48" x14ac:dyDescent="0.25">
      <c r="AT5455" s="68"/>
      <c r="AV5455" s="165"/>
    </row>
    <row r="5456" spans="46:48" x14ac:dyDescent="0.25">
      <c r="AT5456" s="68"/>
      <c r="AV5456" s="165"/>
    </row>
    <row r="5457" spans="46:48" x14ac:dyDescent="0.25">
      <c r="AT5457" s="68"/>
      <c r="AV5457" s="165"/>
    </row>
    <row r="5458" spans="46:48" x14ac:dyDescent="0.25">
      <c r="AT5458" s="68"/>
      <c r="AV5458" s="165"/>
    </row>
    <row r="5459" spans="46:48" x14ac:dyDescent="0.25">
      <c r="AT5459" s="68"/>
      <c r="AV5459" s="165"/>
    </row>
    <row r="5460" spans="46:48" x14ac:dyDescent="0.25">
      <c r="AT5460" s="68"/>
      <c r="AV5460" s="165"/>
    </row>
    <row r="5461" spans="46:48" x14ac:dyDescent="0.25">
      <c r="AT5461" s="68"/>
      <c r="AV5461" s="165"/>
    </row>
    <row r="5462" spans="46:48" x14ac:dyDescent="0.25">
      <c r="AT5462" s="68"/>
      <c r="AV5462" s="165"/>
    </row>
    <row r="5463" spans="46:48" x14ac:dyDescent="0.25">
      <c r="AT5463" s="68"/>
      <c r="AV5463" s="165"/>
    </row>
    <row r="5464" spans="46:48" x14ac:dyDescent="0.25">
      <c r="AT5464" s="68"/>
      <c r="AV5464" s="165"/>
    </row>
    <row r="5465" spans="46:48" x14ac:dyDescent="0.25">
      <c r="AT5465" s="68"/>
      <c r="AV5465" s="165"/>
    </row>
    <row r="5466" spans="46:48" x14ac:dyDescent="0.25">
      <c r="AT5466" s="68"/>
      <c r="AV5466" s="165"/>
    </row>
    <row r="5467" spans="46:48" x14ac:dyDescent="0.25">
      <c r="AT5467" s="68"/>
      <c r="AV5467" s="165"/>
    </row>
    <row r="5468" spans="46:48" x14ac:dyDescent="0.25">
      <c r="AT5468" s="68"/>
      <c r="AV5468" s="165"/>
    </row>
    <row r="5469" spans="46:48" x14ac:dyDescent="0.25">
      <c r="AT5469" s="68"/>
      <c r="AV5469" s="165"/>
    </row>
    <row r="5470" spans="46:48" x14ac:dyDescent="0.25">
      <c r="AT5470" s="68"/>
      <c r="AV5470" s="165"/>
    </row>
    <row r="5471" spans="46:48" x14ac:dyDescent="0.25">
      <c r="AT5471" s="68"/>
      <c r="AV5471" s="165"/>
    </row>
    <row r="5472" spans="46:48" x14ac:dyDescent="0.25">
      <c r="AT5472" s="68"/>
      <c r="AV5472" s="165"/>
    </row>
    <row r="5473" spans="46:48" x14ac:dyDescent="0.25">
      <c r="AT5473" s="68"/>
      <c r="AV5473" s="165"/>
    </row>
    <row r="5474" spans="46:48" x14ac:dyDescent="0.25">
      <c r="AT5474" s="68"/>
      <c r="AV5474" s="165"/>
    </row>
    <row r="5475" spans="46:48" x14ac:dyDescent="0.25">
      <c r="AT5475" s="68"/>
      <c r="AV5475" s="165"/>
    </row>
    <row r="5476" spans="46:48" x14ac:dyDescent="0.25">
      <c r="AT5476" s="68"/>
      <c r="AV5476" s="165"/>
    </row>
    <row r="5477" spans="46:48" x14ac:dyDescent="0.25">
      <c r="AT5477" s="68"/>
      <c r="AV5477" s="165"/>
    </row>
    <row r="5478" spans="46:48" x14ac:dyDescent="0.25">
      <c r="AT5478" s="68"/>
      <c r="AV5478" s="165"/>
    </row>
    <row r="5479" spans="46:48" x14ac:dyDescent="0.25">
      <c r="AT5479" s="68"/>
      <c r="AV5479" s="165"/>
    </row>
    <row r="5480" spans="46:48" x14ac:dyDescent="0.25">
      <c r="AT5480" s="68"/>
      <c r="AV5480" s="165"/>
    </row>
    <row r="5481" spans="46:48" x14ac:dyDescent="0.25">
      <c r="AT5481" s="68"/>
      <c r="AV5481" s="165"/>
    </row>
    <row r="5482" spans="46:48" x14ac:dyDescent="0.25">
      <c r="AT5482" s="68"/>
      <c r="AV5482" s="165"/>
    </row>
    <row r="5483" spans="46:48" x14ac:dyDescent="0.25">
      <c r="AT5483" s="68"/>
      <c r="AV5483" s="165"/>
    </row>
    <row r="5484" spans="46:48" x14ac:dyDescent="0.25">
      <c r="AT5484" s="68"/>
      <c r="AV5484" s="165"/>
    </row>
    <row r="5485" spans="46:48" x14ac:dyDescent="0.25">
      <c r="AT5485" s="68"/>
      <c r="AV5485" s="165"/>
    </row>
    <row r="5486" spans="46:48" x14ac:dyDescent="0.25">
      <c r="AT5486" s="68"/>
      <c r="AV5486" s="165"/>
    </row>
    <row r="5487" spans="46:48" x14ac:dyDescent="0.25">
      <c r="AT5487" s="68"/>
      <c r="AV5487" s="165"/>
    </row>
    <row r="5488" spans="46:48" x14ac:dyDescent="0.25">
      <c r="AT5488" s="68"/>
      <c r="AV5488" s="165"/>
    </row>
    <row r="5489" spans="46:48" x14ac:dyDescent="0.25">
      <c r="AT5489" s="68"/>
      <c r="AV5489" s="165"/>
    </row>
    <row r="5490" spans="46:48" x14ac:dyDescent="0.25">
      <c r="AT5490" s="68"/>
      <c r="AV5490" s="165"/>
    </row>
    <row r="5491" spans="46:48" x14ac:dyDescent="0.25">
      <c r="AT5491" s="68"/>
      <c r="AV5491" s="165"/>
    </row>
    <row r="5492" spans="46:48" x14ac:dyDescent="0.25">
      <c r="AT5492" s="68"/>
      <c r="AV5492" s="165"/>
    </row>
    <row r="5493" spans="46:48" x14ac:dyDescent="0.25">
      <c r="AT5493" s="68"/>
      <c r="AV5493" s="165"/>
    </row>
    <row r="5494" spans="46:48" x14ac:dyDescent="0.25">
      <c r="AT5494" s="68"/>
      <c r="AV5494" s="165"/>
    </row>
    <row r="5495" spans="46:48" x14ac:dyDescent="0.25">
      <c r="AT5495" s="68"/>
      <c r="AV5495" s="165"/>
    </row>
    <row r="5496" spans="46:48" x14ac:dyDescent="0.25">
      <c r="AT5496" s="68"/>
      <c r="AV5496" s="165"/>
    </row>
    <row r="5497" spans="46:48" x14ac:dyDescent="0.25">
      <c r="AT5497" s="68"/>
      <c r="AV5497" s="165"/>
    </row>
    <row r="5498" spans="46:48" x14ac:dyDescent="0.25">
      <c r="AT5498" s="68"/>
      <c r="AV5498" s="165"/>
    </row>
    <row r="5499" spans="46:48" x14ac:dyDescent="0.25">
      <c r="AT5499" s="68"/>
      <c r="AV5499" s="165"/>
    </row>
    <row r="5500" spans="46:48" x14ac:dyDescent="0.25">
      <c r="AT5500" s="68"/>
      <c r="AV5500" s="165"/>
    </row>
    <row r="5501" spans="46:48" x14ac:dyDescent="0.25">
      <c r="AT5501" s="68"/>
      <c r="AV5501" s="165"/>
    </row>
    <row r="5502" spans="46:48" x14ac:dyDescent="0.25">
      <c r="AT5502" s="68"/>
      <c r="AV5502" s="165"/>
    </row>
    <row r="5503" spans="46:48" x14ac:dyDescent="0.25">
      <c r="AT5503" s="68"/>
      <c r="AV5503" s="165"/>
    </row>
    <row r="5504" spans="46:48" x14ac:dyDescent="0.25">
      <c r="AT5504" s="68"/>
      <c r="AV5504" s="165"/>
    </row>
    <row r="5505" spans="46:48" x14ac:dyDescent="0.25">
      <c r="AT5505" s="68"/>
      <c r="AV5505" s="165"/>
    </row>
    <row r="5506" spans="46:48" x14ac:dyDescent="0.25">
      <c r="AT5506" s="68"/>
      <c r="AV5506" s="165"/>
    </row>
    <row r="5507" spans="46:48" x14ac:dyDescent="0.25">
      <c r="AT5507" s="68"/>
      <c r="AV5507" s="165"/>
    </row>
    <row r="5508" spans="46:48" x14ac:dyDescent="0.25">
      <c r="AT5508" s="68"/>
      <c r="AV5508" s="165"/>
    </row>
    <row r="5509" spans="46:48" x14ac:dyDescent="0.25">
      <c r="AT5509" s="68"/>
      <c r="AV5509" s="165"/>
    </row>
    <row r="5510" spans="46:48" x14ac:dyDescent="0.25">
      <c r="AT5510" s="68"/>
      <c r="AV5510" s="165"/>
    </row>
    <row r="5511" spans="46:48" x14ac:dyDescent="0.25">
      <c r="AT5511" s="68"/>
      <c r="AV5511" s="165"/>
    </row>
    <row r="5512" spans="46:48" x14ac:dyDescent="0.25">
      <c r="AT5512" s="68"/>
      <c r="AV5512" s="165"/>
    </row>
    <row r="5513" spans="46:48" x14ac:dyDescent="0.25">
      <c r="AT5513" s="68"/>
      <c r="AV5513" s="165"/>
    </row>
    <row r="5514" spans="46:48" x14ac:dyDescent="0.25">
      <c r="AT5514" s="68"/>
      <c r="AV5514" s="165"/>
    </row>
    <row r="5515" spans="46:48" x14ac:dyDescent="0.25">
      <c r="AT5515" s="68"/>
      <c r="AV5515" s="165"/>
    </row>
    <row r="5516" spans="46:48" x14ac:dyDescent="0.25">
      <c r="AT5516" s="68"/>
      <c r="AV5516" s="165"/>
    </row>
    <row r="5517" spans="46:48" x14ac:dyDescent="0.25">
      <c r="AT5517" s="68"/>
      <c r="AV5517" s="165"/>
    </row>
    <row r="5518" spans="46:48" x14ac:dyDescent="0.25">
      <c r="AT5518" s="68"/>
      <c r="AV5518" s="165"/>
    </row>
    <row r="5519" spans="46:48" x14ac:dyDescent="0.25">
      <c r="AT5519" s="68"/>
      <c r="AV5519" s="165"/>
    </row>
    <row r="5520" spans="46:48" x14ac:dyDescent="0.25">
      <c r="AT5520" s="68"/>
      <c r="AV5520" s="165"/>
    </row>
    <row r="5521" spans="46:48" x14ac:dyDescent="0.25">
      <c r="AT5521" s="68"/>
      <c r="AV5521" s="165"/>
    </row>
    <row r="5522" spans="46:48" x14ac:dyDescent="0.25">
      <c r="AT5522" s="68"/>
      <c r="AV5522" s="165"/>
    </row>
    <row r="5523" spans="46:48" x14ac:dyDescent="0.25">
      <c r="AT5523" s="68"/>
      <c r="AV5523" s="165"/>
    </row>
    <row r="5524" spans="46:48" x14ac:dyDescent="0.25">
      <c r="AT5524" s="68"/>
      <c r="AV5524" s="165"/>
    </row>
    <row r="5525" spans="46:48" x14ac:dyDescent="0.25">
      <c r="AT5525" s="68"/>
      <c r="AV5525" s="165"/>
    </row>
    <row r="5526" spans="46:48" x14ac:dyDescent="0.25">
      <c r="AT5526" s="68"/>
      <c r="AV5526" s="165"/>
    </row>
    <row r="5527" spans="46:48" x14ac:dyDescent="0.25">
      <c r="AT5527" s="68"/>
      <c r="AV5527" s="165"/>
    </row>
    <row r="5528" spans="46:48" x14ac:dyDescent="0.25">
      <c r="AT5528" s="68"/>
      <c r="AV5528" s="165"/>
    </row>
    <row r="5529" spans="46:48" x14ac:dyDescent="0.25">
      <c r="AT5529" s="68"/>
      <c r="AV5529" s="165"/>
    </row>
    <row r="5530" spans="46:48" x14ac:dyDescent="0.25">
      <c r="AT5530" s="68"/>
      <c r="AV5530" s="165"/>
    </row>
    <row r="5531" spans="46:48" x14ac:dyDescent="0.25">
      <c r="AT5531" s="68"/>
      <c r="AV5531" s="165"/>
    </row>
    <row r="5532" spans="46:48" x14ac:dyDescent="0.25">
      <c r="AT5532" s="68"/>
      <c r="AV5532" s="165"/>
    </row>
    <row r="5533" spans="46:48" x14ac:dyDescent="0.25">
      <c r="AT5533" s="68"/>
      <c r="AV5533" s="165"/>
    </row>
    <row r="5534" spans="46:48" x14ac:dyDescent="0.25">
      <c r="AT5534" s="68"/>
      <c r="AV5534" s="165"/>
    </row>
    <row r="5535" spans="46:48" x14ac:dyDescent="0.25">
      <c r="AT5535" s="68"/>
      <c r="AV5535" s="165"/>
    </row>
    <row r="5536" spans="46:48" x14ac:dyDescent="0.25">
      <c r="AT5536" s="68"/>
      <c r="AV5536" s="165"/>
    </row>
    <row r="5537" spans="46:48" x14ac:dyDescent="0.25">
      <c r="AT5537" s="68"/>
      <c r="AV5537" s="165"/>
    </row>
    <row r="5538" spans="46:48" x14ac:dyDescent="0.25">
      <c r="AT5538" s="68"/>
      <c r="AV5538" s="165"/>
    </row>
    <row r="5539" spans="46:48" x14ac:dyDescent="0.25">
      <c r="AT5539" s="68"/>
      <c r="AV5539" s="165"/>
    </row>
    <row r="5540" spans="46:48" x14ac:dyDescent="0.25">
      <c r="AT5540" s="68"/>
      <c r="AV5540" s="165"/>
    </row>
    <row r="5541" spans="46:48" x14ac:dyDescent="0.25">
      <c r="AT5541" s="68"/>
      <c r="AV5541" s="165"/>
    </row>
    <row r="5542" spans="46:48" x14ac:dyDescent="0.25">
      <c r="AT5542" s="68"/>
      <c r="AV5542" s="165"/>
    </row>
    <row r="5543" spans="46:48" x14ac:dyDescent="0.25">
      <c r="AT5543" s="68"/>
      <c r="AV5543" s="165"/>
    </row>
    <row r="5544" spans="46:48" x14ac:dyDescent="0.25">
      <c r="AT5544" s="68"/>
      <c r="AV5544" s="165"/>
    </row>
    <row r="5545" spans="46:48" x14ac:dyDescent="0.25">
      <c r="AT5545" s="68"/>
      <c r="AV5545" s="165"/>
    </row>
    <row r="5546" spans="46:48" x14ac:dyDescent="0.25">
      <c r="AT5546" s="68"/>
      <c r="AV5546" s="165"/>
    </row>
    <row r="5547" spans="46:48" x14ac:dyDescent="0.25">
      <c r="AT5547" s="68"/>
      <c r="AV5547" s="165"/>
    </row>
    <row r="5548" spans="46:48" x14ac:dyDescent="0.25">
      <c r="AT5548" s="68"/>
      <c r="AV5548" s="165"/>
    </row>
    <row r="5549" spans="46:48" x14ac:dyDescent="0.25">
      <c r="AT5549" s="68"/>
      <c r="AV5549" s="165"/>
    </row>
    <row r="5550" spans="46:48" x14ac:dyDescent="0.25">
      <c r="AT5550" s="68"/>
      <c r="AV5550" s="165"/>
    </row>
    <row r="5551" spans="46:48" x14ac:dyDescent="0.25">
      <c r="AT5551" s="68"/>
      <c r="AV5551" s="165"/>
    </row>
    <row r="5552" spans="46:48" x14ac:dyDescent="0.25">
      <c r="AT5552" s="68"/>
      <c r="AV5552" s="165"/>
    </row>
    <row r="5553" spans="46:48" x14ac:dyDescent="0.25">
      <c r="AT5553" s="68"/>
      <c r="AV5553" s="165"/>
    </row>
    <row r="5554" spans="46:48" x14ac:dyDescent="0.25">
      <c r="AT5554" s="68"/>
      <c r="AV5554" s="165"/>
    </row>
    <row r="5555" spans="46:48" x14ac:dyDescent="0.25">
      <c r="AT5555" s="68"/>
      <c r="AV5555" s="165"/>
    </row>
    <row r="5556" spans="46:48" x14ac:dyDescent="0.25">
      <c r="AT5556" s="68"/>
      <c r="AV5556" s="165"/>
    </row>
    <row r="5557" spans="46:48" x14ac:dyDescent="0.25">
      <c r="AT5557" s="68"/>
      <c r="AV5557" s="165"/>
    </row>
    <row r="5558" spans="46:48" x14ac:dyDescent="0.25">
      <c r="AT5558" s="68"/>
      <c r="AV5558" s="165"/>
    </row>
    <row r="5559" spans="46:48" x14ac:dyDescent="0.25">
      <c r="AT5559" s="68"/>
      <c r="AV5559" s="165"/>
    </row>
    <row r="5560" spans="46:48" x14ac:dyDescent="0.25">
      <c r="AT5560" s="68"/>
      <c r="AV5560" s="165"/>
    </row>
    <row r="5561" spans="46:48" x14ac:dyDescent="0.25">
      <c r="AT5561" s="68"/>
      <c r="AV5561" s="165"/>
    </row>
    <row r="5562" spans="46:48" x14ac:dyDescent="0.25">
      <c r="AT5562" s="68"/>
      <c r="AV5562" s="165"/>
    </row>
    <row r="5563" spans="46:48" x14ac:dyDescent="0.25">
      <c r="AT5563" s="68"/>
      <c r="AV5563" s="165"/>
    </row>
    <row r="5564" spans="46:48" x14ac:dyDescent="0.25">
      <c r="AT5564" s="68"/>
      <c r="AV5564" s="165"/>
    </row>
    <row r="5565" spans="46:48" x14ac:dyDescent="0.25">
      <c r="AT5565" s="68"/>
      <c r="AV5565" s="165"/>
    </row>
    <row r="5566" spans="46:48" x14ac:dyDescent="0.25">
      <c r="AT5566" s="68"/>
      <c r="AV5566" s="165"/>
    </row>
    <row r="5567" spans="46:48" x14ac:dyDescent="0.25">
      <c r="AT5567" s="68"/>
      <c r="AV5567" s="165"/>
    </row>
    <row r="5568" spans="46:48" x14ac:dyDescent="0.25">
      <c r="AT5568" s="68"/>
      <c r="AV5568" s="165"/>
    </row>
    <row r="5569" spans="46:48" x14ac:dyDescent="0.25">
      <c r="AT5569" s="68"/>
      <c r="AV5569" s="165"/>
    </row>
    <row r="5570" spans="46:48" x14ac:dyDescent="0.25">
      <c r="AT5570" s="68"/>
      <c r="AV5570" s="165"/>
    </row>
    <row r="5571" spans="46:48" x14ac:dyDescent="0.25">
      <c r="AT5571" s="68"/>
      <c r="AV5571" s="165"/>
    </row>
    <row r="5572" spans="46:48" x14ac:dyDescent="0.25">
      <c r="AT5572" s="68"/>
      <c r="AV5572" s="165"/>
    </row>
    <row r="5573" spans="46:48" x14ac:dyDescent="0.25">
      <c r="AT5573" s="68"/>
      <c r="AV5573" s="165"/>
    </row>
    <row r="5574" spans="46:48" x14ac:dyDescent="0.25">
      <c r="AT5574" s="68"/>
      <c r="AV5574" s="165"/>
    </row>
    <row r="5575" spans="46:48" x14ac:dyDescent="0.25">
      <c r="AT5575" s="68"/>
      <c r="AV5575" s="165"/>
    </row>
    <row r="5576" spans="46:48" x14ac:dyDescent="0.25">
      <c r="AT5576" s="68"/>
      <c r="AV5576" s="165"/>
    </row>
    <row r="5577" spans="46:48" x14ac:dyDescent="0.25">
      <c r="AT5577" s="68"/>
      <c r="AV5577" s="165"/>
    </row>
    <row r="5578" spans="46:48" x14ac:dyDescent="0.25">
      <c r="AT5578" s="68"/>
      <c r="AV5578" s="165"/>
    </row>
    <row r="5579" spans="46:48" x14ac:dyDescent="0.25">
      <c r="AT5579" s="68"/>
      <c r="AV5579" s="165"/>
    </row>
    <row r="5580" spans="46:48" x14ac:dyDescent="0.25">
      <c r="AT5580" s="68"/>
      <c r="AV5580" s="165"/>
    </row>
    <row r="5581" spans="46:48" x14ac:dyDescent="0.25">
      <c r="AT5581" s="68"/>
      <c r="AV5581" s="165"/>
    </row>
    <row r="5582" spans="46:48" x14ac:dyDescent="0.25">
      <c r="AT5582" s="68"/>
      <c r="AV5582" s="165"/>
    </row>
    <row r="5583" spans="46:48" x14ac:dyDescent="0.25">
      <c r="AT5583" s="68"/>
      <c r="AV5583" s="165"/>
    </row>
    <row r="5584" spans="46:48" x14ac:dyDescent="0.25">
      <c r="AT5584" s="68"/>
      <c r="AV5584" s="165"/>
    </row>
    <row r="5585" spans="46:48" x14ac:dyDescent="0.25">
      <c r="AT5585" s="68"/>
      <c r="AV5585" s="165"/>
    </row>
    <row r="5586" spans="46:48" x14ac:dyDescent="0.25">
      <c r="AT5586" s="68"/>
      <c r="AV5586" s="165"/>
    </row>
    <row r="5587" spans="46:48" x14ac:dyDescent="0.25">
      <c r="AT5587" s="68"/>
      <c r="AV5587" s="165"/>
    </row>
    <row r="5588" spans="46:48" x14ac:dyDescent="0.25">
      <c r="AT5588" s="68"/>
      <c r="AV5588" s="165"/>
    </row>
    <row r="5589" spans="46:48" x14ac:dyDescent="0.25">
      <c r="AT5589" s="68"/>
      <c r="AV5589" s="165"/>
    </row>
    <row r="5590" spans="46:48" x14ac:dyDescent="0.25">
      <c r="AT5590" s="68"/>
      <c r="AV5590" s="165"/>
    </row>
    <row r="5591" spans="46:48" x14ac:dyDescent="0.25">
      <c r="AT5591" s="68"/>
      <c r="AV5591" s="165"/>
    </row>
    <row r="5592" spans="46:48" x14ac:dyDescent="0.25">
      <c r="AT5592" s="68"/>
      <c r="AV5592" s="165"/>
    </row>
    <row r="5593" spans="46:48" x14ac:dyDescent="0.25">
      <c r="AT5593" s="68"/>
      <c r="AV5593" s="165"/>
    </row>
    <row r="5594" spans="46:48" x14ac:dyDescent="0.25">
      <c r="AT5594" s="68"/>
      <c r="AV5594" s="165"/>
    </row>
    <row r="5595" spans="46:48" x14ac:dyDescent="0.25">
      <c r="AT5595" s="68"/>
      <c r="AV5595" s="165"/>
    </row>
    <row r="5596" spans="46:48" x14ac:dyDescent="0.25">
      <c r="AT5596" s="68"/>
      <c r="AV5596" s="165"/>
    </row>
    <row r="5597" spans="46:48" x14ac:dyDescent="0.25">
      <c r="AT5597" s="68"/>
      <c r="AV5597" s="165"/>
    </row>
    <row r="5598" spans="46:48" x14ac:dyDescent="0.25">
      <c r="AT5598" s="68"/>
      <c r="AV5598" s="165"/>
    </row>
    <row r="5599" spans="46:48" x14ac:dyDescent="0.25">
      <c r="AT5599" s="68"/>
      <c r="AV5599" s="165"/>
    </row>
    <row r="5600" spans="46:48" x14ac:dyDescent="0.25">
      <c r="AT5600" s="68"/>
      <c r="AV5600" s="165"/>
    </row>
    <row r="5601" spans="46:48" x14ac:dyDescent="0.25">
      <c r="AT5601" s="68"/>
      <c r="AV5601" s="165"/>
    </row>
    <row r="5602" spans="46:48" x14ac:dyDescent="0.25">
      <c r="AT5602" s="68"/>
      <c r="AV5602" s="165"/>
    </row>
    <row r="5603" spans="46:48" x14ac:dyDescent="0.25">
      <c r="AT5603" s="68"/>
      <c r="AV5603" s="165"/>
    </row>
    <row r="5604" spans="46:48" x14ac:dyDescent="0.25">
      <c r="AT5604" s="68"/>
      <c r="AV5604" s="165"/>
    </row>
    <row r="5605" spans="46:48" x14ac:dyDescent="0.25">
      <c r="AT5605" s="68"/>
      <c r="AV5605" s="165"/>
    </row>
    <row r="5606" spans="46:48" x14ac:dyDescent="0.25">
      <c r="AT5606" s="68"/>
      <c r="AV5606" s="165"/>
    </row>
    <row r="5607" spans="46:48" x14ac:dyDescent="0.25">
      <c r="AT5607" s="68"/>
      <c r="AV5607" s="165"/>
    </row>
    <row r="5608" spans="46:48" x14ac:dyDescent="0.25">
      <c r="AT5608" s="68"/>
      <c r="AV5608" s="165"/>
    </row>
    <row r="5609" spans="46:48" x14ac:dyDescent="0.25">
      <c r="AT5609" s="68"/>
      <c r="AV5609" s="165"/>
    </row>
    <row r="5610" spans="46:48" x14ac:dyDescent="0.25">
      <c r="AT5610" s="68"/>
      <c r="AV5610" s="165"/>
    </row>
    <row r="5611" spans="46:48" x14ac:dyDescent="0.25">
      <c r="AT5611" s="68"/>
      <c r="AV5611" s="165"/>
    </row>
    <row r="5612" spans="46:48" x14ac:dyDescent="0.25">
      <c r="AT5612" s="68"/>
      <c r="AV5612" s="165"/>
    </row>
    <row r="5613" spans="46:48" x14ac:dyDescent="0.25">
      <c r="AT5613" s="68"/>
      <c r="AV5613" s="165"/>
    </row>
    <row r="5614" spans="46:48" x14ac:dyDescent="0.25">
      <c r="AT5614" s="68"/>
      <c r="AV5614" s="165"/>
    </row>
    <row r="5615" spans="46:48" x14ac:dyDescent="0.25">
      <c r="AT5615" s="68"/>
      <c r="AV5615" s="165"/>
    </row>
    <row r="5616" spans="46:48" x14ac:dyDescent="0.25">
      <c r="AT5616" s="68"/>
      <c r="AV5616" s="165"/>
    </row>
    <row r="5617" spans="46:48" x14ac:dyDescent="0.25">
      <c r="AT5617" s="68"/>
      <c r="AV5617" s="165"/>
    </row>
    <row r="5618" spans="46:48" x14ac:dyDescent="0.25">
      <c r="AT5618" s="68"/>
      <c r="AV5618" s="165"/>
    </row>
    <row r="5619" spans="46:48" x14ac:dyDescent="0.25">
      <c r="AT5619" s="68"/>
      <c r="AV5619" s="165"/>
    </row>
    <row r="5620" spans="46:48" x14ac:dyDescent="0.25">
      <c r="AT5620" s="68"/>
      <c r="AV5620" s="165"/>
    </row>
    <row r="5621" spans="46:48" x14ac:dyDescent="0.25">
      <c r="AT5621" s="68"/>
      <c r="AV5621" s="165"/>
    </row>
    <row r="5622" spans="46:48" x14ac:dyDescent="0.25">
      <c r="AT5622" s="68"/>
      <c r="AV5622" s="165"/>
    </row>
    <row r="5623" spans="46:48" x14ac:dyDescent="0.25">
      <c r="AT5623" s="68"/>
      <c r="AV5623" s="165"/>
    </row>
    <row r="5624" spans="46:48" x14ac:dyDescent="0.25">
      <c r="AT5624" s="68"/>
      <c r="AV5624" s="165"/>
    </row>
    <row r="5625" spans="46:48" x14ac:dyDescent="0.25">
      <c r="AT5625" s="68"/>
      <c r="AV5625" s="165"/>
    </row>
    <row r="5626" spans="46:48" x14ac:dyDescent="0.25">
      <c r="AT5626" s="68"/>
      <c r="AV5626" s="165"/>
    </row>
    <row r="5627" spans="46:48" x14ac:dyDescent="0.25">
      <c r="AT5627" s="68"/>
      <c r="AV5627" s="165"/>
    </row>
    <row r="5628" spans="46:48" x14ac:dyDescent="0.25">
      <c r="AT5628" s="68"/>
      <c r="AV5628" s="165"/>
    </row>
    <row r="5629" spans="46:48" x14ac:dyDescent="0.25">
      <c r="AT5629" s="68"/>
      <c r="AV5629" s="165"/>
    </row>
    <row r="5630" spans="46:48" x14ac:dyDescent="0.25">
      <c r="AT5630" s="68"/>
      <c r="AV5630" s="165"/>
    </row>
    <row r="5631" spans="46:48" x14ac:dyDescent="0.25">
      <c r="AT5631" s="68"/>
      <c r="AV5631" s="165"/>
    </row>
    <row r="5632" spans="46:48" x14ac:dyDescent="0.25">
      <c r="AT5632" s="68"/>
      <c r="AV5632" s="165"/>
    </row>
    <row r="5633" spans="46:48" x14ac:dyDescent="0.25">
      <c r="AT5633" s="68"/>
      <c r="AV5633" s="165"/>
    </row>
    <row r="5634" spans="46:48" x14ac:dyDescent="0.25">
      <c r="AT5634" s="68"/>
      <c r="AV5634" s="165"/>
    </row>
    <row r="5635" spans="46:48" x14ac:dyDescent="0.25">
      <c r="AT5635" s="68"/>
      <c r="AV5635" s="165"/>
    </row>
    <row r="5636" spans="46:48" x14ac:dyDescent="0.25">
      <c r="AT5636" s="68"/>
      <c r="AV5636" s="165"/>
    </row>
    <row r="5637" spans="46:48" x14ac:dyDescent="0.25">
      <c r="AT5637" s="68"/>
      <c r="AV5637" s="165"/>
    </row>
    <row r="5638" spans="46:48" x14ac:dyDescent="0.25">
      <c r="AT5638" s="68"/>
      <c r="AV5638" s="165"/>
    </row>
    <row r="5639" spans="46:48" x14ac:dyDescent="0.25">
      <c r="AT5639" s="68"/>
      <c r="AV5639" s="165"/>
    </row>
    <row r="5640" spans="46:48" x14ac:dyDescent="0.25">
      <c r="AT5640" s="68"/>
      <c r="AV5640" s="165"/>
    </row>
    <row r="5641" spans="46:48" x14ac:dyDescent="0.25">
      <c r="AT5641" s="68"/>
      <c r="AV5641" s="165"/>
    </row>
    <row r="5642" spans="46:48" x14ac:dyDescent="0.25">
      <c r="AT5642" s="68"/>
      <c r="AV5642" s="165"/>
    </row>
    <row r="5643" spans="46:48" x14ac:dyDescent="0.25">
      <c r="AT5643" s="68"/>
      <c r="AV5643" s="165"/>
    </row>
    <row r="5644" spans="46:48" x14ac:dyDescent="0.25">
      <c r="AT5644" s="68"/>
      <c r="AV5644" s="165"/>
    </row>
    <row r="5645" spans="46:48" x14ac:dyDescent="0.25">
      <c r="AT5645" s="68"/>
      <c r="AV5645" s="165"/>
    </row>
    <row r="5646" spans="46:48" x14ac:dyDescent="0.25">
      <c r="AT5646" s="68"/>
      <c r="AV5646" s="165"/>
    </row>
    <row r="5647" spans="46:48" x14ac:dyDescent="0.25">
      <c r="AT5647" s="68"/>
      <c r="AV5647" s="165"/>
    </row>
    <row r="5648" spans="46:48" x14ac:dyDescent="0.25">
      <c r="AT5648" s="68"/>
      <c r="AV5648" s="165"/>
    </row>
    <row r="5649" spans="46:48" x14ac:dyDescent="0.25">
      <c r="AT5649" s="68"/>
      <c r="AV5649" s="165"/>
    </row>
    <row r="5650" spans="46:48" x14ac:dyDescent="0.25">
      <c r="AT5650" s="68"/>
      <c r="AV5650" s="165"/>
    </row>
    <row r="5651" spans="46:48" x14ac:dyDescent="0.25">
      <c r="AT5651" s="68"/>
      <c r="AV5651" s="165"/>
    </row>
    <row r="5652" spans="46:48" x14ac:dyDescent="0.25">
      <c r="AT5652" s="68"/>
      <c r="AV5652" s="165"/>
    </row>
    <row r="5653" spans="46:48" x14ac:dyDescent="0.25">
      <c r="AT5653" s="68"/>
      <c r="AV5653" s="165"/>
    </row>
    <row r="5654" spans="46:48" x14ac:dyDescent="0.25">
      <c r="AT5654" s="68"/>
      <c r="AV5654" s="165"/>
    </row>
    <row r="5655" spans="46:48" x14ac:dyDescent="0.25">
      <c r="AT5655" s="68"/>
      <c r="AV5655" s="165"/>
    </row>
    <row r="5656" spans="46:48" x14ac:dyDescent="0.25">
      <c r="AT5656" s="68"/>
      <c r="AV5656" s="165"/>
    </row>
    <row r="5657" spans="46:48" x14ac:dyDescent="0.25">
      <c r="AT5657" s="68"/>
      <c r="AV5657" s="165"/>
    </row>
    <row r="5658" spans="46:48" x14ac:dyDescent="0.25">
      <c r="AT5658" s="68"/>
      <c r="AV5658" s="165"/>
    </row>
    <row r="5659" spans="46:48" x14ac:dyDescent="0.25">
      <c r="AT5659" s="68"/>
      <c r="AV5659" s="165"/>
    </row>
    <row r="5660" spans="46:48" x14ac:dyDescent="0.25">
      <c r="AT5660" s="68"/>
      <c r="AV5660" s="165"/>
    </row>
    <row r="5661" spans="46:48" x14ac:dyDescent="0.25">
      <c r="AT5661" s="68"/>
      <c r="AV5661" s="165"/>
    </row>
    <row r="5662" spans="46:48" x14ac:dyDescent="0.25">
      <c r="AT5662" s="68"/>
      <c r="AV5662" s="165"/>
    </row>
    <row r="5663" spans="46:48" x14ac:dyDescent="0.25">
      <c r="AT5663" s="68"/>
      <c r="AV5663" s="165"/>
    </row>
    <row r="5664" spans="46:48" x14ac:dyDescent="0.25">
      <c r="AT5664" s="68"/>
      <c r="AV5664" s="165"/>
    </row>
    <row r="5665" spans="46:48" x14ac:dyDescent="0.25">
      <c r="AT5665" s="68"/>
      <c r="AV5665" s="165"/>
    </row>
    <row r="5666" spans="46:48" x14ac:dyDescent="0.25">
      <c r="AT5666" s="68"/>
      <c r="AV5666" s="165"/>
    </row>
    <row r="5667" spans="46:48" x14ac:dyDescent="0.25">
      <c r="AT5667" s="68"/>
      <c r="AV5667" s="165"/>
    </row>
    <row r="5668" spans="46:48" x14ac:dyDescent="0.25">
      <c r="AT5668" s="68"/>
      <c r="AV5668" s="165"/>
    </row>
    <row r="5669" spans="46:48" x14ac:dyDescent="0.25">
      <c r="AT5669" s="68"/>
      <c r="AV5669" s="165"/>
    </row>
    <row r="5670" spans="46:48" x14ac:dyDescent="0.25">
      <c r="AT5670" s="68"/>
      <c r="AV5670" s="165"/>
    </row>
    <row r="5671" spans="46:48" x14ac:dyDescent="0.25">
      <c r="AT5671" s="68"/>
      <c r="AV5671" s="165"/>
    </row>
    <row r="5672" spans="46:48" x14ac:dyDescent="0.25">
      <c r="AT5672" s="68"/>
      <c r="AV5672" s="165"/>
    </row>
    <row r="5673" spans="46:48" x14ac:dyDescent="0.25">
      <c r="AT5673" s="68"/>
      <c r="AV5673" s="165"/>
    </row>
    <row r="5674" spans="46:48" x14ac:dyDescent="0.25">
      <c r="AT5674" s="68"/>
      <c r="AV5674" s="165"/>
    </row>
    <row r="5675" spans="46:48" x14ac:dyDescent="0.25">
      <c r="AT5675" s="68"/>
      <c r="AV5675" s="165"/>
    </row>
    <row r="5676" spans="46:48" x14ac:dyDescent="0.25">
      <c r="AT5676" s="68"/>
      <c r="AV5676" s="165"/>
    </row>
    <row r="5677" spans="46:48" x14ac:dyDescent="0.25">
      <c r="AT5677" s="68"/>
      <c r="AV5677" s="165"/>
    </row>
    <row r="5678" spans="46:48" x14ac:dyDescent="0.25">
      <c r="AT5678" s="68"/>
      <c r="AV5678" s="165"/>
    </row>
    <row r="5679" spans="46:48" x14ac:dyDescent="0.25">
      <c r="AT5679" s="68"/>
      <c r="AV5679" s="165"/>
    </row>
    <row r="5680" spans="46:48" x14ac:dyDescent="0.25">
      <c r="AT5680" s="68"/>
      <c r="AV5680" s="165"/>
    </row>
    <row r="5681" spans="46:48" x14ac:dyDescent="0.25">
      <c r="AT5681" s="68"/>
      <c r="AV5681" s="165"/>
    </row>
    <row r="5682" spans="46:48" x14ac:dyDescent="0.25">
      <c r="AT5682" s="68"/>
      <c r="AV5682" s="165"/>
    </row>
    <row r="5683" spans="46:48" x14ac:dyDescent="0.25">
      <c r="AT5683" s="68"/>
      <c r="AV5683" s="165"/>
    </row>
    <row r="5684" spans="46:48" x14ac:dyDescent="0.25">
      <c r="AT5684" s="68"/>
      <c r="AV5684" s="165"/>
    </row>
    <row r="5685" spans="46:48" x14ac:dyDescent="0.25">
      <c r="AT5685" s="68"/>
      <c r="AV5685" s="165"/>
    </row>
    <row r="5686" spans="46:48" x14ac:dyDescent="0.25">
      <c r="AT5686" s="68"/>
      <c r="AV5686" s="165"/>
    </row>
    <row r="5687" spans="46:48" x14ac:dyDescent="0.25">
      <c r="AT5687" s="68"/>
      <c r="AV5687" s="165"/>
    </row>
    <row r="5688" spans="46:48" x14ac:dyDescent="0.25">
      <c r="AT5688" s="68"/>
      <c r="AV5688" s="165"/>
    </row>
    <row r="5689" spans="46:48" x14ac:dyDescent="0.25">
      <c r="AT5689" s="68"/>
      <c r="AV5689" s="165"/>
    </row>
    <row r="5690" spans="46:48" x14ac:dyDescent="0.25">
      <c r="AT5690" s="68"/>
      <c r="AV5690" s="165"/>
    </row>
    <row r="5691" spans="46:48" x14ac:dyDescent="0.25">
      <c r="AT5691" s="68"/>
      <c r="AV5691" s="165"/>
    </row>
    <row r="5692" spans="46:48" x14ac:dyDescent="0.25">
      <c r="AT5692" s="68"/>
      <c r="AV5692" s="165"/>
    </row>
    <row r="5693" spans="46:48" x14ac:dyDescent="0.25">
      <c r="AT5693" s="68"/>
      <c r="AV5693" s="165"/>
    </row>
    <row r="5694" spans="46:48" x14ac:dyDescent="0.25">
      <c r="AT5694" s="68"/>
      <c r="AV5694" s="165"/>
    </row>
    <row r="5695" spans="46:48" x14ac:dyDescent="0.25">
      <c r="AT5695" s="68"/>
      <c r="AV5695" s="165"/>
    </row>
    <row r="5696" spans="46:48" x14ac:dyDescent="0.25">
      <c r="AT5696" s="68"/>
      <c r="AV5696" s="165"/>
    </row>
    <row r="5697" spans="46:48" x14ac:dyDescent="0.25">
      <c r="AT5697" s="68"/>
      <c r="AV5697" s="165"/>
    </row>
    <row r="5698" spans="46:48" x14ac:dyDescent="0.25">
      <c r="AT5698" s="68"/>
      <c r="AV5698" s="165"/>
    </row>
    <row r="5699" spans="46:48" x14ac:dyDescent="0.25">
      <c r="AT5699" s="68"/>
      <c r="AV5699" s="165"/>
    </row>
    <row r="5700" spans="46:48" x14ac:dyDescent="0.25">
      <c r="AT5700" s="68"/>
      <c r="AV5700" s="165"/>
    </row>
    <row r="5701" spans="46:48" x14ac:dyDescent="0.25">
      <c r="AT5701" s="68"/>
      <c r="AV5701" s="165"/>
    </row>
    <row r="5702" spans="46:48" x14ac:dyDescent="0.25">
      <c r="AT5702" s="68"/>
      <c r="AV5702" s="165"/>
    </row>
    <row r="5703" spans="46:48" x14ac:dyDescent="0.25">
      <c r="AT5703" s="68"/>
      <c r="AV5703" s="165"/>
    </row>
    <row r="5704" spans="46:48" x14ac:dyDescent="0.25">
      <c r="AT5704" s="68"/>
      <c r="AV5704" s="165"/>
    </row>
    <row r="5705" spans="46:48" x14ac:dyDescent="0.25">
      <c r="AT5705" s="68"/>
      <c r="AV5705" s="165"/>
    </row>
    <row r="5706" spans="46:48" x14ac:dyDescent="0.25">
      <c r="AT5706" s="68"/>
      <c r="AV5706" s="165"/>
    </row>
    <row r="5707" spans="46:48" x14ac:dyDescent="0.25">
      <c r="AT5707" s="68"/>
      <c r="AV5707" s="165"/>
    </row>
    <row r="5708" spans="46:48" x14ac:dyDescent="0.25">
      <c r="AT5708" s="68"/>
      <c r="AV5708" s="165"/>
    </row>
    <row r="5709" spans="46:48" x14ac:dyDescent="0.25">
      <c r="AT5709" s="68"/>
      <c r="AV5709" s="165"/>
    </row>
    <row r="5710" spans="46:48" x14ac:dyDescent="0.25">
      <c r="AT5710" s="68"/>
      <c r="AV5710" s="165"/>
    </row>
    <row r="5711" spans="46:48" x14ac:dyDescent="0.25">
      <c r="AT5711" s="68"/>
      <c r="AV5711" s="165"/>
    </row>
    <row r="5712" spans="46:48" x14ac:dyDescent="0.25">
      <c r="AT5712" s="68"/>
      <c r="AV5712" s="165"/>
    </row>
    <row r="5713" spans="46:48" x14ac:dyDescent="0.25">
      <c r="AT5713" s="68"/>
      <c r="AV5713" s="165"/>
    </row>
    <row r="5714" spans="46:48" x14ac:dyDescent="0.25">
      <c r="AT5714" s="68"/>
      <c r="AV5714" s="165"/>
    </row>
    <row r="5715" spans="46:48" x14ac:dyDescent="0.25">
      <c r="AT5715" s="68"/>
      <c r="AV5715" s="165"/>
    </row>
    <row r="5716" spans="46:48" x14ac:dyDescent="0.25">
      <c r="AT5716" s="68"/>
      <c r="AV5716" s="165"/>
    </row>
    <row r="5717" spans="46:48" x14ac:dyDescent="0.25">
      <c r="AT5717" s="68"/>
      <c r="AV5717" s="165"/>
    </row>
    <row r="5718" spans="46:48" x14ac:dyDescent="0.25">
      <c r="AT5718" s="68"/>
      <c r="AV5718" s="165"/>
    </row>
    <row r="5719" spans="46:48" x14ac:dyDescent="0.25">
      <c r="AT5719" s="68"/>
      <c r="AV5719" s="165"/>
    </row>
    <row r="5720" spans="46:48" x14ac:dyDescent="0.25">
      <c r="AT5720" s="68"/>
      <c r="AV5720" s="165"/>
    </row>
    <row r="5721" spans="46:48" x14ac:dyDescent="0.25">
      <c r="AT5721" s="68"/>
      <c r="AV5721" s="165"/>
    </row>
    <row r="5722" spans="46:48" x14ac:dyDescent="0.25">
      <c r="AT5722" s="68"/>
      <c r="AV5722" s="165"/>
    </row>
    <row r="5723" spans="46:48" x14ac:dyDescent="0.25">
      <c r="AT5723" s="68"/>
      <c r="AV5723" s="165"/>
    </row>
    <row r="5724" spans="46:48" x14ac:dyDescent="0.25">
      <c r="AT5724" s="68"/>
      <c r="AV5724" s="165"/>
    </row>
    <row r="5725" spans="46:48" x14ac:dyDescent="0.25">
      <c r="AT5725" s="68"/>
      <c r="AV5725" s="165"/>
    </row>
    <row r="5726" spans="46:48" x14ac:dyDescent="0.25">
      <c r="AT5726" s="68"/>
      <c r="AV5726" s="165"/>
    </row>
    <row r="5727" spans="46:48" x14ac:dyDescent="0.25">
      <c r="AT5727" s="68"/>
      <c r="AV5727" s="165"/>
    </row>
    <row r="5728" spans="46:48" x14ac:dyDescent="0.25">
      <c r="AT5728" s="68"/>
      <c r="AV5728" s="165"/>
    </row>
    <row r="5729" spans="46:48" x14ac:dyDescent="0.25">
      <c r="AT5729" s="68"/>
      <c r="AV5729" s="165"/>
    </row>
    <row r="5730" spans="46:48" x14ac:dyDescent="0.25">
      <c r="AT5730" s="68"/>
      <c r="AV5730" s="165"/>
    </row>
    <row r="5731" spans="46:48" x14ac:dyDescent="0.25">
      <c r="AT5731" s="68"/>
      <c r="AV5731" s="165"/>
    </row>
    <row r="5732" spans="46:48" x14ac:dyDescent="0.25">
      <c r="AT5732" s="68"/>
      <c r="AV5732" s="165"/>
    </row>
    <row r="5733" spans="46:48" x14ac:dyDescent="0.25">
      <c r="AT5733" s="68"/>
      <c r="AV5733" s="165"/>
    </row>
    <row r="5734" spans="46:48" x14ac:dyDescent="0.25">
      <c r="AT5734" s="68"/>
      <c r="AV5734" s="165"/>
    </row>
    <row r="5735" spans="46:48" x14ac:dyDescent="0.25">
      <c r="AT5735" s="68"/>
      <c r="AV5735" s="165"/>
    </row>
    <row r="5736" spans="46:48" x14ac:dyDescent="0.25">
      <c r="AT5736" s="68"/>
      <c r="AV5736" s="165"/>
    </row>
    <row r="5737" spans="46:48" x14ac:dyDescent="0.25">
      <c r="AT5737" s="68"/>
      <c r="AV5737" s="165"/>
    </row>
    <row r="5738" spans="46:48" x14ac:dyDescent="0.25">
      <c r="AT5738" s="68"/>
      <c r="AV5738" s="165"/>
    </row>
    <row r="5739" spans="46:48" x14ac:dyDescent="0.25">
      <c r="AT5739" s="68"/>
      <c r="AV5739" s="165"/>
    </row>
    <row r="5740" spans="46:48" x14ac:dyDescent="0.25">
      <c r="AT5740" s="68"/>
      <c r="AV5740" s="165"/>
    </row>
    <row r="5741" spans="46:48" x14ac:dyDescent="0.25">
      <c r="AT5741" s="68"/>
      <c r="AV5741" s="165"/>
    </row>
    <row r="5742" spans="46:48" x14ac:dyDescent="0.25">
      <c r="AT5742" s="68"/>
      <c r="AV5742" s="165"/>
    </row>
    <row r="5743" spans="46:48" x14ac:dyDescent="0.25">
      <c r="AT5743" s="68"/>
      <c r="AV5743" s="165"/>
    </row>
    <row r="5744" spans="46:48" x14ac:dyDescent="0.25">
      <c r="AT5744" s="68"/>
      <c r="AV5744" s="165"/>
    </row>
    <row r="5745" spans="46:48" x14ac:dyDescent="0.25">
      <c r="AT5745" s="68"/>
      <c r="AV5745" s="165"/>
    </row>
    <row r="5746" spans="46:48" x14ac:dyDescent="0.25">
      <c r="AT5746" s="68"/>
      <c r="AV5746" s="165"/>
    </row>
    <row r="5747" spans="46:48" x14ac:dyDescent="0.25">
      <c r="AT5747" s="68"/>
      <c r="AV5747" s="165"/>
    </row>
    <row r="5748" spans="46:48" x14ac:dyDescent="0.25">
      <c r="AT5748" s="68"/>
      <c r="AV5748" s="165"/>
    </row>
    <row r="5749" spans="46:48" x14ac:dyDescent="0.25">
      <c r="AT5749" s="68"/>
      <c r="AV5749" s="165"/>
    </row>
    <row r="5750" spans="46:48" x14ac:dyDescent="0.25">
      <c r="AT5750" s="68"/>
      <c r="AV5750" s="165"/>
    </row>
    <row r="5751" spans="46:48" x14ac:dyDescent="0.25">
      <c r="AT5751" s="68"/>
      <c r="AV5751" s="165"/>
    </row>
    <row r="5752" spans="46:48" x14ac:dyDescent="0.25">
      <c r="AT5752" s="68"/>
      <c r="AV5752" s="165"/>
    </row>
    <row r="5753" spans="46:48" x14ac:dyDescent="0.25">
      <c r="AT5753" s="68"/>
      <c r="AV5753" s="165"/>
    </row>
    <row r="5754" spans="46:48" x14ac:dyDescent="0.25">
      <c r="AT5754" s="68"/>
      <c r="AV5754" s="165"/>
    </row>
    <row r="5755" spans="46:48" x14ac:dyDescent="0.25">
      <c r="AT5755" s="68"/>
      <c r="AV5755" s="165"/>
    </row>
    <row r="5756" spans="46:48" x14ac:dyDescent="0.25">
      <c r="AT5756" s="68"/>
      <c r="AV5756" s="165"/>
    </row>
    <row r="5757" spans="46:48" x14ac:dyDescent="0.25">
      <c r="AT5757" s="68"/>
      <c r="AV5757" s="165"/>
    </row>
    <row r="5758" spans="46:48" x14ac:dyDescent="0.25">
      <c r="AT5758" s="68"/>
      <c r="AV5758" s="165"/>
    </row>
    <row r="5759" spans="46:48" x14ac:dyDescent="0.25">
      <c r="AT5759" s="68"/>
      <c r="AV5759" s="165"/>
    </row>
    <row r="5760" spans="46:48" x14ac:dyDescent="0.25">
      <c r="AT5760" s="68"/>
      <c r="AV5760" s="165"/>
    </row>
    <row r="5761" spans="46:48" x14ac:dyDescent="0.25">
      <c r="AT5761" s="68"/>
      <c r="AV5761" s="165"/>
    </row>
    <row r="5762" spans="46:48" x14ac:dyDescent="0.25">
      <c r="AT5762" s="68"/>
      <c r="AV5762" s="165"/>
    </row>
    <row r="5763" spans="46:48" x14ac:dyDescent="0.25">
      <c r="AT5763" s="68"/>
      <c r="AV5763" s="165"/>
    </row>
    <row r="5764" spans="46:48" x14ac:dyDescent="0.25">
      <c r="AT5764" s="68"/>
      <c r="AV5764" s="165"/>
    </row>
    <row r="5765" spans="46:48" x14ac:dyDescent="0.25">
      <c r="AT5765" s="68"/>
      <c r="AV5765" s="165"/>
    </row>
    <row r="5766" spans="46:48" x14ac:dyDescent="0.25">
      <c r="AT5766" s="68"/>
      <c r="AV5766" s="165"/>
    </row>
    <row r="5767" spans="46:48" x14ac:dyDescent="0.25">
      <c r="AT5767" s="68"/>
      <c r="AV5767" s="165"/>
    </row>
    <row r="5768" spans="46:48" x14ac:dyDescent="0.25">
      <c r="AT5768" s="68"/>
      <c r="AV5768" s="165"/>
    </row>
    <row r="5769" spans="46:48" x14ac:dyDescent="0.25">
      <c r="AT5769" s="68"/>
      <c r="AV5769" s="165"/>
    </row>
    <row r="5770" spans="46:48" x14ac:dyDescent="0.25">
      <c r="AT5770" s="68"/>
      <c r="AV5770" s="165"/>
    </row>
    <row r="5771" spans="46:48" x14ac:dyDescent="0.25">
      <c r="AT5771" s="68"/>
      <c r="AV5771" s="165"/>
    </row>
    <row r="5772" spans="46:48" x14ac:dyDescent="0.25">
      <c r="AT5772" s="68"/>
      <c r="AV5772" s="165"/>
    </row>
    <row r="5773" spans="46:48" x14ac:dyDescent="0.25">
      <c r="AT5773" s="68"/>
      <c r="AV5773" s="165"/>
    </row>
    <row r="5774" spans="46:48" x14ac:dyDescent="0.25">
      <c r="AT5774" s="68"/>
      <c r="AV5774" s="165"/>
    </row>
    <row r="5775" spans="46:48" x14ac:dyDescent="0.25">
      <c r="AT5775" s="68"/>
      <c r="AV5775" s="165"/>
    </row>
    <row r="5776" spans="46:48" x14ac:dyDescent="0.25">
      <c r="AT5776" s="68"/>
      <c r="AV5776" s="165"/>
    </row>
    <row r="5777" spans="1:48" x14ac:dyDescent="0.25">
      <c r="AT5777" s="68"/>
      <c r="AV5777" s="165"/>
    </row>
    <row r="5778" spans="1:48" x14ac:dyDescent="0.25">
      <c r="AT5778" s="68"/>
      <c r="AV5778" s="165"/>
    </row>
    <row r="5779" spans="1:48" x14ac:dyDescent="0.25">
      <c r="AT5779" s="68"/>
      <c r="AV5779" s="165"/>
    </row>
    <row r="5780" spans="1:48" x14ac:dyDescent="0.25">
      <c r="AT5780" s="68"/>
      <c r="AV5780" s="165"/>
    </row>
    <row r="5781" spans="1:48" x14ac:dyDescent="0.25">
      <c r="AT5781" s="68"/>
      <c r="AV5781" s="165"/>
    </row>
    <row r="5782" spans="1:48" x14ac:dyDescent="0.25">
      <c r="A5782" s="63"/>
      <c r="B5782" s="199"/>
      <c r="H5782" s="64"/>
      <c r="I5782" s="66"/>
      <c r="J5782" s="66"/>
      <c r="L5782" s="64"/>
      <c r="AT5782" s="68"/>
      <c r="AV5782" s="165"/>
    </row>
    <row r="5783" spans="1:48" x14ac:dyDescent="0.25">
      <c r="A5783" s="63"/>
      <c r="B5783" s="199"/>
      <c r="G5783" s="74"/>
      <c r="H5783" s="64"/>
      <c r="I5783" s="74"/>
      <c r="J5783" s="74"/>
      <c r="L5783" s="64"/>
      <c r="AT5783" s="68"/>
      <c r="AV5783" s="165"/>
    </row>
    <row r="5784" spans="1:48" x14ac:dyDescent="0.25">
      <c r="A5784" s="63"/>
      <c r="B5784" s="199"/>
      <c r="G5784" s="74"/>
      <c r="H5784" s="64"/>
      <c r="I5784" s="74"/>
      <c r="J5784" s="74"/>
      <c r="L5784" s="64"/>
      <c r="AT5784" s="68"/>
      <c r="AV5784" s="165"/>
    </row>
    <row r="5785" spans="1:48" x14ac:dyDescent="0.25">
      <c r="A5785" s="63"/>
      <c r="B5785" s="199"/>
      <c r="G5785" s="74"/>
      <c r="H5785" s="64"/>
      <c r="I5785" s="74"/>
      <c r="L5785" s="64"/>
      <c r="AT5785" s="68"/>
      <c r="AV5785" s="165"/>
    </row>
    <row r="5786" spans="1:48" x14ac:dyDescent="0.25">
      <c r="A5786" s="63"/>
      <c r="B5786" s="199"/>
      <c r="G5786" s="74"/>
      <c r="H5786" s="64"/>
      <c r="I5786" s="74"/>
      <c r="L5786" s="64"/>
      <c r="AT5786" s="68"/>
      <c r="AV5786" s="165"/>
    </row>
    <row r="5787" spans="1:48" x14ac:dyDescent="0.25">
      <c r="A5787" s="71"/>
      <c r="B5787" s="199"/>
      <c r="G5787" s="74"/>
      <c r="H5787" s="64"/>
      <c r="I5787" s="74"/>
      <c r="L5787" s="64"/>
      <c r="AT5787" s="68"/>
      <c r="AV5787" s="165"/>
    </row>
    <row r="5788" spans="1:48" x14ac:dyDescent="0.25">
      <c r="A5788" s="63"/>
      <c r="B5788" s="199"/>
      <c r="G5788" s="74"/>
      <c r="H5788" s="64"/>
      <c r="I5788" s="74"/>
      <c r="L5788" s="64"/>
      <c r="N5788" s="64"/>
      <c r="AT5788" s="68"/>
      <c r="AV5788" s="165"/>
    </row>
    <row r="5789" spans="1:48" x14ac:dyDescent="0.25">
      <c r="AT5789" s="68"/>
      <c r="AV5789" s="165"/>
    </row>
    <row r="5790" spans="1:48" x14ac:dyDescent="0.25">
      <c r="AT5790" s="68"/>
      <c r="AV5790" s="165"/>
    </row>
    <row r="5791" spans="1:48" x14ac:dyDescent="0.25">
      <c r="AT5791" s="68"/>
      <c r="AV5791" s="165"/>
    </row>
    <row r="5792" spans="1:48" x14ac:dyDescent="0.25">
      <c r="AT5792" s="68"/>
      <c r="AV5792" s="165"/>
    </row>
    <row r="5793" spans="46:48" x14ac:dyDescent="0.25">
      <c r="AT5793" s="68"/>
      <c r="AV5793" s="165"/>
    </row>
    <row r="5794" spans="46:48" x14ac:dyDescent="0.25">
      <c r="AT5794" s="68"/>
      <c r="AV5794" s="165"/>
    </row>
    <row r="5795" spans="46:48" x14ac:dyDescent="0.25">
      <c r="AT5795" s="68"/>
      <c r="AV5795" s="165"/>
    </row>
    <row r="5796" spans="46:48" x14ac:dyDescent="0.25">
      <c r="AT5796" s="68"/>
      <c r="AV5796" s="165"/>
    </row>
    <row r="5797" spans="46:48" x14ac:dyDescent="0.25">
      <c r="AT5797" s="68"/>
      <c r="AV5797" s="165"/>
    </row>
    <row r="5798" spans="46:48" x14ac:dyDescent="0.25">
      <c r="AT5798" s="68"/>
      <c r="AV5798" s="165"/>
    </row>
    <row r="5799" spans="46:48" x14ac:dyDescent="0.25">
      <c r="AT5799" s="68"/>
      <c r="AV5799" s="165"/>
    </row>
    <row r="5800" spans="46:48" x14ac:dyDescent="0.25">
      <c r="AT5800" s="68"/>
      <c r="AV5800" s="165"/>
    </row>
    <row r="5801" spans="46:48" x14ac:dyDescent="0.25">
      <c r="AT5801" s="68"/>
      <c r="AV5801" s="165"/>
    </row>
    <row r="5802" spans="46:48" x14ac:dyDescent="0.25">
      <c r="AT5802" s="68"/>
      <c r="AV5802" s="165"/>
    </row>
    <row r="5803" spans="46:48" x14ac:dyDescent="0.25">
      <c r="AT5803" s="68"/>
      <c r="AV5803" s="165"/>
    </row>
    <row r="5804" spans="46:48" x14ac:dyDescent="0.25">
      <c r="AT5804" s="68"/>
      <c r="AV5804" s="165"/>
    </row>
    <row r="5805" spans="46:48" x14ac:dyDescent="0.25">
      <c r="AT5805" s="68"/>
      <c r="AV5805" s="165"/>
    </row>
    <row r="5806" spans="46:48" x14ac:dyDescent="0.25">
      <c r="AT5806" s="68"/>
      <c r="AV5806" s="165"/>
    </row>
    <row r="5807" spans="46:48" x14ac:dyDescent="0.25">
      <c r="AT5807" s="68"/>
      <c r="AV5807" s="165"/>
    </row>
    <row r="5808" spans="46:48" x14ac:dyDescent="0.25">
      <c r="AT5808" s="68"/>
      <c r="AV5808" s="165"/>
    </row>
    <row r="5809" spans="46:48" x14ac:dyDescent="0.25">
      <c r="AT5809" s="68"/>
      <c r="AV5809" s="165"/>
    </row>
    <row r="5810" spans="46:48" x14ac:dyDescent="0.25">
      <c r="AT5810" s="68"/>
      <c r="AV5810" s="165"/>
    </row>
    <row r="5811" spans="46:48" x14ac:dyDescent="0.25">
      <c r="AT5811" s="68"/>
      <c r="AV5811" s="165"/>
    </row>
    <row r="5812" spans="46:48" x14ac:dyDescent="0.25">
      <c r="AT5812" s="68"/>
      <c r="AV5812" s="165"/>
    </row>
    <row r="5813" spans="46:48" x14ac:dyDescent="0.25">
      <c r="AT5813" s="68"/>
      <c r="AV5813" s="165"/>
    </row>
    <row r="5814" spans="46:48" x14ac:dyDescent="0.25">
      <c r="AT5814" s="68"/>
      <c r="AV5814" s="165"/>
    </row>
    <row r="5815" spans="46:48" x14ac:dyDescent="0.25">
      <c r="AT5815" s="68"/>
      <c r="AV5815" s="165"/>
    </row>
    <row r="5816" spans="46:48" x14ac:dyDescent="0.25">
      <c r="AT5816" s="68"/>
      <c r="AV5816" s="165"/>
    </row>
    <row r="5817" spans="46:48" x14ac:dyDescent="0.25">
      <c r="AT5817" s="68"/>
      <c r="AV5817" s="165"/>
    </row>
    <row r="5818" spans="46:48" x14ac:dyDescent="0.25">
      <c r="AT5818" s="68"/>
      <c r="AV5818" s="165"/>
    </row>
    <row r="5819" spans="46:48" x14ac:dyDescent="0.25">
      <c r="AT5819" s="68"/>
      <c r="AV5819" s="165"/>
    </row>
    <row r="5820" spans="46:48" x14ac:dyDescent="0.25">
      <c r="AT5820" s="68"/>
      <c r="AV5820" s="165"/>
    </row>
    <row r="5821" spans="46:48" x14ac:dyDescent="0.25">
      <c r="AT5821" s="68"/>
      <c r="AV5821" s="165"/>
    </row>
    <row r="5822" spans="46:48" x14ac:dyDescent="0.25">
      <c r="AT5822" s="68"/>
      <c r="AV5822" s="165"/>
    </row>
    <row r="5823" spans="46:48" x14ac:dyDescent="0.25">
      <c r="AT5823" s="68"/>
      <c r="AV5823" s="165"/>
    </row>
    <row r="5824" spans="46:48" x14ac:dyDescent="0.25">
      <c r="AT5824" s="68"/>
      <c r="AV5824" s="165"/>
    </row>
    <row r="5825" spans="46:48" x14ac:dyDescent="0.25">
      <c r="AT5825" s="68"/>
      <c r="AV5825" s="165"/>
    </row>
    <row r="5826" spans="46:48" x14ac:dyDescent="0.25">
      <c r="AT5826" s="68"/>
      <c r="AV5826" s="165"/>
    </row>
    <row r="5827" spans="46:48" x14ac:dyDescent="0.25">
      <c r="AT5827" s="68"/>
      <c r="AV5827" s="165"/>
    </row>
    <row r="5828" spans="46:48" x14ac:dyDescent="0.25">
      <c r="AT5828" s="68"/>
      <c r="AV5828" s="165"/>
    </row>
    <row r="5829" spans="46:48" x14ac:dyDescent="0.25">
      <c r="AT5829" s="68"/>
      <c r="AV5829" s="165"/>
    </row>
    <row r="5830" spans="46:48" x14ac:dyDescent="0.25">
      <c r="AT5830" s="68"/>
      <c r="AV5830" s="165"/>
    </row>
    <row r="5831" spans="46:48" x14ac:dyDescent="0.25">
      <c r="AT5831" s="68"/>
      <c r="AV5831" s="165"/>
    </row>
    <row r="5832" spans="46:48" x14ac:dyDescent="0.25">
      <c r="AT5832" s="68"/>
      <c r="AV5832" s="165"/>
    </row>
    <row r="5833" spans="46:48" x14ac:dyDescent="0.25">
      <c r="AT5833" s="68"/>
      <c r="AV5833" s="165"/>
    </row>
    <row r="5834" spans="46:48" x14ac:dyDescent="0.25">
      <c r="AT5834" s="68"/>
      <c r="AV5834" s="165"/>
    </row>
    <row r="5835" spans="46:48" x14ac:dyDescent="0.25">
      <c r="AT5835" s="68"/>
      <c r="AV5835" s="165"/>
    </row>
    <row r="5836" spans="46:48" x14ac:dyDescent="0.25">
      <c r="AT5836" s="68"/>
      <c r="AV5836" s="165"/>
    </row>
    <row r="5837" spans="46:48" x14ac:dyDescent="0.25">
      <c r="AT5837" s="68"/>
      <c r="AV5837" s="165"/>
    </row>
    <row r="5838" spans="46:48" x14ac:dyDescent="0.25">
      <c r="AT5838" s="68"/>
      <c r="AV5838" s="165"/>
    </row>
    <row r="5839" spans="46:48" x14ac:dyDescent="0.25">
      <c r="AT5839" s="68"/>
      <c r="AV5839" s="165"/>
    </row>
    <row r="5840" spans="46:48" x14ac:dyDescent="0.25">
      <c r="AT5840" s="68"/>
      <c r="AV5840" s="165"/>
    </row>
    <row r="5841" spans="46:48" x14ac:dyDescent="0.25">
      <c r="AT5841" s="68"/>
      <c r="AV5841" s="165"/>
    </row>
    <row r="5842" spans="46:48" x14ac:dyDescent="0.25">
      <c r="AT5842" s="68"/>
      <c r="AV5842" s="165"/>
    </row>
    <row r="5843" spans="46:48" x14ac:dyDescent="0.25">
      <c r="AT5843" s="68"/>
      <c r="AV5843" s="165"/>
    </row>
    <row r="5844" spans="46:48" x14ac:dyDescent="0.25">
      <c r="AT5844" s="68"/>
      <c r="AV5844" s="165"/>
    </row>
    <row r="5845" spans="46:48" x14ac:dyDescent="0.25">
      <c r="AT5845" s="68"/>
      <c r="AV5845" s="165"/>
    </row>
    <row r="5846" spans="46:48" x14ac:dyDescent="0.25">
      <c r="AT5846" s="68"/>
      <c r="AV5846" s="165"/>
    </row>
    <row r="5847" spans="46:48" x14ac:dyDescent="0.25">
      <c r="AT5847" s="68"/>
      <c r="AV5847" s="165"/>
    </row>
    <row r="5848" spans="46:48" x14ac:dyDescent="0.25">
      <c r="AT5848" s="68"/>
      <c r="AV5848" s="165"/>
    </row>
    <row r="5849" spans="46:48" x14ac:dyDescent="0.25">
      <c r="AT5849" s="68"/>
      <c r="AV5849" s="165"/>
    </row>
    <row r="5850" spans="46:48" x14ac:dyDescent="0.25">
      <c r="AT5850" s="68"/>
      <c r="AV5850" s="165"/>
    </row>
    <row r="5851" spans="46:48" x14ac:dyDescent="0.25">
      <c r="AT5851" s="68"/>
      <c r="AV5851" s="165"/>
    </row>
    <row r="5852" spans="46:48" x14ac:dyDescent="0.25">
      <c r="AT5852" s="68"/>
      <c r="AV5852" s="165"/>
    </row>
    <row r="5853" spans="46:48" x14ac:dyDescent="0.25">
      <c r="AT5853" s="68"/>
      <c r="AV5853" s="165"/>
    </row>
    <row r="5854" spans="46:48" x14ac:dyDescent="0.25">
      <c r="AT5854" s="68"/>
      <c r="AV5854" s="165"/>
    </row>
    <row r="5855" spans="46:48" x14ac:dyDescent="0.25">
      <c r="AT5855" s="68"/>
      <c r="AV5855" s="165"/>
    </row>
    <row r="5856" spans="46:48" x14ac:dyDescent="0.25">
      <c r="AT5856" s="68"/>
      <c r="AV5856" s="165"/>
    </row>
    <row r="5857" spans="46:48" x14ac:dyDescent="0.25">
      <c r="AT5857" s="68"/>
      <c r="AV5857" s="165"/>
    </row>
    <row r="5858" spans="46:48" x14ac:dyDescent="0.25">
      <c r="AT5858" s="68"/>
      <c r="AV5858" s="165"/>
    </row>
    <row r="5859" spans="46:48" x14ac:dyDescent="0.25">
      <c r="AT5859" s="68"/>
      <c r="AV5859" s="165"/>
    </row>
    <row r="5860" spans="46:48" x14ac:dyDescent="0.25">
      <c r="AT5860" s="68"/>
      <c r="AV5860" s="165"/>
    </row>
    <row r="5861" spans="46:48" x14ac:dyDescent="0.25">
      <c r="AT5861" s="68"/>
      <c r="AV5861" s="165"/>
    </row>
    <row r="5862" spans="46:48" x14ac:dyDescent="0.25">
      <c r="AT5862" s="68"/>
      <c r="AV5862" s="165"/>
    </row>
    <row r="5863" spans="46:48" x14ac:dyDescent="0.25">
      <c r="AT5863" s="68"/>
      <c r="AV5863" s="165"/>
    </row>
    <row r="5864" spans="46:48" x14ac:dyDescent="0.25">
      <c r="AT5864" s="68"/>
      <c r="AV5864" s="165"/>
    </row>
    <row r="5865" spans="46:48" x14ac:dyDescent="0.25">
      <c r="AT5865" s="68"/>
      <c r="AV5865" s="165"/>
    </row>
    <row r="5866" spans="46:48" x14ac:dyDescent="0.25">
      <c r="AT5866" s="68"/>
      <c r="AV5866" s="165"/>
    </row>
    <row r="5867" spans="46:48" x14ac:dyDescent="0.25">
      <c r="AT5867" s="68"/>
      <c r="AV5867" s="165"/>
    </row>
    <row r="5868" spans="46:48" x14ac:dyDescent="0.25">
      <c r="AT5868" s="68"/>
      <c r="AV5868" s="165"/>
    </row>
    <row r="5869" spans="46:48" x14ac:dyDescent="0.25">
      <c r="AT5869" s="68"/>
      <c r="AV5869" s="165"/>
    </row>
    <row r="5870" spans="46:48" x14ac:dyDescent="0.25">
      <c r="AT5870" s="68"/>
      <c r="AV5870" s="165"/>
    </row>
    <row r="5871" spans="46:48" x14ac:dyDescent="0.25">
      <c r="AT5871" s="68"/>
      <c r="AV5871" s="165"/>
    </row>
    <row r="5872" spans="46:48" x14ac:dyDescent="0.25">
      <c r="AT5872" s="68"/>
      <c r="AV5872" s="165"/>
    </row>
    <row r="5873" spans="46:48" x14ac:dyDescent="0.25">
      <c r="AT5873" s="68"/>
      <c r="AV5873" s="165"/>
    </row>
    <row r="5874" spans="46:48" x14ac:dyDescent="0.25">
      <c r="AT5874" s="68"/>
      <c r="AV5874" s="165"/>
    </row>
    <row r="5875" spans="46:48" x14ac:dyDescent="0.25">
      <c r="AT5875" s="68"/>
      <c r="AV5875" s="165"/>
    </row>
    <row r="5876" spans="46:48" x14ac:dyDescent="0.25">
      <c r="AT5876" s="68"/>
      <c r="AV5876" s="165"/>
    </row>
    <row r="5877" spans="46:48" x14ac:dyDescent="0.25">
      <c r="AT5877" s="68"/>
      <c r="AV5877" s="165"/>
    </row>
    <row r="5878" spans="46:48" x14ac:dyDescent="0.25">
      <c r="AT5878" s="68"/>
      <c r="AV5878" s="165"/>
    </row>
    <row r="5879" spans="46:48" x14ac:dyDescent="0.25">
      <c r="AT5879" s="68"/>
      <c r="AV5879" s="165"/>
    </row>
    <row r="5880" spans="46:48" x14ac:dyDescent="0.25">
      <c r="AT5880" s="68"/>
      <c r="AV5880" s="165"/>
    </row>
    <row r="5881" spans="46:48" x14ac:dyDescent="0.25">
      <c r="AT5881" s="68"/>
      <c r="AV5881" s="165"/>
    </row>
    <row r="5882" spans="46:48" x14ac:dyDescent="0.25">
      <c r="AT5882" s="68"/>
      <c r="AV5882" s="165"/>
    </row>
    <row r="5883" spans="46:48" x14ac:dyDescent="0.25">
      <c r="AT5883" s="68"/>
      <c r="AV5883" s="165"/>
    </row>
    <row r="5884" spans="46:48" x14ac:dyDescent="0.25">
      <c r="AT5884" s="68"/>
      <c r="AV5884" s="165"/>
    </row>
    <row r="5885" spans="46:48" x14ac:dyDescent="0.25">
      <c r="AT5885" s="68"/>
      <c r="AV5885" s="165"/>
    </row>
    <row r="5886" spans="46:48" x14ac:dyDescent="0.25">
      <c r="AT5886" s="68"/>
      <c r="AV5886" s="165"/>
    </row>
    <row r="5887" spans="46:48" x14ac:dyDescent="0.25">
      <c r="AT5887" s="68"/>
      <c r="AV5887" s="165"/>
    </row>
    <row r="5888" spans="46:48" x14ac:dyDescent="0.25">
      <c r="AT5888" s="68"/>
      <c r="AV5888" s="165"/>
    </row>
    <row r="5889" spans="46:48" x14ac:dyDescent="0.25">
      <c r="AT5889" s="68"/>
      <c r="AV5889" s="165"/>
    </row>
    <row r="5890" spans="46:48" x14ac:dyDescent="0.25">
      <c r="AT5890" s="68"/>
      <c r="AV5890" s="165"/>
    </row>
    <row r="5891" spans="46:48" x14ac:dyDescent="0.25">
      <c r="AT5891" s="68"/>
      <c r="AV5891" s="165"/>
    </row>
    <row r="5892" spans="46:48" x14ac:dyDescent="0.25">
      <c r="AT5892" s="68"/>
      <c r="AV5892" s="165"/>
    </row>
    <row r="5893" spans="46:48" x14ac:dyDescent="0.25">
      <c r="AT5893" s="68"/>
      <c r="AV5893" s="165"/>
    </row>
    <row r="5894" spans="46:48" x14ac:dyDescent="0.25">
      <c r="AT5894" s="68"/>
      <c r="AV5894" s="165"/>
    </row>
    <row r="5895" spans="46:48" x14ac:dyDescent="0.25">
      <c r="AT5895" s="68"/>
      <c r="AV5895" s="165"/>
    </row>
    <row r="5896" spans="46:48" x14ac:dyDescent="0.25">
      <c r="AT5896" s="68"/>
      <c r="AV5896" s="165"/>
    </row>
    <row r="5897" spans="46:48" x14ac:dyDescent="0.25">
      <c r="AT5897" s="68"/>
      <c r="AV5897" s="165"/>
    </row>
    <row r="5898" spans="46:48" x14ac:dyDescent="0.25">
      <c r="AT5898" s="68"/>
      <c r="AV5898" s="165"/>
    </row>
    <row r="5899" spans="46:48" x14ac:dyDescent="0.25">
      <c r="AT5899" s="68"/>
      <c r="AV5899" s="165"/>
    </row>
    <row r="5900" spans="46:48" x14ac:dyDescent="0.25">
      <c r="AT5900" s="68"/>
      <c r="AV5900" s="165"/>
    </row>
    <row r="5901" spans="46:48" x14ac:dyDescent="0.25">
      <c r="AT5901" s="68"/>
      <c r="AV5901" s="165"/>
    </row>
    <row r="5902" spans="46:48" x14ac:dyDescent="0.25">
      <c r="AT5902" s="68"/>
      <c r="AV5902" s="165"/>
    </row>
    <row r="5903" spans="46:48" x14ac:dyDescent="0.25">
      <c r="AT5903" s="68"/>
      <c r="AV5903" s="165"/>
    </row>
    <row r="5904" spans="46:48" x14ac:dyDescent="0.25">
      <c r="AT5904" s="68"/>
      <c r="AV5904" s="165"/>
    </row>
    <row r="5905" spans="46:48" x14ac:dyDescent="0.25">
      <c r="AT5905" s="68"/>
      <c r="AV5905" s="165"/>
    </row>
    <row r="5906" spans="46:48" x14ac:dyDescent="0.25">
      <c r="AT5906" s="68"/>
      <c r="AV5906" s="165"/>
    </row>
    <row r="5907" spans="46:48" x14ac:dyDescent="0.25">
      <c r="AT5907" s="68"/>
      <c r="AV5907" s="165"/>
    </row>
    <row r="5908" spans="46:48" x14ac:dyDescent="0.25">
      <c r="AT5908" s="68"/>
      <c r="AV5908" s="165"/>
    </row>
    <row r="5909" spans="46:48" x14ac:dyDescent="0.25">
      <c r="AT5909" s="68"/>
      <c r="AV5909" s="165"/>
    </row>
    <row r="5910" spans="46:48" x14ac:dyDescent="0.25">
      <c r="AT5910" s="68"/>
      <c r="AV5910" s="165"/>
    </row>
    <row r="5911" spans="46:48" x14ac:dyDescent="0.25">
      <c r="AT5911" s="68"/>
      <c r="AV5911" s="165"/>
    </row>
    <row r="5912" spans="46:48" x14ac:dyDescent="0.25">
      <c r="AT5912" s="68"/>
      <c r="AV5912" s="165"/>
    </row>
    <row r="5913" spans="46:48" x14ac:dyDescent="0.25">
      <c r="AT5913" s="68"/>
      <c r="AV5913" s="165"/>
    </row>
    <row r="5914" spans="46:48" x14ac:dyDescent="0.25">
      <c r="AT5914" s="68"/>
      <c r="AV5914" s="165"/>
    </row>
    <row r="5915" spans="46:48" x14ac:dyDescent="0.25">
      <c r="AT5915" s="68"/>
      <c r="AV5915" s="165"/>
    </row>
    <row r="5916" spans="46:48" x14ac:dyDescent="0.25">
      <c r="AT5916" s="68"/>
      <c r="AV5916" s="165"/>
    </row>
    <row r="5917" spans="46:48" x14ac:dyDescent="0.25">
      <c r="AT5917" s="68"/>
      <c r="AV5917" s="165"/>
    </row>
    <row r="5918" spans="46:48" x14ac:dyDescent="0.25">
      <c r="AT5918" s="68"/>
      <c r="AV5918" s="165"/>
    </row>
    <row r="5919" spans="46:48" x14ac:dyDescent="0.25">
      <c r="AT5919" s="68"/>
      <c r="AV5919" s="165"/>
    </row>
    <row r="5920" spans="46:48" x14ac:dyDescent="0.25">
      <c r="AT5920" s="68"/>
      <c r="AV5920" s="165"/>
    </row>
    <row r="5921" spans="46:48" x14ac:dyDescent="0.25">
      <c r="AT5921" s="68"/>
      <c r="AV5921" s="165"/>
    </row>
    <row r="5922" spans="46:48" x14ac:dyDescent="0.25">
      <c r="AT5922" s="68"/>
      <c r="AV5922" s="165"/>
    </row>
    <row r="5923" spans="46:48" x14ac:dyDescent="0.25">
      <c r="AT5923" s="68"/>
      <c r="AV5923" s="165"/>
    </row>
    <row r="5924" spans="46:48" x14ac:dyDescent="0.25">
      <c r="AT5924" s="68"/>
      <c r="AV5924" s="165"/>
    </row>
    <row r="5925" spans="46:48" x14ac:dyDescent="0.25">
      <c r="AT5925" s="68"/>
      <c r="AV5925" s="165"/>
    </row>
    <row r="5926" spans="46:48" x14ac:dyDescent="0.25">
      <c r="AT5926" s="68"/>
      <c r="AV5926" s="165"/>
    </row>
    <row r="5927" spans="46:48" x14ac:dyDescent="0.25">
      <c r="AT5927" s="68"/>
      <c r="AV5927" s="165"/>
    </row>
    <row r="5928" spans="46:48" x14ac:dyDescent="0.25">
      <c r="AT5928" s="68"/>
      <c r="AV5928" s="165"/>
    </row>
    <row r="5929" spans="46:48" x14ac:dyDescent="0.25">
      <c r="AT5929" s="68"/>
      <c r="AV5929" s="165"/>
    </row>
    <row r="5930" spans="46:48" x14ac:dyDescent="0.25">
      <c r="AT5930" s="68"/>
      <c r="AV5930" s="165"/>
    </row>
    <row r="5931" spans="46:48" x14ac:dyDescent="0.25">
      <c r="AT5931" s="68"/>
      <c r="AV5931" s="165"/>
    </row>
    <row r="5932" spans="46:48" x14ac:dyDescent="0.25">
      <c r="AT5932" s="68"/>
      <c r="AV5932" s="165"/>
    </row>
    <row r="5933" spans="46:48" x14ac:dyDescent="0.25">
      <c r="AT5933" s="68"/>
      <c r="AV5933" s="165"/>
    </row>
    <row r="5934" spans="46:48" x14ac:dyDescent="0.25">
      <c r="AT5934" s="68"/>
      <c r="AV5934" s="165"/>
    </row>
    <row r="5935" spans="46:48" x14ac:dyDescent="0.25">
      <c r="AT5935" s="68"/>
      <c r="AV5935" s="165"/>
    </row>
    <row r="5936" spans="46:48" x14ac:dyDescent="0.25">
      <c r="AT5936" s="68"/>
      <c r="AV5936" s="165"/>
    </row>
    <row r="5937" spans="46:48" x14ac:dyDescent="0.25">
      <c r="AT5937" s="68"/>
      <c r="AV5937" s="165"/>
    </row>
    <row r="5938" spans="46:48" x14ac:dyDescent="0.25">
      <c r="AT5938" s="68"/>
      <c r="AV5938" s="165"/>
    </row>
    <row r="5939" spans="46:48" x14ac:dyDescent="0.25">
      <c r="AT5939" s="68"/>
      <c r="AV5939" s="165"/>
    </row>
    <row r="5940" spans="46:48" x14ac:dyDescent="0.25">
      <c r="AT5940" s="68"/>
      <c r="AV5940" s="165"/>
    </row>
    <row r="5941" spans="46:48" x14ac:dyDescent="0.25">
      <c r="AT5941" s="68"/>
      <c r="AV5941" s="165"/>
    </row>
    <row r="5942" spans="46:48" x14ac:dyDescent="0.25">
      <c r="AT5942" s="68"/>
      <c r="AV5942" s="165"/>
    </row>
    <row r="5943" spans="46:48" x14ac:dyDescent="0.25">
      <c r="AT5943" s="68"/>
      <c r="AV5943" s="165"/>
    </row>
    <row r="5944" spans="46:48" x14ac:dyDescent="0.25">
      <c r="AT5944" s="68"/>
      <c r="AV5944" s="165"/>
    </row>
    <row r="5945" spans="46:48" x14ac:dyDescent="0.25">
      <c r="AT5945" s="68"/>
      <c r="AV5945" s="165"/>
    </row>
    <row r="5946" spans="46:48" x14ac:dyDescent="0.25">
      <c r="AT5946" s="68"/>
      <c r="AV5946" s="165"/>
    </row>
    <row r="5947" spans="46:48" x14ac:dyDescent="0.25">
      <c r="AT5947" s="68"/>
      <c r="AV5947" s="165"/>
    </row>
    <row r="5948" spans="46:48" x14ac:dyDescent="0.25">
      <c r="AT5948" s="68"/>
      <c r="AV5948" s="165"/>
    </row>
    <row r="5949" spans="46:48" x14ac:dyDescent="0.25">
      <c r="AT5949" s="68"/>
      <c r="AV5949" s="165"/>
    </row>
    <row r="5950" spans="46:48" x14ac:dyDescent="0.25">
      <c r="AT5950" s="68"/>
      <c r="AV5950" s="165"/>
    </row>
    <row r="5951" spans="46:48" x14ac:dyDescent="0.25">
      <c r="AT5951" s="68"/>
      <c r="AV5951" s="165"/>
    </row>
    <row r="5952" spans="46:48" x14ac:dyDescent="0.25">
      <c r="AT5952" s="68"/>
      <c r="AV5952" s="165"/>
    </row>
    <row r="5953" spans="46:48" x14ac:dyDescent="0.25">
      <c r="AT5953" s="68"/>
      <c r="AV5953" s="165"/>
    </row>
    <row r="5954" spans="46:48" x14ac:dyDescent="0.25">
      <c r="AT5954" s="68"/>
      <c r="AV5954" s="165"/>
    </row>
    <row r="5955" spans="46:48" x14ac:dyDescent="0.25">
      <c r="AT5955" s="68"/>
      <c r="AV5955" s="165"/>
    </row>
    <row r="5956" spans="46:48" x14ac:dyDescent="0.25">
      <c r="AT5956" s="68"/>
      <c r="AV5956" s="165"/>
    </row>
    <row r="5957" spans="46:48" x14ac:dyDescent="0.25">
      <c r="AT5957" s="68"/>
      <c r="AV5957" s="165"/>
    </row>
    <row r="5958" spans="46:48" x14ac:dyDescent="0.25">
      <c r="AT5958" s="68"/>
      <c r="AV5958" s="165"/>
    </row>
    <row r="5959" spans="46:48" x14ac:dyDescent="0.25">
      <c r="AT5959" s="68"/>
      <c r="AV5959" s="165"/>
    </row>
    <row r="5960" spans="46:48" x14ac:dyDescent="0.25">
      <c r="AT5960" s="68"/>
      <c r="AV5960" s="165"/>
    </row>
    <row r="5961" spans="46:48" x14ac:dyDescent="0.25">
      <c r="AT5961" s="68"/>
      <c r="AV5961" s="165"/>
    </row>
    <row r="5962" spans="46:48" x14ac:dyDescent="0.25">
      <c r="AT5962" s="68"/>
      <c r="AV5962" s="165"/>
    </row>
    <row r="5963" spans="46:48" x14ac:dyDescent="0.25">
      <c r="AT5963" s="68"/>
      <c r="AV5963" s="165"/>
    </row>
    <row r="5964" spans="46:48" x14ac:dyDescent="0.25">
      <c r="AT5964" s="68"/>
      <c r="AV5964" s="165"/>
    </row>
    <row r="5965" spans="46:48" x14ac:dyDescent="0.25">
      <c r="AT5965" s="68"/>
      <c r="AV5965" s="165"/>
    </row>
    <row r="5966" spans="46:48" x14ac:dyDescent="0.25">
      <c r="AT5966" s="68"/>
      <c r="AV5966" s="165"/>
    </row>
    <row r="5967" spans="46:48" x14ac:dyDescent="0.25">
      <c r="AT5967" s="68"/>
      <c r="AV5967" s="165"/>
    </row>
    <row r="5968" spans="46:48" x14ac:dyDescent="0.25">
      <c r="AT5968" s="68"/>
      <c r="AV5968" s="165"/>
    </row>
    <row r="5969" spans="46:48" x14ac:dyDescent="0.25">
      <c r="AT5969" s="68"/>
      <c r="AV5969" s="165"/>
    </row>
    <row r="5970" spans="46:48" x14ac:dyDescent="0.25">
      <c r="AT5970" s="68"/>
      <c r="AV5970" s="165"/>
    </row>
    <row r="5971" spans="46:48" x14ac:dyDescent="0.25">
      <c r="AT5971" s="68"/>
      <c r="AV5971" s="165"/>
    </row>
    <row r="5972" spans="46:48" x14ac:dyDescent="0.25">
      <c r="AT5972" s="68"/>
      <c r="AV5972" s="165"/>
    </row>
    <row r="5973" spans="46:48" x14ac:dyDescent="0.25">
      <c r="AT5973" s="68"/>
      <c r="AV5973" s="165"/>
    </row>
    <row r="5974" spans="46:48" x14ac:dyDescent="0.25">
      <c r="AT5974" s="68"/>
      <c r="AV5974" s="165"/>
    </row>
    <row r="5975" spans="46:48" x14ac:dyDescent="0.25">
      <c r="AT5975" s="68"/>
      <c r="AV5975" s="165"/>
    </row>
    <row r="5976" spans="46:48" x14ac:dyDescent="0.25">
      <c r="AT5976" s="68"/>
      <c r="AV5976" s="165"/>
    </row>
    <row r="5977" spans="46:48" x14ac:dyDescent="0.25">
      <c r="AT5977" s="68"/>
      <c r="AV5977" s="165"/>
    </row>
    <row r="5978" spans="46:48" x14ac:dyDescent="0.25">
      <c r="AT5978" s="68"/>
      <c r="AV5978" s="165"/>
    </row>
    <row r="5979" spans="46:48" x14ac:dyDescent="0.25">
      <c r="AT5979" s="68"/>
      <c r="AV5979" s="165"/>
    </row>
    <row r="5980" spans="46:48" x14ac:dyDescent="0.25">
      <c r="AT5980" s="68"/>
      <c r="AV5980" s="165"/>
    </row>
    <row r="5981" spans="46:48" x14ac:dyDescent="0.25">
      <c r="AT5981" s="68"/>
      <c r="AV5981" s="165"/>
    </row>
    <row r="5982" spans="46:48" x14ac:dyDescent="0.25">
      <c r="AT5982" s="68"/>
      <c r="AV5982" s="165"/>
    </row>
    <row r="5983" spans="46:48" x14ac:dyDescent="0.25">
      <c r="AT5983" s="68"/>
      <c r="AV5983" s="165"/>
    </row>
    <row r="5984" spans="46:48" x14ac:dyDescent="0.25">
      <c r="AT5984" s="68"/>
      <c r="AV5984" s="165"/>
    </row>
    <row r="5985" spans="46:48" x14ac:dyDescent="0.25">
      <c r="AT5985" s="68"/>
      <c r="AV5985" s="165"/>
    </row>
    <row r="5986" spans="46:48" x14ac:dyDescent="0.25">
      <c r="AT5986" s="68"/>
      <c r="AV5986" s="165"/>
    </row>
    <row r="5987" spans="46:48" x14ac:dyDescent="0.25">
      <c r="AT5987" s="68"/>
      <c r="AV5987" s="165"/>
    </row>
    <row r="5988" spans="46:48" x14ac:dyDescent="0.25">
      <c r="AT5988" s="68"/>
      <c r="AV5988" s="165"/>
    </row>
    <row r="5989" spans="46:48" x14ac:dyDescent="0.25">
      <c r="AT5989" s="68"/>
      <c r="AV5989" s="165"/>
    </row>
    <row r="5990" spans="46:48" x14ac:dyDescent="0.25">
      <c r="AT5990" s="68"/>
      <c r="AV5990" s="165"/>
    </row>
    <row r="5991" spans="46:48" x14ac:dyDescent="0.25">
      <c r="AT5991" s="68"/>
      <c r="AV5991" s="165"/>
    </row>
    <row r="5992" spans="46:48" x14ac:dyDescent="0.25">
      <c r="AT5992" s="68"/>
      <c r="AV5992" s="165"/>
    </row>
    <row r="5993" spans="46:48" x14ac:dyDescent="0.25">
      <c r="AT5993" s="68"/>
      <c r="AV5993" s="165"/>
    </row>
    <row r="5994" spans="46:48" x14ac:dyDescent="0.25">
      <c r="AT5994" s="68"/>
      <c r="AV5994" s="165"/>
    </row>
    <row r="5995" spans="46:48" x14ac:dyDescent="0.25">
      <c r="AT5995" s="68"/>
      <c r="AV5995" s="165"/>
    </row>
    <row r="5996" spans="46:48" x14ac:dyDescent="0.25">
      <c r="AT5996" s="68"/>
      <c r="AV5996" s="165"/>
    </row>
    <row r="5997" spans="46:48" x14ac:dyDescent="0.25">
      <c r="AT5997" s="68"/>
      <c r="AV5997" s="165"/>
    </row>
    <row r="5998" spans="46:48" x14ac:dyDescent="0.25">
      <c r="AT5998" s="68"/>
      <c r="AV5998" s="165"/>
    </row>
    <row r="5999" spans="46:48" x14ac:dyDescent="0.25">
      <c r="AT5999" s="68"/>
      <c r="AV5999" s="165"/>
    </row>
    <row r="6000" spans="46:48" x14ac:dyDescent="0.25">
      <c r="AT6000" s="68"/>
      <c r="AV6000" s="165"/>
    </row>
    <row r="6001" spans="46:48" x14ac:dyDescent="0.25">
      <c r="AT6001" s="68"/>
      <c r="AV6001" s="165"/>
    </row>
    <row r="6002" spans="46:48" x14ac:dyDescent="0.25">
      <c r="AT6002" s="68"/>
      <c r="AV6002" s="165"/>
    </row>
    <row r="6003" spans="46:48" x14ac:dyDescent="0.25">
      <c r="AT6003" s="68"/>
      <c r="AV6003" s="165"/>
    </row>
    <row r="6004" spans="46:48" x14ac:dyDescent="0.25">
      <c r="AT6004" s="68"/>
      <c r="AV6004" s="165"/>
    </row>
    <row r="6005" spans="46:48" x14ac:dyDescent="0.25">
      <c r="AT6005" s="68"/>
      <c r="AV6005" s="165"/>
    </row>
    <row r="6006" spans="46:48" x14ac:dyDescent="0.25">
      <c r="AT6006" s="68"/>
      <c r="AV6006" s="165"/>
    </row>
    <row r="6007" spans="46:48" x14ac:dyDescent="0.25">
      <c r="AT6007" s="68"/>
      <c r="AV6007" s="165"/>
    </row>
    <row r="6008" spans="46:48" x14ac:dyDescent="0.25">
      <c r="AT6008" s="68"/>
      <c r="AV6008" s="165"/>
    </row>
    <row r="6009" spans="46:48" x14ac:dyDescent="0.25">
      <c r="AT6009" s="68"/>
      <c r="AV6009" s="165"/>
    </row>
    <row r="6010" spans="46:48" x14ac:dyDescent="0.25">
      <c r="AT6010" s="68"/>
      <c r="AV6010" s="165"/>
    </row>
    <row r="6011" spans="46:48" x14ac:dyDescent="0.25">
      <c r="AT6011" s="68"/>
      <c r="AV6011" s="165"/>
    </row>
    <row r="6012" spans="46:48" x14ac:dyDescent="0.25">
      <c r="AT6012" s="68"/>
      <c r="AV6012" s="165"/>
    </row>
    <row r="6013" spans="46:48" x14ac:dyDescent="0.25">
      <c r="AT6013" s="68"/>
      <c r="AV6013" s="165"/>
    </row>
    <row r="6014" spans="46:48" x14ac:dyDescent="0.25">
      <c r="AT6014" s="68"/>
      <c r="AV6014" s="165"/>
    </row>
    <row r="6015" spans="46:48" x14ac:dyDescent="0.25">
      <c r="AT6015" s="68"/>
      <c r="AV6015" s="165"/>
    </row>
    <row r="6016" spans="46:48" x14ac:dyDescent="0.25">
      <c r="AT6016" s="68"/>
      <c r="AV6016" s="165"/>
    </row>
    <row r="6017" spans="46:48" x14ac:dyDescent="0.25">
      <c r="AT6017" s="68"/>
      <c r="AV6017" s="165"/>
    </row>
    <row r="6018" spans="46:48" x14ac:dyDescent="0.25">
      <c r="AT6018" s="68"/>
      <c r="AV6018" s="165"/>
    </row>
    <row r="6019" spans="46:48" x14ac:dyDescent="0.25">
      <c r="AT6019" s="68"/>
      <c r="AV6019" s="165"/>
    </row>
    <row r="6020" spans="46:48" x14ac:dyDescent="0.25">
      <c r="AT6020" s="68"/>
      <c r="AV6020" s="165"/>
    </row>
    <row r="6021" spans="46:48" x14ac:dyDescent="0.25">
      <c r="AT6021" s="68"/>
      <c r="AV6021" s="165"/>
    </row>
    <row r="6022" spans="46:48" x14ac:dyDescent="0.25">
      <c r="AT6022" s="68"/>
      <c r="AV6022" s="165"/>
    </row>
    <row r="6023" spans="46:48" x14ac:dyDescent="0.25">
      <c r="AT6023" s="68"/>
      <c r="AV6023" s="165"/>
    </row>
    <row r="6024" spans="46:48" x14ac:dyDescent="0.25">
      <c r="AT6024" s="68"/>
      <c r="AV6024" s="165"/>
    </row>
    <row r="6025" spans="46:48" x14ac:dyDescent="0.25">
      <c r="AT6025" s="68"/>
      <c r="AV6025" s="165"/>
    </row>
    <row r="6026" spans="46:48" x14ac:dyDescent="0.25">
      <c r="AT6026" s="68"/>
      <c r="AV6026" s="165"/>
    </row>
    <row r="6027" spans="46:48" x14ac:dyDescent="0.25">
      <c r="AT6027" s="68"/>
      <c r="AV6027" s="165"/>
    </row>
    <row r="6028" spans="46:48" x14ac:dyDescent="0.25">
      <c r="AT6028" s="68"/>
      <c r="AV6028" s="165"/>
    </row>
    <row r="6029" spans="46:48" x14ac:dyDescent="0.25">
      <c r="AT6029" s="68"/>
      <c r="AV6029" s="165"/>
    </row>
    <row r="6030" spans="46:48" x14ac:dyDescent="0.25">
      <c r="AT6030" s="68"/>
      <c r="AV6030" s="165"/>
    </row>
    <row r="6031" spans="46:48" x14ac:dyDescent="0.25">
      <c r="AT6031" s="68"/>
      <c r="AV6031" s="165"/>
    </row>
    <row r="6032" spans="46:48" x14ac:dyDescent="0.25">
      <c r="AT6032" s="68"/>
      <c r="AV6032" s="165"/>
    </row>
    <row r="6033" spans="46:48" x14ac:dyDescent="0.25">
      <c r="AT6033" s="68"/>
      <c r="AV6033" s="165"/>
    </row>
    <row r="6034" spans="46:48" x14ac:dyDescent="0.25">
      <c r="AT6034" s="68"/>
      <c r="AV6034" s="165"/>
    </row>
    <row r="6035" spans="46:48" x14ac:dyDescent="0.25">
      <c r="AT6035" s="68"/>
      <c r="AV6035" s="165"/>
    </row>
    <row r="6036" spans="46:48" x14ac:dyDescent="0.25">
      <c r="AT6036" s="68"/>
      <c r="AV6036" s="165"/>
    </row>
    <row r="6037" spans="46:48" x14ac:dyDescent="0.25">
      <c r="AT6037" s="68"/>
      <c r="AV6037" s="165"/>
    </row>
    <row r="6038" spans="46:48" x14ac:dyDescent="0.25">
      <c r="AT6038" s="68"/>
      <c r="AV6038" s="165"/>
    </row>
    <row r="6039" spans="46:48" x14ac:dyDescent="0.25">
      <c r="AT6039" s="68"/>
      <c r="AV6039" s="165"/>
    </row>
    <row r="6040" spans="46:48" x14ac:dyDescent="0.25">
      <c r="AT6040" s="68"/>
      <c r="AV6040" s="165"/>
    </row>
    <row r="6041" spans="46:48" x14ac:dyDescent="0.25">
      <c r="AT6041" s="68"/>
      <c r="AV6041" s="165"/>
    </row>
    <row r="6042" spans="46:48" x14ac:dyDescent="0.25">
      <c r="AT6042" s="68"/>
      <c r="AV6042" s="165"/>
    </row>
    <row r="6043" spans="46:48" x14ac:dyDescent="0.25">
      <c r="AT6043" s="68"/>
      <c r="AV6043" s="165"/>
    </row>
    <row r="6044" spans="46:48" x14ac:dyDescent="0.25">
      <c r="AT6044" s="68"/>
      <c r="AV6044" s="165"/>
    </row>
    <row r="6045" spans="46:48" x14ac:dyDescent="0.25">
      <c r="AT6045" s="68"/>
      <c r="AV6045" s="165"/>
    </row>
    <row r="6046" spans="46:48" x14ac:dyDescent="0.25">
      <c r="AT6046" s="68"/>
      <c r="AV6046" s="165"/>
    </row>
    <row r="6047" spans="46:48" x14ac:dyDescent="0.25">
      <c r="AT6047" s="68"/>
      <c r="AV6047" s="165"/>
    </row>
    <row r="6048" spans="46:48" x14ac:dyDescent="0.25">
      <c r="AT6048" s="68"/>
      <c r="AV6048" s="165"/>
    </row>
    <row r="6049" spans="46:48" x14ac:dyDescent="0.25">
      <c r="AT6049" s="68"/>
      <c r="AV6049" s="165"/>
    </row>
    <row r="6050" spans="46:48" x14ac:dyDescent="0.25">
      <c r="AT6050" s="68"/>
      <c r="AV6050" s="165"/>
    </row>
    <row r="6051" spans="46:48" x14ac:dyDescent="0.25">
      <c r="AT6051" s="68"/>
      <c r="AV6051" s="165"/>
    </row>
    <row r="6052" spans="46:48" x14ac:dyDescent="0.25">
      <c r="AT6052" s="68"/>
      <c r="AV6052" s="165"/>
    </row>
    <row r="6053" spans="46:48" x14ac:dyDescent="0.25">
      <c r="AT6053" s="68"/>
      <c r="AV6053" s="165"/>
    </row>
    <row r="6054" spans="46:48" x14ac:dyDescent="0.25">
      <c r="AT6054" s="68"/>
      <c r="AV6054" s="165"/>
    </row>
    <row r="6055" spans="46:48" x14ac:dyDescent="0.25">
      <c r="AT6055" s="68"/>
      <c r="AV6055" s="165"/>
    </row>
    <row r="6056" spans="46:48" x14ac:dyDescent="0.25">
      <c r="AT6056" s="68"/>
      <c r="AV6056" s="165"/>
    </row>
    <row r="6057" spans="46:48" x14ac:dyDescent="0.25">
      <c r="AT6057" s="68"/>
      <c r="AV6057" s="165"/>
    </row>
    <row r="6058" spans="46:48" x14ac:dyDescent="0.25">
      <c r="AT6058" s="68"/>
      <c r="AV6058" s="165"/>
    </row>
    <row r="6059" spans="46:48" x14ac:dyDescent="0.25">
      <c r="AT6059" s="68"/>
      <c r="AV6059" s="165"/>
    </row>
    <row r="6060" spans="46:48" x14ac:dyDescent="0.25">
      <c r="AT6060" s="68"/>
      <c r="AV6060" s="165"/>
    </row>
    <row r="6061" spans="46:48" x14ac:dyDescent="0.25">
      <c r="AT6061" s="68"/>
      <c r="AV6061" s="165"/>
    </row>
    <row r="6062" spans="46:48" x14ac:dyDescent="0.25">
      <c r="AT6062" s="68"/>
      <c r="AV6062" s="165"/>
    </row>
    <row r="6063" spans="46:48" x14ac:dyDescent="0.25">
      <c r="AT6063" s="68"/>
      <c r="AV6063" s="165"/>
    </row>
    <row r="6064" spans="46:48" x14ac:dyDescent="0.25">
      <c r="AT6064" s="68"/>
      <c r="AV6064" s="165"/>
    </row>
    <row r="6065" spans="46:48" x14ac:dyDescent="0.25">
      <c r="AT6065" s="68"/>
      <c r="AV6065" s="165"/>
    </row>
    <row r="6066" spans="46:48" x14ac:dyDescent="0.25">
      <c r="AT6066" s="68"/>
      <c r="AV6066" s="165"/>
    </row>
    <row r="6067" spans="46:48" x14ac:dyDescent="0.25">
      <c r="AT6067" s="68"/>
      <c r="AV6067" s="165"/>
    </row>
    <row r="6068" spans="46:48" x14ac:dyDescent="0.25">
      <c r="AT6068" s="68"/>
      <c r="AV6068" s="165"/>
    </row>
    <row r="6069" spans="46:48" x14ac:dyDescent="0.25">
      <c r="AT6069" s="68"/>
      <c r="AV6069" s="165"/>
    </row>
    <row r="6070" spans="46:48" x14ac:dyDescent="0.25">
      <c r="AT6070" s="68"/>
      <c r="AV6070" s="165"/>
    </row>
    <row r="6071" spans="46:48" x14ac:dyDescent="0.25">
      <c r="AT6071" s="68"/>
      <c r="AV6071" s="165"/>
    </row>
    <row r="6072" spans="46:48" x14ac:dyDescent="0.25">
      <c r="AT6072" s="68"/>
      <c r="AV6072" s="165"/>
    </row>
    <row r="6073" spans="46:48" x14ac:dyDescent="0.25">
      <c r="AT6073" s="68"/>
      <c r="AV6073" s="165"/>
    </row>
    <row r="6074" spans="46:48" x14ac:dyDescent="0.25">
      <c r="AT6074" s="68"/>
      <c r="AV6074" s="165"/>
    </row>
    <row r="6075" spans="46:48" x14ac:dyDescent="0.25">
      <c r="AT6075" s="68"/>
      <c r="AV6075" s="165"/>
    </row>
    <row r="6076" spans="46:48" x14ac:dyDescent="0.25">
      <c r="AT6076" s="68"/>
      <c r="AV6076" s="165"/>
    </row>
    <row r="6077" spans="46:48" x14ac:dyDescent="0.25">
      <c r="AT6077" s="68"/>
      <c r="AV6077" s="165"/>
    </row>
    <row r="6078" spans="46:48" x14ac:dyDescent="0.25">
      <c r="AT6078" s="68"/>
      <c r="AV6078" s="165"/>
    </row>
    <row r="6079" spans="46:48" x14ac:dyDescent="0.25">
      <c r="AT6079" s="68"/>
      <c r="AV6079" s="165"/>
    </row>
    <row r="6080" spans="46:48" x14ac:dyDescent="0.25">
      <c r="AT6080" s="68"/>
      <c r="AV6080" s="165"/>
    </row>
    <row r="6081" spans="46:48" x14ac:dyDescent="0.25">
      <c r="AT6081" s="68"/>
      <c r="AV6081" s="165"/>
    </row>
    <row r="6082" spans="46:48" x14ac:dyDescent="0.25">
      <c r="AT6082" s="68"/>
      <c r="AV6082" s="165"/>
    </row>
    <row r="6083" spans="46:48" x14ac:dyDescent="0.25">
      <c r="AT6083" s="68"/>
      <c r="AV6083" s="165"/>
    </row>
    <row r="6084" spans="46:48" x14ac:dyDescent="0.25">
      <c r="AT6084" s="68"/>
      <c r="AV6084" s="165"/>
    </row>
    <row r="6085" spans="46:48" x14ac:dyDescent="0.25">
      <c r="AT6085" s="68"/>
      <c r="AV6085" s="165"/>
    </row>
    <row r="6086" spans="46:48" x14ac:dyDescent="0.25">
      <c r="AT6086" s="68"/>
      <c r="AV6086" s="165"/>
    </row>
    <row r="6087" spans="46:48" x14ac:dyDescent="0.25">
      <c r="AT6087" s="68"/>
      <c r="AV6087" s="165"/>
    </row>
    <row r="6088" spans="46:48" x14ac:dyDescent="0.25">
      <c r="AT6088" s="68"/>
      <c r="AV6088" s="165"/>
    </row>
    <row r="6089" spans="46:48" x14ac:dyDescent="0.25">
      <c r="AT6089" s="68"/>
      <c r="AV6089" s="165"/>
    </row>
    <row r="6090" spans="46:48" x14ac:dyDescent="0.25">
      <c r="AT6090" s="68"/>
      <c r="AV6090" s="165"/>
    </row>
    <row r="6091" spans="46:48" x14ac:dyDescent="0.25">
      <c r="AT6091" s="68"/>
      <c r="AV6091" s="165"/>
    </row>
    <row r="6092" spans="46:48" x14ac:dyDescent="0.25">
      <c r="AT6092" s="68"/>
      <c r="AV6092" s="165"/>
    </row>
    <row r="6093" spans="46:48" x14ac:dyDescent="0.25">
      <c r="AT6093" s="68"/>
      <c r="AV6093" s="165"/>
    </row>
    <row r="6094" spans="46:48" x14ac:dyDescent="0.25">
      <c r="AT6094" s="68"/>
      <c r="AV6094" s="165"/>
    </row>
    <row r="6095" spans="46:48" x14ac:dyDescent="0.25">
      <c r="AT6095" s="68"/>
      <c r="AV6095" s="165"/>
    </row>
    <row r="6096" spans="46:48" x14ac:dyDescent="0.25">
      <c r="AT6096" s="68"/>
      <c r="AV6096" s="165"/>
    </row>
    <row r="6097" spans="46:48" x14ac:dyDescent="0.25">
      <c r="AT6097" s="68"/>
      <c r="AV6097" s="165"/>
    </row>
    <row r="6098" spans="46:48" x14ac:dyDescent="0.25">
      <c r="AT6098" s="68"/>
      <c r="AV6098" s="165"/>
    </row>
    <row r="6099" spans="46:48" x14ac:dyDescent="0.25">
      <c r="AT6099" s="68"/>
      <c r="AV6099" s="165"/>
    </row>
    <row r="6100" spans="46:48" x14ac:dyDescent="0.25">
      <c r="AT6100" s="68"/>
      <c r="AV6100" s="165"/>
    </row>
    <row r="6101" spans="46:48" x14ac:dyDescent="0.25">
      <c r="AT6101" s="68"/>
      <c r="AV6101" s="165"/>
    </row>
    <row r="6102" spans="46:48" x14ac:dyDescent="0.25">
      <c r="AT6102" s="68"/>
      <c r="AV6102" s="165"/>
    </row>
    <row r="6103" spans="46:48" x14ac:dyDescent="0.25">
      <c r="AT6103" s="68"/>
      <c r="AV6103" s="165"/>
    </row>
    <row r="6104" spans="46:48" x14ac:dyDescent="0.25">
      <c r="AT6104" s="68"/>
      <c r="AV6104" s="165"/>
    </row>
    <row r="6105" spans="46:48" x14ac:dyDescent="0.25">
      <c r="AT6105" s="68"/>
      <c r="AV6105" s="165"/>
    </row>
    <row r="6106" spans="46:48" x14ac:dyDescent="0.25">
      <c r="AT6106" s="68"/>
      <c r="AV6106" s="165"/>
    </row>
    <row r="6107" spans="46:48" x14ac:dyDescent="0.25">
      <c r="AT6107" s="68"/>
      <c r="AV6107" s="165"/>
    </row>
    <row r="6108" spans="46:48" x14ac:dyDescent="0.25">
      <c r="AT6108" s="68"/>
      <c r="AV6108" s="165"/>
    </row>
    <row r="6109" spans="46:48" x14ac:dyDescent="0.25">
      <c r="AT6109" s="68"/>
      <c r="AV6109" s="165"/>
    </row>
    <row r="6110" spans="46:48" x14ac:dyDescent="0.25">
      <c r="AT6110" s="68"/>
      <c r="AV6110" s="165"/>
    </row>
    <row r="6111" spans="46:48" x14ac:dyDescent="0.25">
      <c r="AT6111" s="68"/>
      <c r="AV6111" s="165"/>
    </row>
    <row r="6112" spans="46:48" x14ac:dyDescent="0.25">
      <c r="AT6112" s="68"/>
      <c r="AV6112" s="165"/>
    </row>
    <row r="6113" spans="46:48" x14ac:dyDescent="0.25">
      <c r="AT6113" s="68"/>
      <c r="AV6113" s="165"/>
    </row>
    <row r="6114" spans="46:48" x14ac:dyDescent="0.25">
      <c r="AT6114" s="68"/>
      <c r="AV6114" s="165"/>
    </row>
    <row r="6115" spans="46:48" x14ac:dyDescent="0.25">
      <c r="AT6115" s="68"/>
      <c r="AV6115" s="165"/>
    </row>
    <row r="6116" spans="46:48" x14ac:dyDescent="0.25">
      <c r="AT6116" s="68"/>
      <c r="AV6116" s="165"/>
    </row>
    <row r="6117" spans="46:48" x14ac:dyDescent="0.25">
      <c r="AT6117" s="68"/>
      <c r="AV6117" s="165"/>
    </row>
    <row r="6118" spans="46:48" x14ac:dyDescent="0.25">
      <c r="AT6118" s="68"/>
      <c r="AV6118" s="165"/>
    </row>
    <row r="6119" spans="46:48" x14ac:dyDescent="0.25">
      <c r="AT6119" s="68"/>
      <c r="AV6119" s="165"/>
    </row>
    <row r="6120" spans="46:48" x14ac:dyDescent="0.25">
      <c r="AT6120" s="68"/>
      <c r="AV6120" s="165"/>
    </row>
    <row r="6121" spans="46:48" x14ac:dyDescent="0.25">
      <c r="AT6121" s="68"/>
      <c r="AV6121" s="165"/>
    </row>
    <row r="6122" spans="46:48" x14ac:dyDescent="0.25">
      <c r="AT6122" s="68"/>
      <c r="AV6122" s="165"/>
    </row>
    <row r="6123" spans="46:48" x14ac:dyDescent="0.25">
      <c r="AT6123" s="68"/>
      <c r="AV6123" s="165"/>
    </row>
    <row r="6124" spans="46:48" x14ac:dyDescent="0.25">
      <c r="AT6124" s="68"/>
      <c r="AV6124" s="165"/>
    </row>
    <row r="6125" spans="46:48" x14ac:dyDescent="0.25">
      <c r="AT6125" s="68"/>
      <c r="AV6125" s="165"/>
    </row>
    <row r="6126" spans="46:48" x14ac:dyDescent="0.25">
      <c r="AT6126" s="68"/>
      <c r="AV6126" s="165"/>
    </row>
    <row r="6127" spans="46:48" x14ac:dyDescent="0.25">
      <c r="AT6127" s="68"/>
      <c r="AV6127" s="165"/>
    </row>
    <row r="6128" spans="46:48" x14ac:dyDescent="0.25">
      <c r="AT6128" s="68"/>
      <c r="AV6128" s="165"/>
    </row>
    <row r="6129" spans="46:48" x14ac:dyDescent="0.25">
      <c r="AT6129" s="68"/>
      <c r="AV6129" s="165"/>
    </row>
    <row r="6130" spans="46:48" x14ac:dyDescent="0.25">
      <c r="AT6130" s="68"/>
      <c r="AV6130" s="165"/>
    </row>
    <row r="6131" spans="46:48" x14ac:dyDescent="0.25">
      <c r="AT6131" s="68"/>
      <c r="AV6131" s="165"/>
    </row>
    <row r="6132" spans="46:48" x14ac:dyDescent="0.25">
      <c r="AT6132" s="68"/>
      <c r="AV6132" s="165"/>
    </row>
    <row r="6133" spans="46:48" x14ac:dyDescent="0.25">
      <c r="AT6133" s="68"/>
      <c r="AV6133" s="165"/>
    </row>
    <row r="6134" spans="46:48" x14ac:dyDescent="0.25">
      <c r="AT6134" s="68"/>
      <c r="AV6134" s="165"/>
    </row>
    <row r="6135" spans="46:48" x14ac:dyDescent="0.25">
      <c r="AT6135" s="68"/>
      <c r="AV6135" s="165"/>
    </row>
    <row r="6136" spans="46:48" x14ac:dyDescent="0.25">
      <c r="AT6136" s="68"/>
      <c r="AV6136" s="165"/>
    </row>
    <row r="6137" spans="46:48" x14ac:dyDescent="0.25">
      <c r="AT6137" s="68"/>
      <c r="AV6137" s="165"/>
    </row>
    <row r="6138" spans="46:48" x14ac:dyDescent="0.25">
      <c r="AT6138" s="68"/>
      <c r="AV6138" s="165"/>
    </row>
    <row r="6139" spans="46:48" x14ac:dyDescent="0.25">
      <c r="AT6139" s="68"/>
      <c r="AV6139" s="165"/>
    </row>
    <row r="6140" spans="46:48" x14ac:dyDescent="0.25">
      <c r="AT6140" s="68"/>
      <c r="AV6140" s="165"/>
    </row>
    <row r="6141" spans="46:48" x14ac:dyDescent="0.25">
      <c r="AT6141" s="68"/>
      <c r="AV6141" s="165"/>
    </row>
    <row r="6142" spans="46:48" x14ac:dyDescent="0.25">
      <c r="AT6142" s="68"/>
      <c r="AV6142" s="165"/>
    </row>
    <row r="6143" spans="46:48" x14ac:dyDescent="0.25">
      <c r="AT6143" s="68"/>
      <c r="AV6143" s="165"/>
    </row>
    <row r="6144" spans="46:48" x14ac:dyDescent="0.25">
      <c r="AT6144" s="68"/>
      <c r="AV6144" s="165"/>
    </row>
    <row r="6145" spans="46:48" x14ac:dyDescent="0.25">
      <c r="AT6145" s="68"/>
      <c r="AV6145" s="165"/>
    </row>
    <row r="6146" spans="46:48" x14ac:dyDescent="0.25">
      <c r="AT6146" s="68"/>
      <c r="AV6146" s="165"/>
    </row>
    <row r="6147" spans="46:48" x14ac:dyDescent="0.25">
      <c r="AT6147" s="68"/>
      <c r="AV6147" s="165"/>
    </row>
    <row r="6148" spans="46:48" x14ac:dyDescent="0.25">
      <c r="AT6148" s="68"/>
      <c r="AV6148" s="165"/>
    </row>
    <row r="6149" spans="46:48" x14ac:dyDescent="0.25">
      <c r="AT6149" s="68"/>
      <c r="AV6149" s="165"/>
    </row>
    <row r="6150" spans="46:48" x14ac:dyDescent="0.25">
      <c r="AT6150" s="68"/>
      <c r="AV6150" s="165"/>
    </row>
    <row r="6151" spans="46:48" x14ac:dyDescent="0.25">
      <c r="AT6151" s="68"/>
      <c r="AV6151" s="165"/>
    </row>
    <row r="6152" spans="46:48" x14ac:dyDescent="0.25">
      <c r="AT6152" s="68"/>
      <c r="AV6152" s="165"/>
    </row>
    <row r="6153" spans="46:48" x14ac:dyDescent="0.25">
      <c r="AT6153" s="68"/>
      <c r="AV6153" s="165"/>
    </row>
    <row r="6154" spans="46:48" x14ac:dyDescent="0.25">
      <c r="AT6154" s="68"/>
      <c r="AV6154" s="165"/>
    </row>
    <row r="6155" spans="46:48" x14ac:dyDescent="0.25">
      <c r="AT6155" s="68"/>
      <c r="AV6155" s="165"/>
    </row>
    <row r="6156" spans="46:48" x14ac:dyDescent="0.25">
      <c r="AT6156" s="68"/>
      <c r="AV6156" s="165"/>
    </row>
    <row r="6157" spans="46:48" x14ac:dyDescent="0.25">
      <c r="AT6157" s="68"/>
      <c r="AV6157" s="165"/>
    </row>
    <row r="6158" spans="46:48" x14ac:dyDescent="0.25">
      <c r="AT6158" s="68"/>
      <c r="AV6158" s="165"/>
    </row>
    <row r="6159" spans="46:48" x14ac:dyDescent="0.25">
      <c r="AT6159" s="68"/>
      <c r="AV6159" s="165"/>
    </row>
    <row r="6160" spans="46:48" x14ac:dyDescent="0.25">
      <c r="AT6160" s="68"/>
      <c r="AV6160" s="165"/>
    </row>
    <row r="6161" spans="46:48" x14ac:dyDescent="0.25">
      <c r="AT6161" s="68"/>
      <c r="AV6161" s="165"/>
    </row>
    <row r="6162" spans="46:48" x14ac:dyDescent="0.25">
      <c r="AT6162" s="68"/>
      <c r="AV6162" s="165"/>
    </row>
    <row r="6163" spans="46:48" x14ac:dyDescent="0.25">
      <c r="AT6163" s="68"/>
      <c r="AV6163" s="165"/>
    </row>
    <row r="6164" spans="46:48" x14ac:dyDescent="0.25">
      <c r="AT6164" s="68"/>
      <c r="AV6164" s="165"/>
    </row>
    <row r="6165" spans="46:48" x14ac:dyDescent="0.25">
      <c r="AT6165" s="68"/>
      <c r="AV6165" s="165"/>
    </row>
    <row r="6166" spans="46:48" x14ac:dyDescent="0.25">
      <c r="AT6166" s="68"/>
      <c r="AV6166" s="165"/>
    </row>
    <row r="6167" spans="46:48" x14ac:dyDescent="0.25">
      <c r="AT6167" s="68"/>
      <c r="AV6167" s="165"/>
    </row>
    <row r="6168" spans="46:48" x14ac:dyDescent="0.25">
      <c r="AT6168" s="68"/>
      <c r="AV6168" s="165"/>
    </row>
    <row r="6169" spans="46:48" x14ac:dyDescent="0.25">
      <c r="AT6169" s="68"/>
      <c r="AV6169" s="165"/>
    </row>
    <row r="6170" spans="46:48" x14ac:dyDescent="0.25">
      <c r="AT6170" s="68"/>
      <c r="AV6170" s="165"/>
    </row>
    <row r="6171" spans="46:48" x14ac:dyDescent="0.25">
      <c r="AT6171" s="68"/>
      <c r="AV6171" s="165"/>
    </row>
    <row r="6172" spans="46:48" x14ac:dyDescent="0.25">
      <c r="AT6172" s="68"/>
      <c r="AV6172" s="165"/>
    </row>
    <row r="6173" spans="46:48" x14ac:dyDescent="0.25">
      <c r="AT6173" s="68"/>
      <c r="AV6173" s="165"/>
    </row>
    <row r="6174" spans="46:48" x14ac:dyDescent="0.25">
      <c r="AT6174" s="68"/>
      <c r="AV6174" s="165"/>
    </row>
    <row r="6175" spans="46:48" x14ac:dyDescent="0.25">
      <c r="AT6175" s="68"/>
      <c r="AV6175" s="165"/>
    </row>
    <row r="6176" spans="46:48" x14ac:dyDescent="0.25">
      <c r="AT6176" s="68"/>
      <c r="AV6176" s="165"/>
    </row>
    <row r="6177" spans="46:48" x14ac:dyDescent="0.25">
      <c r="AT6177" s="68"/>
      <c r="AV6177" s="165"/>
    </row>
    <row r="6178" spans="46:48" x14ac:dyDescent="0.25">
      <c r="AT6178" s="68"/>
      <c r="AV6178" s="165"/>
    </row>
    <row r="6179" spans="46:48" x14ac:dyDescent="0.25">
      <c r="AT6179" s="68"/>
      <c r="AV6179" s="165"/>
    </row>
    <row r="6180" spans="46:48" x14ac:dyDescent="0.25">
      <c r="AT6180" s="68"/>
      <c r="AV6180" s="165"/>
    </row>
    <row r="6181" spans="46:48" x14ac:dyDescent="0.25">
      <c r="AT6181" s="68"/>
      <c r="AV6181" s="165"/>
    </row>
    <row r="6182" spans="46:48" x14ac:dyDescent="0.25">
      <c r="AT6182" s="68"/>
      <c r="AV6182" s="165"/>
    </row>
    <row r="6183" spans="46:48" x14ac:dyDescent="0.25">
      <c r="AT6183" s="68"/>
      <c r="AV6183" s="165"/>
    </row>
    <row r="6184" spans="46:48" x14ac:dyDescent="0.25">
      <c r="AT6184" s="68"/>
      <c r="AV6184" s="165"/>
    </row>
    <row r="6185" spans="46:48" x14ac:dyDescent="0.25">
      <c r="AT6185" s="68"/>
      <c r="AV6185" s="165"/>
    </row>
    <row r="6186" spans="46:48" x14ac:dyDescent="0.25">
      <c r="AT6186" s="68"/>
      <c r="AV6186" s="165"/>
    </row>
    <row r="6187" spans="46:48" x14ac:dyDescent="0.25">
      <c r="AT6187" s="68"/>
      <c r="AV6187" s="165"/>
    </row>
    <row r="6188" spans="46:48" x14ac:dyDescent="0.25">
      <c r="AT6188" s="68"/>
      <c r="AV6188" s="165"/>
    </row>
    <row r="6189" spans="46:48" x14ac:dyDescent="0.25">
      <c r="AT6189" s="68"/>
      <c r="AV6189" s="165"/>
    </row>
    <row r="6190" spans="46:48" x14ac:dyDescent="0.25">
      <c r="AT6190" s="68"/>
      <c r="AV6190" s="165"/>
    </row>
    <row r="6191" spans="46:48" x14ac:dyDescent="0.25">
      <c r="AT6191" s="68"/>
      <c r="AV6191" s="165"/>
    </row>
    <row r="6192" spans="46:48" x14ac:dyDescent="0.25">
      <c r="AT6192" s="68"/>
      <c r="AV6192" s="165"/>
    </row>
    <row r="6193" spans="46:48" x14ac:dyDescent="0.25">
      <c r="AT6193" s="68"/>
      <c r="AV6193" s="165"/>
    </row>
    <row r="6194" spans="46:48" x14ac:dyDescent="0.25">
      <c r="AT6194" s="68"/>
      <c r="AV6194" s="165"/>
    </row>
    <row r="6195" spans="46:48" x14ac:dyDescent="0.25">
      <c r="AT6195" s="68"/>
      <c r="AV6195" s="165"/>
    </row>
    <row r="6196" spans="46:48" x14ac:dyDescent="0.25">
      <c r="AT6196" s="68"/>
      <c r="AV6196" s="165"/>
    </row>
    <row r="6197" spans="46:48" x14ac:dyDescent="0.25">
      <c r="AT6197" s="68"/>
      <c r="AV6197" s="165"/>
    </row>
    <row r="6198" spans="46:48" x14ac:dyDescent="0.25">
      <c r="AT6198" s="68"/>
      <c r="AV6198" s="165"/>
    </row>
    <row r="6199" spans="46:48" x14ac:dyDescent="0.25">
      <c r="AT6199" s="68"/>
      <c r="AV6199" s="165"/>
    </row>
    <row r="6200" spans="46:48" x14ac:dyDescent="0.25">
      <c r="AT6200" s="68"/>
      <c r="AV6200" s="165"/>
    </row>
    <row r="6201" spans="46:48" x14ac:dyDescent="0.25">
      <c r="AT6201" s="68"/>
      <c r="AV6201" s="165"/>
    </row>
    <row r="6202" spans="46:48" x14ac:dyDescent="0.25">
      <c r="AT6202" s="68"/>
      <c r="AV6202" s="165"/>
    </row>
    <row r="6203" spans="46:48" x14ac:dyDescent="0.25">
      <c r="AT6203" s="68"/>
      <c r="AV6203" s="165"/>
    </row>
    <row r="6204" spans="46:48" x14ac:dyDescent="0.25">
      <c r="AT6204" s="68"/>
      <c r="AV6204" s="165"/>
    </row>
    <row r="6205" spans="46:48" x14ac:dyDescent="0.25">
      <c r="AT6205" s="68"/>
      <c r="AV6205" s="165"/>
    </row>
    <row r="6206" spans="46:48" x14ac:dyDescent="0.25">
      <c r="AT6206" s="68"/>
      <c r="AV6206" s="165"/>
    </row>
    <row r="6207" spans="46:48" x14ac:dyDescent="0.25">
      <c r="AT6207" s="68"/>
      <c r="AV6207" s="165"/>
    </row>
    <row r="6208" spans="46:48" x14ac:dyDescent="0.25">
      <c r="AT6208" s="68"/>
      <c r="AV6208" s="165"/>
    </row>
    <row r="6209" spans="46:48" x14ac:dyDescent="0.25">
      <c r="AT6209" s="68"/>
      <c r="AV6209" s="165"/>
    </row>
    <row r="6210" spans="46:48" x14ac:dyDescent="0.25">
      <c r="AT6210" s="68"/>
      <c r="AV6210" s="165"/>
    </row>
    <row r="6211" spans="46:48" x14ac:dyDescent="0.25">
      <c r="AT6211" s="68"/>
      <c r="AV6211" s="165"/>
    </row>
    <row r="6212" spans="46:48" x14ac:dyDescent="0.25">
      <c r="AT6212" s="68"/>
      <c r="AV6212" s="165"/>
    </row>
    <row r="6213" spans="46:48" x14ac:dyDescent="0.25">
      <c r="AT6213" s="68"/>
      <c r="AV6213" s="165"/>
    </row>
    <row r="6214" spans="46:48" x14ac:dyDescent="0.25">
      <c r="AT6214" s="68"/>
      <c r="AV6214" s="165"/>
    </row>
    <row r="6215" spans="46:48" x14ac:dyDescent="0.25">
      <c r="AT6215" s="68"/>
      <c r="AV6215" s="165"/>
    </row>
    <row r="6216" spans="46:48" x14ac:dyDescent="0.25">
      <c r="AT6216" s="68"/>
      <c r="AV6216" s="165"/>
    </row>
    <row r="6217" spans="46:48" x14ac:dyDescent="0.25">
      <c r="AT6217" s="68"/>
      <c r="AV6217" s="165"/>
    </row>
    <row r="6218" spans="46:48" x14ac:dyDescent="0.25">
      <c r="AT6218" s="68"/>
      <c r="AV6218" s="165"/>
    </row>
    <row r="6219" spans="46:48" x14ac:dyDescent="0.25">
      <c r="AT6219" s="68"/>
      <c r="AV6219" s="165"/>
    </row>
    <row r="6220" spans="46:48" x14ac:dyDescent="0.25">
      <c r="AT6220" s="68"/>
      <c r="AV6220" s="165"/>
    </row>
    <row r="6221" spans="46:48" x14ac:dyDescent="0.25">
      <c r="AT6221" s="68"/>
      <c r="AV6221" s="165"/>
    </row>
    <row r="6222" spans="46:48" x14ac:dyDescent="0.25">
      <c r="AT6222" s="68"/>
      <c r="AV6222" s="165"/>
    </row>
    <row r="6223" spans="46:48" x14ac:dyDescent="0.25">
      <c r="AT6223" s="68"/>
      <c r="AV6223" s="165"/>
    </row>
    <row r="6224" spans="46:48" x14ac:dyDescent="0.25">
      <c r="AT6224" s="68"/>
      <c r="AV6224" s="165"/>
    </row>
    <row r="6225" spans="46:48" x14ac:dyDescent="0.25">
      <c r="AT6225" s="68"/>
      <c r="AV6225" s="165"/>
    </row>
    <row r="6226" spans="46:48" x14ac:dyDescent="0.25">
      <c r="AT6226" s="68"/>
      <c r="AV6226" s="165"/>
    </row>
    <row r="6227" spans="46:48" x14ac:dyDescent="0.25">
      <c r="AT6227" s="68"/>
      <c r="AV6227" s="165"/>
    </row>
    <row r="6228" spans="46:48" x14ac:dyDescent="0.25">
      <c r="AT6228" s="68"/>
      <c r="AV6228" s="165"/>
    </row>
    <row r="6229" spans="46:48" x14ac:dyDescent="0.25">
      <c r="AT6229" s="68"/>
      <c r="AV6229" s="165"/>
    </row>
    <row r="6230" spans="46:48" x14ac:dyDescent="0.25">
      <c r="AT6230" s="68"/>
      <c r="AV6230" s="165"/>
    </row>
    <row r="6231" spans="46:48" x14ac:dyDescent="0.25">
      <c r="AT6231" s="68"/>
      <c r="AV6231" s="165"/>
    </row>
    <row r="6232" spans="46:48" x14ac:dyDescent="0.25">
      <c r="AT6232" s="68"/>
      <c r="AV6232" s="165"/>
    </row>
    <row r="6233" spans="46:48" x14ac:dyDescent="0.25">
      <c r="AT6233" s="68"/>
      <c r="AV6233" s="165"/>
    </row>
    <row r="6234" spans="46:48" x14ac:dyDescent="0.25">
      <c r="AT6234" s="68"/>
      <c r="AV6234" s="165"/>
    </row>
    <row r="6235" spans="46:48" x14ac:dyDescent="0.25">
      <c r="AT6235" s="68"/>
      <c r="AV6235" s="165"/>
    </row>
    <row r="6236" spans="46:48" x14ac:dyDescent="0.25">
      <c r="AT6236" s="68"/>
      <c r="AV6236" s="165"/>
    </row>
    <row r="6237" spans="46:48" x14ac:dyDescent="0.25">
      <c r="AT6237" s="68"/>
      <c r="AV6237" s="165"/>
    </row>
    <row r="6238" spans="46:48" x14ac:dyDescent="0.25">
      <c r="AT6238" s="68"/>
      <c r="AV6238" s="165"/>
    </row>
    <row r="6239" spans="46:48" x14ac:dyDescent="0.25">
      <c r="AT6239" s="68"/>
      <c r="AV6239" s="165"/>
    </row>
    <row r="6240" spans="46:48" x14ac:dyDescent="0.25">
      <c r="AT6240" s="68"/>
      <c r="AV6240" s="165"/>
    </row>
    <row r="6241" spans="46:48" x14ac:dyDescent="0.25">
      <c r="AT6241" s="68"/>
      <c r="AV6241" s="165"/>
    </row>
    <row r="6242" spans="46:48" x14ac:dyDescent="0.25">
      <c r="AT6242" s="68"/>
      <c r="AV6242" s="165"/>
    </row>
    <row r="6243" spans="46:48" x14ac:dyDescent="0.25">
      <c r="AT6243" s="68"/>
      <c r="AV6243" s="165"/>
    </row>
    <row r="6244" spans="46:48" x14ac:dyDescent="0.25">
      <c r="AT6244" s="68"/>
      <c r="AV6244" s="165"/>
    </row>
    <row r="6245" spans="46:48" x14ac:dyDescent="0.25">
      <c r="AT6245" s="68"/>
      <c r="AV6245" s="165"/>
    </row>
    <row r="6246" spans="46:48" x14ac:dyDescent="0.25">
      <c r="AT6246" s="68"/>
      <c r="AV6246" s="165"/>
    </row>
    <row r="6247" spans="46:48" x14ac:dyDescent="0.25">
      <c r="AT6247" s="68"/>
      <c r="AV6247" s="165"/>
    </row>
    <row r="6248" spans="46:48" x14ac:dyDescent="0.25">
      <c r="AT6248" s="68"/>
      <c r="AV6248" s="165"/>
    </row>
    <row r="6249" spans="46:48" x14ac:dyDescent="0.25">
      <c r="AT6249" s="68"/>
      <c r="AV6249" s="165"/>
    </row>
    <row r="6250" spans="46:48" x14ac:dyDescent="0.25">
      <c r="AT6250" s="68"/>
      <c r="AV6250" s="165"/>
    </row>
    <row r="6251" spans="46:48" x14ac:dyDescent="0.25">
      <c r="AT6251" s="68"/>
      <c r="AV6251" s="165"/>
    </row>
    <row r="6252" spans="46:48" x14ac:dyDescent="0.25">
      <c r="AT6252" s="68"/>
      <c r="AV6252" s="165"/>
    </row>
    <row r="6253" spans="46:48" x14ac:dyDescent="0.25">
      <c r="AT6253" s="68"/>
      <c r="AV6253" s="165"/>
    </row>
    <row r="6254" spans="46:48" x14ac:dyDescent="0.25">
      <c r="AT6254" s="68"/>
      <c r="AV6254" s="165"/>
    </row>
    <row r="6255" spans="46:48" x14ac:dyDescent="0.25">
      <c r="AT6255" s="68"/>
      <c r="AV6255" s="165"/>
    </row>
    <row r="6256" spans="46:48" x14ac:dyDescent="0.25">
      <c r="AT6256" s="68"/>
      <c r="AV6256" s="165"/>
    </row>
    <row r="6257" spans="46:48" x14ac:dyDescent="0.25">
      <c r="AT6257" s="68"/>
      <c r="AV6257" s="165"/>
    </row>
    <row r="6258" spans="46:48" x14ac:dyDescent="0.25">
      <c r="AT6258" s="68"/>
      <c r="AV6258" s="165"/>
    </row>
    <row r="6259" spans="46:48" x14ac:dyDescent="0.25">
      <c r="AT6259" s="68"/>
      <c r="AV6259" s="165"/>
    </row>
    <row r="6260" spans="46:48" x14ac:dyDescent="0.25">
      <c r="AT6260" s="68"/>
      <c r="AV6260" s="165"/>
    </row>
    <row r="6261" spans="46:48" x14ac:dyDescent="0.25">
      <c r="AT6261" s="68"/>
      <c r="AV6261" s="165"/>
    </row>
    <row r="6262" spans="46:48" x14ac:dyDescent="0.25">
      <c r="AT6262" s="68"/>
      <c r="AV6262" s="165"/>
    </row>
    <row r="6263" spans="46:48" x14ac:dyDescent="0.25">
      <c r="AT6263" s="68"/>
      <c r="AV6263" s="165"/>
    </row>
    <row r="6264" spans="46:48" x14ac:dyDescent="0.25">
      <c r="AT6264" s="68"/>
      <c r="AV6264" s="165"/>
    </row>
    <row r="6265" spans="46:48" x14ac:dyDescent="0.25">
      <c r="AT6265" s="68"/>
      <c r="AV6265" s="165"/>
    </row>
    <row r="6266" spans="46:48" x14ac:dyDescent="0.25">
      <c r="AT6266" s="68"/>
      <c r="AV6266" s="165"/>
    </row>
    <row r="6267" spans="46:48" x14ac:dyDescent="0.25">
      <c r="AT6267" s="68"/>
      <c r="AV6267" s="165"/>
    </row>
    <row r="6268" spans="46:48" x14ac:dyDescent="0.25">
      <c r="AT6268" s="68"/>
      <c r="AV6268" s="165"/>
    </row>
    <row r="6269" spans="46:48" x14ac:dyDescent="0.25">
      <c r="AT6269" s="68"/>
      <c r="AV6269" s="165"/>
    </row>
    <row r="6270" spans="46:48" x14ac:dyDescent="0.25">
      <c r="AT6270" s="68"/>
      <c r="AV6270" s="165"/>
    </row>
    <row r="6271" spans="46:48" x14ac:dyDescent="0.25">
      <c r="AT6271" s="68"/>
      <c r="AV6271" s="165"/>
    </row>
    <row r="6272" spans="46:48" x14ac:dyDescent="0.25">
      <c r="AT6272" s="68"/>
      <c r="AV6272" s="165"/>
    </row>
    <row r="6273" spans="46:48" x14ac:dyDescent="0.25">
      <c r="AT6273" s="68"/>
      <c r="AV6273" s="165"/>
    </row>
    <row r="6274" spans="46:48" x14ac:dyDescent="0.25">
      <c r="AT6274" s="68"/>
      <c r="AV6274" s="165"/>
    </row>
    <row r="6275" spans="46:48" x14ac:dyDescent="0.25">
      <c r="AT6275" s="68"/>
      <c r="AV6275" s="165"/>
    </row>
    <row r="6276" spans="46:48" x14ac:dyDescent="0.25">
      <c r="AT6276" s="68"/>
      <c r="AV6276" s="165"/>
    </row>
    <row r="6277" spans="46:48" x14ac:dyDescent="0.25">
      <c r="AT6277" s="68"/>
      <c r="AV6277" s="165"/>
    </row>
    <row r="6278" spans="46:48" x14ac:dyDescent="0.25">
      <c r="AT6278" s="68"/>
      <c r="AV6278" s="165"/>
    </row>
    <row r="6279" spans="46:48" x14ac:dyDescent="0.25">
      <c r="AT6279" s="68"/>
      <c r="AV6279" s="165"/>
    </row>
    <row r="6280" spans="46:48" x14ac:dyDescent="0.25">
      <c r="AT6280" s="68"/>
      <c r="AV6280" s="165"/>
    </row>
    <row r="6281" spans="46:48" x14ac:dyDescent="0.25">
      <c r="AT6281" s="68"/>
      <c r="AV6281" s="165"/>
    </row>
    <row r="6282" spans="46:48" x14ac:dyDescent="0.25">
      <c r="AT6282" s="68"/>
      <c r="AV6282" s="165"/>
    </row>
    <row r="6283" spans="46:48" x14ac:dyDescent="0.25">
      <c r="AT6283" s="68"/>
      <c r="AV6283" s="165"/>
    </row>
    <row r="6284" spans="46:48" x14ac:dyDescent="0.25">
      <c r="AT6284" s="68"/>
      <c r="AV6284" s="165"/>
    </row>
    <row r="6285" spans="46:48" x14ac:dyDescent="0.25">
      <c r="AT6285" s="68"/>
      <c r="AV6285" s="165"/>
    </row>
    <row r="6286" spans="46:48" x14ac:dyDescent="0.25">
      <c r="AT6286" s="68"/>
      <c r="AV6286" s="165"/>
    </row>
    <row r="6287" spans="46:48" x14ac:dyDescent="0.25">
      <c r="AT6287" s="68"/>
      <c r="AV6287" s="165"/>
    </row>
    <row r="6288" spans="46:48" x14ac:dyDescent="0.25">
      <c r="AT6288" s="68"/>
      <c r="AV6288" s="165"/>
    </row>
    <row r="6289" spans="46:48" x14ac:dyDescent="0.25">
      <c r="AT6289" s="68"/>
      <c r="AV6289" s="165"/>
    </row>
    <row r="6290" spans="46:48" x14ac:dyDescent="0.25">
      <c r="AT6290" s="68"/>
      <c r="AV6290" s="165"/>
    </row>
    <row r="6291" spans="46:48" x14ac:dyDescent="0.25">
      <c r="AT6291" s="68"/>
      <c r="AV6291" s="165"/>
    </row>
    <row r="6292" spans="46:48" x14ac:dyDescent="0.25">
      <c r="AT6292" s="68"/>
      <c r="AV6292" s="165"/>
    </row>
    <row r="6293" spans="46:48" x14ac:dyDescent="0.25">
      <c r="AT6293" s="68"/>
      <c r="AV6293" s="165"/>
    </row>
    <row r="6294" spans="46:48" x14ac:dyDescent="0.25">
      <c r="AT6294" s="68"/>
      <c r="AV6294" s="165"/>
    </row>
    <row r="6295" spans="46:48" x14ac:dyDescent="0.25">
      <c r="AT6295" s="68"/>
      <c r="AV6295" s="165"/>
    </row>
    <row r="6296" spans="46:48" x14ac:dyDescent="0.25">
      <c r="AT6296" s="68"/>
      <c r="AV6296" s="165"/>
    </row>
    <row r="6297" spans="46:48" x14ac:dyDescent="0.25">
      <c r="AT6297" s="68"/>
      <c r="AV6297" s="165"/>
    </row>
    <row r="6298" spans="46:48" x14ac:dyDescent="0.25">
      <c r="AT6298" s="68"/>
      <c r="AV6298" s="165"/>
    </row>
    <row r="6299" spans="46:48" x14ac:dyDescent="0.25">
      <c r="AT6299" s="68"/>
      <c r="AV6299" s="165"/>
    </row>
    <row r="6300" spans="46:48" x14ac:dyDescent="0.25">
      <c r="AT6300" s="68"/>
      <c r="AV6300" s="165"/>
    </row>
    <row r="6301" spans="46:48" x14ac:dyDescent="0.25">
      <c r="AT6301" s="68"/>
      <c r="AV6301" s="165"/>
    </row>
    <row r="6302" spans="46:48" x14ac:dyDescent="0.25">
      <c r="AT6302" s="68"/>
      <c r="AV6302" s="165"/>
    </row>
    <row r="6303" spans="46:48" x14ac:dyDescent="0.25">
      <c r="AT6303" s="68"/>
      <c r="AV6303" s="165"/>
    </row>
    <row r="6304" spans="46:48" x14ac:dyDescent="0.25">
      <c r="AT6304" s="68"/>
      <c r="AV6304" s="165"/>
    </row>
    <row r="6305" spans="46:48" x14ac:dyDescent="0.25">
      <c r="AT6305" s="68"/>
      <c r="AV6305" s="165"/>
    </row>
    <row r="6306" spans="46:48" x14ac:dyDescent="0.25">
      <c r="AT6306" s="68"/>
      <c r="AV6306" s="165"/>
    </row>
    <row r="6307" spans="46:48" x14ac:dyDescent="0.25">
      <c r="AT6307" s="68"/>
      <c r="AV6307" s="165"/>
    </row>
    <row r="6308" spans="46:48" x14ac:dyDescent="0.25">
      <c r="AT6308" s="68"/>
      <c r="AV6308" s="165"/>
    </row>
    <row r="6309" spans="46:48" x14ac:dyDescent="0.25">
      <c r="AT6309" s="68"/>
      <c r="AV6309" s="165"/>
    </row>
    <row r="6310" spans="46:48" x14ac:dyDescent="0.25">
      <c r="AT6310" s="68"/>
      <c r="AV6310" s="165"/>
    </row>
    <row r="6311" spans="46:48" x14ac:dyDescent="0.25">
      <c r="AT6311" s="68"/>
      <c r="AV6311" s="165"/>
    </row>
    <row r="6312" spans="46:48" x14ac:dyDescent="0.25">
      <c r="AT6312" s="68"/>
      <c r="AV6312" s="165"/>
    </row>
    <row r="6313" spans="46:48" x14ac:dyDescent="0.25">
      <c r="AT6313" s="68"/>
      <c r="AV6313" s="165"/>
    </row>
    <row r="6314" spans="46:48" x14ac:dyDescent="0.25">
      <c r="AT6314" s="68"/>
      <c r="AV6314" s="165"/>
    </row>
    <row r="6315" spans="46:48" x14ac:dyDescent="0.25">
      <c r="AT6315" s="68"/>
      <c r="AV6315" s="165"/>
    </row>
    <row r="6316" spans="46:48" x14ac:dyDescent="0.25">
      <c r="AT6316" s="68"/>
      <c r="AV6316" s="165"/>
    </row>
    <row r="6317" spans="46:48" x14ac:dyDescent="0.25">
      <c r="AT6317" s="68"/>
      <c r="AV6317" s="165"/>
    </row>
    <row r="6318" spans="46:48" x14ac:dyDescent="0.25">
      <c r="AT6318" s="68"/>
      <c r="AV6318" s="165"/>
    </row>
    <row r="6319" spans="46:48" x14ac:dyDescent="0.25">
      <c r="AT6319" s="68"/>
      <c r="AV6319" s="165"/>
    </row>
    <row r="6320" spans="46:48" x14ac:dyDescent="0.25">
      <c r="AT6320" s="68"/>
      <c r="AV6320" s="165"/>
    </row>
    <row r="6321" spans="46:48" x14ac:dyDescent="0.25">
      <c r="AT6321" s="68"/>
      <c r="AV6321" s="165"/>
    </row>
    <row r="6322" spans="46:48" x14ac:dyDescent="0.25">
      <c r="AT6322" s="68"/>
      <c r="AV6322" s="165"/>
    </row>
    <row r="6323" spans="46:48" x14ac:dyDescent="0.25">
      <c r="AT6323" s="68"/>
      <c r="AV6323" s="165"/>
    </row>
    <row r="6324" spans="46:48" x14ac:dyDescent="0.25">
      <c r="AT6324" s="68"/>
      <c r="AV6324" s="165"/>
    </row>
    <row r="6325" spans="46:48" x14ac:dyDescent="0.25">
      <c r="AT6325" s="68"/>
      <c r="AV6325" s="165"/>
    </row>
    <row r="6326" spans="46:48" x14ac:dyDescent="0.25">
      <c r="AT6326" s="68"/>
      <c r="AV6326" s="165"/>
    </row>
    <row r="6327" spans="46:48" x14ac:dyDescent="0.25">
      <c r="AT6327" s="68"/>
      <c r="AV6327" s="165"/>
    </row>
    <row r="6328" spans="46:48" x14ac:dyDescent="0.25">
      <c r="AT6328" s="68"/>
      <c r="AV6328" s="165"/>
    </row>
    <row r="6329" spans="46:48" x14ac:dyDescent="0.25">
      <c r="AT6329" s="68"/>
      <c r="AV6329" s="165"/>
    </row>
    <row r="6330" spans="46:48" x14ac:dyDescent="0.25">
      <c r="AT6330" s="68"/>
      <c r="AV6330" s="165"/>
    </row>
    <row r="6331" spans="46:48" x14ac:dyDescent="0.25">
      <c r="AT6331" s="68"/>
      <c r="AV6331" s="165"/>
    </row>
    <row r="6332" spans="46:48" x14ac:dyDescent="0.25">
      <c r="AT6332" s="68"/>
      <c r="AV6332" s="165"/>
    </row>
    <row r="6333" spans="46:48" x14ac:dyDescent="0.25">
      <c r="AT6333" s="68"/>
      <c r="AV6333" s="165"/>
    </row>
    <row r="6334" spans="46:48" x14ac:dyDescent="0.25">
      <c r="AT6334" s="68"/>
      <c r="AV6334" s="165"/>
    </row>
    <row r="6335" spans="46:48" x14ac:dyDescent="0.25">
      <c r="AT6335" s="68"/>
      <c r="AV6335" s="165"/>
    </row>
    <row r="6336" spans="46:48" x14ac:dyDescent="0.25">
      <c r="AT6336" s="68"/>
      <c r="AV6336" s="165"/>
    </row>
    <row r="6337" spans="46:48" x14ac:dyDescent="0.25">
      <c r="AT6337" s="68"/>
      <c r="AV6337" s="165"/>
    </row>
    <row r="6338" spans="46:48" x14ac:dyDescent="0.25">
      <c r="AT6338" s="68"/>
      <c r="AV6338" s="165"/>
    </row>
    <row r="6339" spans="46:48" x14ac:dyDescent="0.25">
      <c r="AT6339" s="68"/>
      <c r="AV6339" s="165"/>
    </row>
    <row r="6340" spans="46:48" x14ac:dyDescent="0.25">
      <c r="AT6340" s="68"/>
      <c r="AV6340" s="165"/>
    </row>
    <row r="6341" spans="46:48" x14ac:dyDescent="0.25">
      <c r="AT6341" s="68"/>
      <c r="AV6341" s="165"/>
    </row>
    <row r="6342" spans="46:48" x14ac:dyDescent="0.25">
      <c r="AT6342" s="68"/>
      <c r="AV6342" s="165"/>
    </row>
    <row r="6343" spans="46:48" x14ac:dyDescent="0.25">
      <c r="AT6343" s="68"/>
      <c r="AV6343" s="165"/>
    </row>
    <row r="6344" spans="46:48" x14ac:dyDescent="0.25">
      <c r="AT6344" s="68"/>
      <c r="AV6344" s="165"/>
    </row>
    <row r="6345" spans="46:48" x14ac:dyDescent="0.25">
      <c r="AT6345" s="68"/>
      <c r="AV6345" s="165"/>
    </row>
    <row r="6346" spans="46:48" x14ac:dyDescent="0.25">
      <c r="AT6346" s="68"/>
      <c r="AV6346" s="165"/>
    </row>
    <row r="6347" spans="46:48" x14ac:dyDescent="0.25">
      <c r="AT6347" s="68"/>
      <c r="AV6347" s="165"/>
    </row>
    <row r="6348" spans="46:48" x14ac:dyDescent="0.25">
      <c r="AT6348" s="68"/>
      <c r="AV6348" s="165"/>
    </row>
    <row r="6349" spans="46:48" x14ac:dyDescent="0.25">
      <c r="AT6349" s="68"/>
      <c r="AV6349" s="165"/>
    </row>
    <row r="6350" spans="46:48" x14ac:dyDescent="0.25">
      <c r="AT6350" s="68"/>
      <c r="AV6350" s="165"/>
    </row>
    <row r="6351" spans="46:48" x14ac:dyDescent="0.25">
      <c r="AT6351" s="68"/>
      <c r="AV6351" s="165"/>
    </row>
    <row r="6352" spans="46:48" x14ac:dyDescent="0.25">
      <c r="AT6352" s="68"/>
      <c r="AV6352" s="165"/>
    </row>
    <row r="6353" spans="46:48" x14ac:dyDescent="0.25">
      <c r="AT6353" s="68"/>
      <c r="AV6353" s="165"/>
    </row>
    <row r="6354" spans="46:48" x14ac:dyDescent="0.25">
      <c r="AT6354" s="68"/>
      <c r="AV6354" s="165"/>
    </row>
    <row r="6355" spans="46:48" x14ac:dyDescent="0.25">
      <c r="AT6355" s="68"/>
      <c r="AV6355" s="165"/>
    </row>
    <row r="6356" spans="46:48" x14ac:dyDescent="0.25">
      <c r="AT6356" s="68"/>
      <c r="AV6356" s="165"/>
    </row>
    <row r="6357" spans="46:48" x14ac:dyDescent="0.25">
      <c r="AT6357" s="68"/>
      <c r="AV6357" s="165"/>
    </row>
    <row r="6358" spans="46:48" x14ac:dyDescent="0.25">
      <c r="AT6358" s="68"/>
      <c r="AV6358" s="165"/>
    </row>
    <row r="6359" spans="46:48" x14ac:dyDescent="0.25">
      <c r="AT6359" s="68"/>
      <c r="AV6359" s="165"/>
    </row>
    <row r="6360" spans="46:48" x14ac:dyDescent="0.25">
      <c r="AT6360" s="68"/>
      <c r="AV6360" s="165"/>
    </row>
    <row r="6361" spans="46:48" x14ac:dyDescent="0.25">
      <c r="AT6361" s="68"/>
      <c r="AV6361" s="165"/>
    </row>
    <row r="6362" spans="46:48" x14ac:dyDescent="0.25">
      <c r="AT6362" s="68"/>
      <c r="AV6362" s="165"/>
    </row>
    <row r="6363" spans="46:48" x14ac:dyDescent="0.25">
      <c r="AT6363" s="68"/>
      <c r="AV6363" s="165"/>
    </row>
    <row r="6364" spans="46:48" x14ac:dyDescent="0.25">
      <c r="AT6364" s="68"/>
      <c r="AV6364" s="165"/>
    </row>
    <row r="6365" spans="46:48" x14ac:dyDescent="0.25">
      <c r="AT6365" s="68"/>
      <c r="AV6365" s="165"/>
    </row>
    <row r="6366" spans="46:48" x14ac:dyDescent="0.25">
      <c r="AT6366" s="68"/>
      <c r="AV6366" s="165"/>
    </row>
    <row r="6367" spans="46:48" x14ac:dyDescent="0.25">
      <c r="AT6367" s="68"/>
      <c r="AV6367" s="165"/>
    </row>
    <row r="6368" spans="46:48" x14ac:dyDescent="0.25">
      <c r="AT6368" s="68"/>
      <c r="AV6368" s="165"/>
    </row>
    <row r="6369" spans="46:48" x14ac:dyDescent="0.25">
      <c r="AT6369" s="68"/>
      <c r="AV6369" s="165"/>
    </row>
    <row r="6370" spans="46:48" x14ac:dyDescent="0.25">
      <c r="AT6370" s="68"/>
      <c r="AV6370" s="165"/>
    </row>
    <row r="6371" spans="46:48" x14ac:dyDescent="0.25">
      <c r="AT6371" s="68"/>
      <c r="AV6371" s="165"/>
    </row>
    <row r="6372" spans="46:48" x14ac:dyDescent="0.25">
      <c r="AT6372" s="68"/>
      <c r="AV6372" s="165"/>
    </row>
    <row r="6373" spans="46:48" x14ac:dyDescent="0.25">
      <c r="AT6373" s="68"/>
      <c r="AV6373" s="165"/>
    </row>
    <row r="6374" spans="46:48" x14ac:dyDescent="0.25">
      <c r="AT6374" s="68"/>
      <c r="AV6374" s="165"/>
    </row>
    <row r="6375" spans="46:48" x14ac:dyDescent="0.25">
      <c r="AT6375" s="68"/>
      <c r="AV6375" s="165"/>
    </row>
    <row r="6376" spans="46:48" x14ac:dyDescent="0.25">
      <c r="AT6376" s="68"/>
      <c r="AV6376" s="165"/>
    </row>
    <row r="6377" spans="46:48" x14ac:dyDescent="0.25">
      <c r="AT6377" s="68"/>
      <c r="AV6377" s="165"/>
    </row>
    <row r="6378" spans="46:48" x14ac:dyDescent="0.25">
      <c r="AT6378" s="68"/>
      <c r="AV6378" s="165"/>
    </row>
    <row r="6379" spans="46:48" x14ac:dyDescent="0.25">
      <c r="AT6379" s="68"/>
      <c r="AV6379" s="165"/>
    </row>
    <row r="6380" spans="46:48" x14ac:dyDescent="0.25">
      <c r="AT6380" s="68"/>
      <c r="AV6380" s="165"/>
    </row>
    <row r="6381" spans="46:48" x14ac:dyDescent="0.25">
      <c r="AT6381" s="68"/>
      <c r="AV6381" s="165"/>
    </row>
    <row r="6382" spans="46:48" x14ac:dyDescent="0.25">
      <c r="AT6382" s="68"/>
      <c r="AV6382" s="165"/>
    </row>
    <row r="6383" spans="46:48" x14ac:dyDescent="0.25">
      <c r="AT6383" s="68"/>
      <c r="AV6383" s="165"/>
    </row>
    <row r="6384" spans="46:48" x14ac:dyDescent="0.25">
      <c r="AT6384" s="68"/>
      <c r="AV6384" s="165"/>
    </row>
    <row r="6385" spans="46:48" x14ac:dyDescent="0.25">
      <c r="AT6385" s="68"/>
      <c r="AV6385" s="165"/>
    </row>
    <row r="6386" spans="46:48" x14ac:dyDescent="0.25">
      <c r="AT6386" s="68"/>
      <c r="AV6386" s="165"/>
    </row>
    <row r="6387" spans="46:48" x14ac:dyDescent="0.25">
      <c r="AT6387" s="68"/>
      <c r="AV6387" s="165"/>
    </row>
    <row r="6388" spans="46:48" x14ac:dyDescent="0.25">
      <c r="AT6388" s="68"/>
      <c r="AV6388" s="165"/>
    </row>
    <row r="6389" spans="46:48" x14ac:dyDescent="0.25">
      <c r="AT6389" s="68"/>
      <c r="AV6389" s="165"/>
    </row>
    <row r="6390" spans="46:48" x14ac:dyDescent="0.25">
      <c r="AT6390" s="68"/>
      <c r="AV6390" s="165"/>
    </row>
    <row r="6391" spans="46:48" x14ac:dyDescent="0.25">
      <c r="AT6391" s="68"/>
      <c r="AV6391" s="165"/>
    </row>
    <row r="6392" spans="46:48" x14ac:dyDescent="0.25">
      <c r="AT6392" s="68"/>
      <c r="AV6392" s="165"/>
    </row>
    <row r="6393" spans="46:48" x14ac:dyDescent="0.25">
      <c r="AT6393" s="68"/>
      <c r="AV6393" s="165"/>
    </row>
    <row r="6394" spans="46:48" x14ac:dyDescent="0.25">
      <c r="AT6394" s="68"/>
      <c r="AV6394" s="165"/>
    </row>
    <row r="6395" spans="46:48" x14ac:dyDescent="0.25">
      <c r="AT6395" s="68"/>
      <c r="AV6395" s="165"/>
    </row>
    <row r="6396" spans="46:48" x14ac:dyDescent="0.25">
      <c r="AT6396" s="68"/>
      <c r="AV6396" s="165"/>
    </row>
    <row r="6397" spans="46:48" x14ac:dyDescent="0.25">
      <c r="AT6397" s="68"/>
      <c r="AV6397" s="165"/>
    </row>
    <row r="6398" spans="46:48" x14ac:dyDescent="0.25">
      <c r="AT6398" s="68"/>
      <c r="AV6398" s="165"/>
    </row>
    <row r="6399" spans="46:48" x14ac:dyDescent="0.25">
      <c r="AT6399" s="68"/>
      <c r="AV6399" s="165"/>
    </row>
    <row r="6400" spans="46:48" x14ac:dyDescent="0.25">
      <c r="AT6400" s="68"/>
      <c r="AV6400" s="165"/>
    </row>
    <row r="6401" spans="46:48" x14ac:dyDescent="0.25">
      <c r="AT6401" s="68"/>
      <c r="AV6401" s="165"/>
    </row>
    <row r="6402" spans="46:48" x14ac:dyDescent="0.25">
      <c r="AT6402" s="68"/>
      <c r="AV6402" s="165"/>
    </row>
    <row r="6403" spans="46:48" x14ac:dyDescent="0.25">
      <c r="AT6403" s="68"/>
      <c r="AV6403" s="165"/>
    </row>
    <row r="6404" spans="46:48" x14ac:dyDescent="0.25">
      <c r="AT6404" s="68"/>
      <c r="AV6404" s="165"/>
    </row>
    <row r="6405" spans="46:48" x14ac:dyDescent="0.25">
      <c r="AT6405" s="68"/>
      <c r="AV6405" s="165"/>
    </row>
    <row r="6406" spans="46:48" x14ac:dyDescent="0.25">
      <c r="AT6406" s="68"/>
      <c r="AV6406" s="165"/>
    </row>
    <row r="6407" spans="46:48" x14ac:dyDescent="0.25">
      <c r="AT6407" s="68"/>
      <c r="AV6407" s="165"/>
    </row>
    <row r="6408" spans="46:48" x14ac:dyDescent="0.25">
      <c r="AT6408" s="68"/>
      <c r="AV6408" s="165"/>
    </row>
    <row r="6409" spans="46:48" x14ac:dyDescent="0.25">
      <c r="AT6409" s="68"/>
      <c r="AV6409" s="165"/>
    </row>
    <row r="6410" spans="46:48" x14ac:dyDescent="0.25">
      <c r="AT6410" s="68"/>
      <c r="AV6410" s="165"/>
    </row>
    <row r="6411" spans="46:48" x14ac:dyDescent="0.25">
      <c r="AT6411" s="68"/>
      <c r="AV6411" s="165"/>
    </row>
    <row r="6412" spans="46:48" x14ac:dyDescent="0.25">
      <c r="AT6412" s="68"/>
      <c r="AV6412" s="165"/>
    </row>
    <row r="6413" spans="46:48" x14ac:dyDescent="0.25">
      <c r="AT6413" s="68"/>
      <c r="AV6413" s="165"/>
    </row>
    <row r="6414" spans="46:48" x14ac:dyDescent="0.25">
      <c r="AT6414" s="68"/>
      <c r="AV6414" s="165"/>
    </row>
    <row r="6415" spans="46:48" x14ac:dyDescent="0.25">
      <c r="AT6415" s="68"/>
      <c r="AV6415" s="165"/>
    </row>
    <row r="6416" spans="46:48" x14ac:dyDescent="0.25">
      <c r="AT6416" s="68"/>
      <c r="AV6416" s="165"/>
    </row>
    <row r="6417" spans="46:48" x14ac:dyDescent="0.25">
      <c r="AT6417" s="68"/>
      <c r="AV6417" s="165"/>
    </row>
    <row r="6418" spans="46:48" x14ac:dyDescent="0.25">
      <c r="AT6418" s="68"/>
      <c r="AV6418" s="165"/>
    </row>
    <row r="6419" spans="46:48" x14ac:dyDescent="0.25">
      <c r="AT6419" s="68"/>
      <c r="AV6419" s="165"/>
    </row>
    <row r="6420" spans="46:48" x14ac:dyDescent="0.25">
      <c r="AT6420" s="68"/>
      <c r="AV6420" s="165"/>
    </row>
    <row r="6421" spans="46:48" x14ac:dyDescent="0.25">
      <c r="AT6421" s="68"/>
      <c r="AV6421" s="165"/>
    </row>
    <row r="6422" spans="46:48" x14ac:dyDescent="0.25">
      <c r="AT6422" s="68"/>
      <c r="AV6422" s="165"/>
    </row>
    <row r="6423" spans="46:48" x14ac:dyDescent="0.25">
      <c r="AT6423" s="68"/>
      <c r="AV6423" s="165"/>
    </row>
    <row r="6424" spans="46:48" x14ac:dyDescent="0.25">
      <c r="AT6424" s="68"/>
      <c r="AV6424" s="165"/>
    </row>
    <row r="6425" spans="46:48" x14ac:dyDescent="0.25">
      <c r="AT6425" s="68"/>
      <c r="AV6425" s="165"/>
    </row>
    <row r="6426" spans="46:48" x14ac:dyDescent="0.25">
      <c r="AT6426" s="68"/>
      <c r="AV6426" s="165"/>
    </row>
    <row r="6427" spans="46:48" x14ac:dyDescent="0.25">
      <c r="AT6427" s="68"/>
      <c r="AV6427" s="165"/>
    </row>
    <row r="6428" spans="46:48" x14ac:dyDescent="0.25">
      <c r="AT6428" s="68"/>
      <c r="AV6428" s="165"/>
    </row>
    <row r="6429" spans="46:48" x14ac:dyDescent="0.25">
      <c r="AT6429" s="68"/>
      <c r="AV6429" s="165"/>
    </row>
    <row r="6430" spans="46:48" x14ac:dyDescent="0.25">
      <c r="AT6430" s="68"/>
      <c r="AV6430" s="165"/>
    </row>
    <row r="6431" spans="46:48" x14ac:dyDescent="0.25">
      <c r="AT6431" s="68"/>
      <c r="AV6431" s="165"/>
    </row>
    <row r="6432" spans="46:48" x14ac:dyDescent="0.25">
      <c r="AT6432" s="68"/>
      <c r="AV6432" s="165"/>
    </row>
    <row r="6433" spans="46:48" x14ac:dyDescent="0.25">
      <c r="AT6433" s="68"/>
      <c r="AV6433" s="165"/>
    </row>
    <row r="6434" spans="46:48" x14ac:dyDescent="0.25">
      <c r="AT6434" s="68"/>
      <c r="AV6434" s="165"/>
    </row>
    <row r="6435" spans="46:48" x14ac:dyDescent="0.25">
      <c r="AT6435" s="68"/>
      <c r="AV6435" s="165"/>
    </row>
    <row r="6436" spans="46:48" x14ac:dyDescent="0.25">
      <c r="AT6436" s="68"/>
      <c r="AV6436" s="165"/>
    </row>
    <row r="6437" spans="46:48" x14ac:dyDescent="0.25">
      <c r="AT6437" s="68"/>
      <c r="AV6437" s="165"/>
    </row>
    <row r="6438" spans="46:48" x14ac:dyDescent="0.25">
      <c r="AT6438" s="68"/>
      <c r="AV6438" s="165"/>
    </row>
    <row r="6439" spans="46:48" x14ac:dyDescent="0.25">
      <c r="AT6439" s="68"/>
      <c r="AV6439" s="165"/>
    </row>
    <row r="6440" spans="46:48" x14ac:dyDescent="0.25">
      <c r="AT6440" s="68"/>
      <c r="AV6440" s="165"/>
    </row>
    <row r="6441" spans="46:48" x14ac:dyDescent="0.25">
      <c r="AT6441" s="68"/>
      <c r="AV6441" s="165"/>
    </row>
    <row r="6442" spans="46:48" x14ac:dyDescent="0.25">
      <c r="AT6442" s="68"/>
      <c r="AV6442" s="165"/>
    </row>
    <row r="6443" spans="46:48" x14ac:dyDescent="0.25">
      <c r="AT6443" s="68"/>
      <c r="AV6443" s="165"/>
    </row>
    <row r="6444" spans="46:48" x14ac:dyDescent="0.25">
      <c r="AT6444" s="68"/>
      <c r="AV6444" s="165"/>
    </row>
    <row r="6445" spans="46:48" x14ac:dyDescent="0.25">
      <c r="AT6445" s="68"/>
      <c r="AV6445" s="165"/>
    </row>
    <row r="6446" spans="46:48" x14ac:dyDescent="0.25">
      <c r="AT6446" s="68"/>
      <c r="AV6446" s="165"/>
    </row>
    <row r="6447" spans="46:48" x14ac:dyDescent="0.25">
      <c r="AT6447" s="68"/>
      <c r="AV6447" s="165"/>
    </row>
    <row r="6448" spans="46:48" x14ac:dyDescent="0.25">
      <c r="AT6448" s="68"/>
      <c r="AV6448" s="165"/>
    </row>
    <row r="6449" spans="46:48" x14ac:dyDescent="0.25">
      <c r="AT6449" s="68"/>
      <c r="AV6449" s="165"/>
    </row>
    <row r="6450" spans="46:48" x14ac:dyDescent="0.25">
      <c r="AT6450" s="68"/>
      <c r="AV6450" s="165"/>
    </row>
    <row r="6451" spans="46:48" x14ac:dyDescent="0.25">
      <c r="AT6451" s="68"/>
      <c r="AV6451" s="165"/>
    </row>
    <row r="6452" spans="46:48" x14ac:dyDescent="0.25">
      <c r="AT6452" s="68"/>
      <c r="AV6452" s="165"/>
    </row>
    <row r="6453" spans="46:48" x14ac:dyDescent="0.25">
      <c r="AT6453" s="68"/>
      <c r="AV6453" s="165"/>
    </row>
    <row r="6454" spans="46:48" x14ac:dyDescent="0.25">
      <c r="AT6454" s="68"/>
      <c r="AV6454" s="165"/>
    </row>
    <row r="6455" spans="46:48" x14ac:dyDescent="0.25">
      <c r="AT6455" s="68"/>
      <c r="AV6455" s="165"/>
    </row>
    <row r="6456" spans="46:48" x14ac:dyDescent="0.25">
      <c r="AT6456" s="68"/>
      <c r="AV6456" s="165"/>
    </row>
    <row r="6457" spans="46:48" x14ac:dyDescent="0.25">
      <c r="AT6457" s="68"/>
      <c r="AV6457" s="165"/>
    </row>
    <row r="6458" spans="46:48" x14ac:dyDescent="0.25">
      <c r="AT6458" s="68"/>
      <c r="AV6458" s="165"/>
    </row>
    <row r="6459" spans="46:48" x14ac:dyDescent="0.25">
      <c r="AT6459" s="68"/>
      <c r="AV6459" s="165"/>
    </row>
    <row r="6460" spans="46:48" x14ac:dyDescent="0.25">
      <c r="AT6460" s="68"/>
      <c r="AV6460" s="165"/>
    </row>
    <row r="6461" spans="46:48" x14ac:dyDescent="0.25">
      <c r="AT6461" s="68"/>
      <c r="AV6461" s="165"/>
    </row>
    <row r="6462" spans="46:48" x14ac:dyDescent="0.25">
      <c r="AT6462" s="68"/>
      <c r="AV6462" s="165"/>
    </row>
    <row r="6463" spans="46:48" x14ac:dyDescent="0.25">
      <c r="AT6463" s="68"/>
      <c r="AV6463" s="165"/>
    </row>
    <row r="6464" spans="46:48" x14ac:dyDescent="0.25">
      <c r="AT6464" s="68"/>
      <c r="AV6464" s="165"/>
    </row>
    <row r="6465" spans="46:48" x14ac:dyDescent="0.25">
      <c r="AT6465" s="68"/>
      <c r="AV6465" s="165"/>
    </row>
    <row r="6466" spans="46:48" x14ac:dyDescent="0.25">
      <c r="AT6466" s="68"/>
      <c r="AV6466" s="165"/>
    </row>
    <row r="6467" spans="46:48" x14ac:dyDescent="0.25">
      <c r="AT6467" s="68"/>
      <c r="AV6467" s="165"/>
    </row>
    <row r="6468" spans="46:48" x14ac:dyDescent="0.25">
      <c r="AT6468" s="68"/>
      <c r="AV6468" s="165"/>
    </row>
    <row r="6469" spans="46:48" x14ac:dyDescent="0.25">
      <c r="AT6469" s="68"/>
      <c r="AV6469" s="165"/>
    </row>
    <row r="6470" spans="46:48" x14ac:dyDescent="0.25">
      <c r="AT6470" s="68"/>
      <c r="AV6470" s="165"/>
    </row>
    <row r="6471" spans="46:48" x14ac:dyDescent="0.25">
      <c r="AT6471" s="68"/>
      <c r="AV6471" s="165"/>
    </row>
    <row r="6472" spans="46:48" x14ac:dyDescent="0.25">
      <c r="AT6472" s="68"/>
      <c r="AV6472" s="165"/>
    </row>
    <row r="6473" spans="46:48" x14ac:dyDescent="0.25">
      <c r="AT6473" s="68"/>
      <c r="AV6473" s="165"/>
    </row>
    <row r="6474" spans="46:48" x14ac:dyDescent="0.25">
      <c r="AT6474" s="68"/>
      <c r="AV6474" s="165"/>
    </row>
    <row r="6475" spans="46:48" x14ac:dyDescent="0.25">
      <c r="AT6475" s="68"/>
      <c r="AV6475" s="165"/>
    </row>
    <row r="6476" spans="46:48" x14ac:dyDescent="0.25">
      <c r="AT6476" s="68"/>
      <c r="AV6476" s="165"/>
    </row>
    <row r="6477" spans="46:48" x14ac:dyDescent="0.25">
      <c r="AT6477" s="68"/>
      <c r="AV6477" s="165"/>
    </row>
    <row r="6478" spans="46:48" x14ac:dyDescent="0.25">
      <c r="AT6478" s="68"/>
      <c r="AV6478" s="165"/>
    </row>
    <row r="6479" spans="46:48" x14ac:dyDescent="0.25">
      <c r="AT6479" s="68"/>
      <c r="AV6479" s="165"/>
    </row>
    <row r="6480" spans="46:48" x14ac:dyDescent="0.25">
      <c r="AT6480" s="68"/>
      <c r="AV6480" s="165"/>
    </row>
    <row r="6481" spans="46:48" x14ac:dyDescent="0.25">
      <c r="AT6481" s="68"/>
      <c r="AV6481" s="165"/>
    </row>
    <row r="6482" spans="46:48" x14ac:dyDescent="0.25">
      <c r="AT6482" s="68"/>
      <c r="AV6482" s="165"/>
    </row>
    <row r="6483" spans="46:48" x14ac:dyDescent="0.25">
      <c r="AT6483" s="68"/>
      <c r="AV6483" s="165"/>
    </row>
    <row r="6484" spans="46:48" x14ac:dyDescent="0.25">
      <c r="AT6484" s="68"/>
      <c r="AV6484" s="165"/>
    </row>
    <row r="6485" spans="46:48" x14ac:dyDescent="0.25">
      <c r="AT6485" s="68"/>
      <c r="AV6485" s="165"/>
    </row>
    <row r="6486" spans="46:48" x14ac:dyDescent="0.25">
      <c r="AT6486" s="68"/>
      <c r="AV6486" s="165"/>
    </row>
    <row r="6487" spans="46:48" x14ac:dyDescent="0.25">
      <c r="AT6487" s="68"/>
      <c r="AV6487" s="165"/>
    </row>
    <row r="6488" spans="46:48" x14ac:dyDescent="0.25">
      <c r="AT6488" s="68"/>
      <c r="AV6488" s="165"/>
    </row>
    <row r="6489" spans="46:48" x14ac:dyDescent="0.25">
      <c r="AT6489" s="68"/>
      <c r="AV6489" s="165"/>
    </row>
    <row r="6490" spans="46:48" x14ac:dyDescent="0.25">
      <c r="AT6490" s="68"/>
      <c r="AV6490" s="165"/>
    </row>
    <row r="6491" spans="46:48" x14ac:dyDescent="0.25">
      <c r="AT6491" s="68"/>
      <c r="AV6491" s="165"/>
    </row>
    <row r="6492" spans="46:48" x14ac:dyDescent="0.25">
      <c r="AT6492" s="68"/>
      <c r="AV6492" s="165"/>
    </row>
    <row r="6493" spans="46:48" x14ac:dyDescent="0.25">
      <c r="AT6493" s="68"/>
      <c r="AV6493" s="165"/>
    </row>
    <row r="6494" spans="46:48" x14ac:dyDescent="0.25">
      <c r="AT6494" s="68"/>
      <c r="AV6494" s="165"/>
    </row>
    <row r="6495" spans="46:48" x14ac:dyDescent="0.25">
      <c r="AT6495" s="68"/>
      <c r="AV6495" s="165"/>
    </row>
    <row r="6496" spans="46:48" x14ac:dyDescent="0.25">
      <c r="AT6496" s="68"/>
      <c r="AV6496" s="165"/>
    </row>
    <row r="6497" spans="46:48" x14ac:dyDescent="0.25">
      <c r="AT6497" s="68"/>
      <c r="AV6497" s="165"/>
    </row>
    <row r="6498" spans="46:48" x14ac:dyDescent="0.25">
      <c r="AT6498" s="68"/>
      <c r="AV6498" s="165"/>
    </row>
    <row r="6499" spans="46:48" x14ac:dyDescent="0.25">
      <c r="AT6499" s="68"/>
      <c r="AV6499" s="165"/>
    </row>
    <row r="6500" spans="46:48" x14ac:dyDescent="0.25">
      <c r="AT6500" s="68"/>
      <c r="AV6500" s="165"/>
    </row>
    <row r="6501" spans="46:48" x14ac:dyDescent="0.25">
      <c r="AT6501" s="68"/>
      <c r="AV6501" s="165"/>
    </row>
    <row r="6502" spans="46:48" x14ac:dyDescent="0.25">
      <c r="AT6502" s="68"/>
      <c r="AV6502" s="165"/>
    </row>
    <row r="6503" spans="46:48" x14ac:dyDescent="0.25">
      <c r="AT6503" s="68"/>
      <c r="AV6503" s="165"/>
    </row>
    <row r="6504" spans="46:48" x14ac:dyDescent="0.25">
      <c r="AT6504" s="68"/>
      <c r="AV6504" s="165"/>
    </row>
    <row r="6505" spans="46:48" x14ac:dyDescent="0.25">
      <c r="AT6505" s="68"/>
      <c r="AV6505" s="165"/>
    </row>
    <row r="6506" spans="46:48" x14ac:dyDescent="0.25">
      <c r="AT6506" s="68"/>
      <c r="AV6506" s="165"/>
    </row>
    <row r="6507" spans="46:48" x14ac:dyDescent="0.25">
      <c r="AT6507" s="68"/>
      <c r="AV6507" s="165"/>
    </row>
    <row r="6508" spans="46:48" x14ac:dyDescent="0.25">
      <c r="AT6508" s="68"/>
      <c r="AV6508" s="165"/>
    </row>
    <row r="6509" spans="46:48" x14ac:dyDescent="0.25">
      <c r="AT6509" s="68"/>
      <c r="AV6509" s="165"/>
    </row>
    <row r="6510" spans="46:48" x14ac:dyDescent="0.25">
      <c r="AT6510" s="68"/>
      <c r="AV6510" s="165"/>
    </row>
    <row r="6511" spans="46:48" x14ac:dyDescent="0.25">
      <c r="AT6511" s="68"/>
      <c r="AV6511" s="165"/>
    </row>
    <row r="6512" spans="46:48" x14ac:dyDescent="0.25">
      <c r="AT6512" s="68"/>
      <c r="AV6512" s="165"/>
    </row>
    <row r="6513" spans="46:48" x14ac:dyDescent="0.25">
      <c r="AT6513" s="68"/>
      <c r="AV6513" s="165"/>
    </row>
    <row r="6514" spans="46:48" x14ac:dyDescent="0.25">
      <c r="AT6514" s="68"/>
      <c r="AV6514" s="165"/>
    </row>
    <row r="6515" spans="46:48" x14ac:dyDescent="0.25">
      <c r="AT6515" s="68"/>
      <c r="AV6515" s="165"/>
    </row>
    <row r="6516" spans="46:48" x14ac:dyDescent="0.25">
      <c r="AT6516" s="68"/>
      <c r="AV6516" s="165"/>
    </row>
    <row r="6517" spans="46:48" x14ac:dyDescent="0.25">
      <c r="AT6517" s="68"/>
      <c r="AV6517" s="165"/>
    </row>
    <row r="6518" spans="46:48" x14ac:dyDescent="0.25">
      <c r="AT6518" s="68"/>
      <c r="AV6518" s="165"/>
    </row>
    <row r="6519" spans="46:48" x14ac:dyDescent="0.25">
      <c r="AT6519" s="68"/>
      <c r="AV6519" s="165"/>
    </row>
    <row r="6520" spans="46:48" x14ac:dyDescent="0.25">
      <c r="AT6520" s="68"/>
      <c r="AV6520" s="165"/>
    </row>
    <row r="6521" spans="46:48" x14ac:dyDescent="0.25">
      <c r="AT6521" s="68"/>
      <c r="AV6521" s="165"/>
    </row>
    <row r="6522" spans="46:48" x14ac:dyDescent="0.25">
      <c r="AT6522" s="68"/>
      <c r="AV6522" s="165"/>
    </row>
    <row r="6523" spans="46:48" x14ac:dyDescent="0.25">
      <c r="AT6523" s="68"/>
      <c r="AV6523" s="165"/>
    </row>
    <row r="6524" spans="46:48" x14ac:dyDescent="0.25">
      <c r="AT6524" s="68"/>
      <c r="AV6524" s="165"/>
    </row>
    <row r="6525" spans="46:48" x14ac:dyDescent="0.25">
      <c r="AT6525" s="68"/>
      <c r="AV6525" s="165"/>
    </row>
    <row r="6526" spans="46:48" x14ac:dyDescent="0.25">
      <c r="AT6526" s="68"/>
      <c r="AV6526" s="165"/>
    </row>
    <row r="6527" spans="46:48" x14ac:dyDescent="0.25">
      <c r="AT6527" s="68"/>
      <c r="AV6527" s="165"/>
    </row>
    <row r="6528" spans="46:48" x14ac:dyDescent="0.25">
      <c r="AT6528" s="68"/>
      <c r="AV6528" s="165"/>
    </row>
    <row r="6529" spans="46:48" x14ac:dyDescent="0.25">
      <c r="AT6529" s="68"/>
      <c r="AV6529" s="165"/>
    </row>
    <row r="6530" spans="46:48" x14ac:dyDescent="0.25">
      <c r="AT6530" s="68"/>
      <c r="AV6530" s="165"/>
    </row>
    <row r="6531" spans="46:48" x14ac:dyDescent="0.25">
      <c r="AT6531" s="68"/>
      <c r="AV6531" s="165"/>
    </row>
    <row r="6532" spans="46:48" x14ac:dyDescent="0.25">
      <c r="AT6532" s="68"/>
      <c r="AV6532" s="165"/>
    </row>
    <row r="6533" spans="46:48" x14ac:dyDescent="0.25">
      <c r="AT6533" s="68"/>
      <c r="AV6533" s="165"/>
    </row>
    <row r="6534" spans="46:48" x14ac:dyDescent="0.25">
      <c r="AT6534" s="68"/>
      <c r="AV6534" s="165"/>
    </row>
    <row r="6535" spans="46:48" x14ac:dyDescent="0.25">
      <c r="AT6535" s="68"/>
      <c r="AV6535" s="165"/>
    </row>
    <row r="6536" spans="46:48" x14ac:dyDescent="0.25">
      <c r="AT6536" s="68"/>
      <c r="AV6536" s="165"/>
    </row>
    <row r="6537" spans="46:48" x14ac:dyDescent="0.25">
      <c r="AT6537" s="68"/>
      <c r="AV6537" s="165"/>
    </row>
    <row r="6538" spans="46:48" x14ac:dyDescent="0.25">
      <c r="AT6538" s="68"/>
      <c r="AV6538" s="165"/>
    </row>
    <row r="6539" spans="46:48" x14ac:dyDescent="0.25">
      <c r="AT6539" s="68"/>
      <c r="AV6539" s="165"/>
    </row>
    <row r="6540" spans="46:48" x14ac:dyDescent="0.25">
      <c r="AT6540" s="68"/>
      <c r="AV6540" s="165"/>
    </row>
    <row r="6541" spans="46:48" x14ac:dyDescent="0.25">
      <c r="AT6541" s="68"/>
      <c r="AV6541" s="165"/>
    </row>
    <row r="6542" spans="46:48" x14ac:dyDescent="0.25">
      <c r="AT6542" s="68"/>
      <c r="AV6542" s="165"/>
    </row>
    <row r="6543" spans="46:48" x14ac:dyDescent="0.25">
      <c r="AT6543" s="68"/>
      <c r="AV6543" s="165"/>
    </row>
    <row r="6544" spans="46:48" x14ac:dyDescent="0.25">
      <c r="AT6544" s="68"/>
      <c r="AV6544" s="165"/>
    </row>
    <row r="6545" spans="46:48" x14ac:dyDescent="0.25">
      <c r="AT6545" s="68"/>
      <c r="AV6545" s="165"/>
    </row>
    <row r="6546" spans="46:48" x14ac:dyDescent="0.25">
      <c r="AT6546" s="68"/>
      <c r="AV6546" s="165"/>
    </row>
    <row r="6547" spans="46:48" x14ac:dyDescent="0.25">
      <c r="AT6547" s="68"/>
      <c r="AV6547" s="165"/>
    </row>
    <row r="6548" spans="46:48" x14ac:dyDescent="0.25">
      <c r="AT6548" s="68"/>
      <c r="AV6548" s="165"/>
    </row>
    <row r="6549" spans="46:48" x14ac:dyDescent="0.25">
      <c r="AT6549" s="68"/>
      <c r="AV6549" s="165"/>
    </row>
    <row r="6550" spans="46:48" x14ac:dyDescent="0.25">
      <c r="AT6550" s="68"/>
      <c r="AV6550" s="165"/>
    </row>
    <row r="6551" spans="46:48" x14ac:dyDescent="0.25">
      <c r="AT6551" s="68"/>
      <c r="AV6551" s="165"/>
    </row>
    <row r="6552" spans="46:48" x14ac:dyDescent="0.25">
      <c r="AT6552" s="68"/>
      <c r="AV6552" s="165"/>
    </row>
    <row r="6553" spans="46:48" x14ac:dyDescent="0.25">
      <c r="AT6553" s="68"/>
      <c r="AV6553" s="165"/>
    </row>
    <row r="6554" spans="46:48" x14ac:dyDescent="0.25">
      <c r="AT6554" s="68"/>
      <c r="AV6554" s="165"/>
    </row>
    <row r="6555" spans="46:48" x14ac:dyDescent="0.25">
      <c r="AT6555" s="68"/>
      <c r="AV6555" s="165"/>
    </row>
    <row r="6556" spans="46:48" x14ac:dyDescent="0.25">
      <c r="AT6556" s="68"/>
      <c r="AV6556" s="165"/>
    </row>
    <row r="6557" spans="46:48" x14ac:dyDescent="0.25">
      <c r="AT6557" s="68"/>
      <c r="AV6557" s="165"/>
    </row>
    <row r="6558" spans="46:48" x14ac:dyDescent="0.25">
      <c r="AT6558" s="68"/>
      <c r="AV6558" s="165"/>
    </row>
    <row r="6559" spans="46:48" x14ac:dyDescent="0.25">
      <c r="AT6559" s="68"/>
      <c r="AV6559" s="165"/>
    </row>
    <row r="6560" spans="46:48" x14ac:dyDescent="0.25">
      <c r="AT6560" s="68"/>
      <c r="AV6560" s="165"/>
    </row>
    <row r="6561" spans="46:48" x14ac:dyDescent="0.25">
      <c r="AT6561" s="68"/>
      <c r="AV6561" s="165"/>
    </row>
    <row r="6562" spans="46:48" x14ac:dyDescent="0.25">
      <c r="AT6562" s="68"/>
      <c r="AV6562" s="165"/>
    </row>
    <row r="6563" spans="46:48" x14ac:dyDescent="0.25">
      <c r="AT6563" s="68"/>
      <c r="AV6563" s="165"/>
    </row>
    <row r="6564" spans="46:48" x14ac:dyDescent="0.25">
      <c r="AT6564" s="68"/>
      <c r="AV6564" s="165"/>
    </row>
    <row r="6565" spans="46:48" x14ac:dyDescent="0.25">
      <c r="AT6565" s="68"/>
      <c r="AV6565" s="165"/>
    </row>
    <row r="6566" spans="46:48" x14ac:dyDescent="0.25">
      <c r="AT6566" s="68"/>
      <c r="AV6566" s="165"/>
    </row>
    <row r="6567" spans="46:48" x14ac:dyDescent="0.25">
      <c r="AT6567" s="68"/>
      <c r="AV6567" s="165"/>
    </row>
    <row r="6568" spans="46:48" x14ac:dyDescent="0.25">
      <c r="AT6568" s="68"/>
      <c r="AV6568" s="165"/>
    </row>
    <row r="6569" spans="46:48" x14ac:dyDescent="0.25">
      <c r="AT6569" s="68"/>
      <c r="AV6569" s="165"/>
    </row>
    <row r="6570" spans="46:48" x14ac:dyDescent="0.25">
      <c r="AT6570" s="68"/>
      <c r="AV6570" s="165"/>
    </row>
    <row r="6571" spans="46:48" x14ac:dyDescent="0.25">
      <c r="AT6571" s="68"/>
      <c r="AV6571" s="165"/>
    </row>
    <row r="6572" spans="46:48" x14ac:dyDescent="0.25">
      <c r="AT6572" s="68"/>
      <c r="AV6572" s="165"/>
    </row>
    <row r="6573" spans="46:48" x14ac:dyDescent="0.25">
      <c r="AT6573" s="68"/>
      <c r="AV6573" s="165"/>
    </row>
    <row r="6574" spans="46:48" x14ac:dyDescent="0.25">
      <c r="AT6574" s="68"/>
      <c r="AV6574" s="165"/>
    </row>
    <row r="6575" spans="46:48" x14ac:dyDescent="0.25">
      <c r="AT6575" s="68"/>
      <c r="AV6575" s="165"/>
    </row>
    <row r="6576" spans="46:48" x14ac:dyDescent="0.25">
      <c r="AT6576" s="68"/>
      <c r="AV6576" s="165"/>
    </row>
    <row r="6577" spans="46:48" x14ac:dyDescent="0.25">
      <c r="AT6577" s="68"/>
      <c r="AV6577" s="165"/>
    </row>
    <row r="6578" spans="46:48" x14ac:dyDescent="0.25">
      <c r="AT6578" s="68"/>
      <c r="AV6578" s="165"/>
    </row>
    <row r="6579" spans="46:48" x14ac:dyDescent="0.25">
      <c r="AT6579" s="68"/>
      <c r="AV6579" s="165"/>
    </row>
    <row r="6580" spans="46:48" x14ac:dyDescent="0.25">
      <c r="AT6580" s="68"/>
      <c r="AV6580" s="165"/>
    </row>
    <row r="6581" spans="46:48" x14ac:dyDescent="0.25">
      <c r="AT6581" s="68"/>
      <c r="AV6581" s="165"/>
    </row>
    <row r="6582" spans="46:48" x14ac:dyDescent="0.25">
      <c r="AT6582" s="68"/>
      <c r="AV6582" s="165"/>
    </row>
    <row r="6583" spans="46:48" x14ac:dyDescent="0.25">
      <c r="AT6583" s="68"/>
      <c r="AV6583" s="165"/>
    </row>
    <row r="6584" spans="46:48" x14ac:dyDescent="0.25">
      <c r="AT6584" s="68"/>
      <c r="AV6584" s="165"/>
    </row>
    <row r="6585" spans="46:48" x14ac:dyDescent="0.25">
      <c r="AT6585" s="68"/>
      <c r="AV6585" s="165"/>
    </row>
    <row r="6586" spans="46:48" x14ac:dyDescent="0.25">
      <c r="AT6586" s="68"/>
      <c r="AV6586" s="165"/>
    </row>
    <row r="6587" spans="46:48" x14ac:dyDescent="0.25">
      <c r="AT6587" s="68"/>
      <c r="AV6587" s="165"/>
    </row>
    <row r="6588" spans="46:48" x14ac:dyDescent="0.25">
      <c r="AT6588" s="68"/>
      <c r="AV6588" s="165"/>
    </row>
    <row r="6589" spans="46:48" x14ac:dyDescent="0.25">
      <c r="AT6589" s="68"/>
      <c r="AV6589" s="165"/>
    </row>
    <row r="6590" spans="46:48" x14ac:dyDescent="0.25">
      <c r="AT6590" s="68"/>
      <c r="AV6590" s="165"/>
    </row>
    <row r="6591" spans="46:48" x14ac:dyDescent="0.25">
      <c r="AT6591" s="68"/>
      <c r="AV6591" s="165"/>
    </row>
    <row r="6592" spans="46:48" x14ac:dyDescent="0.25">
      <c r="AT6592" s="68"/>
      <c r="AV6592" s="165"/>
    </row>
    <row r="6593" spans="46:48" x14ac:dyDescent="0.25">
      <c r="AT6593" s="68"/>
      <c r="AV6593" s="165"/>
    </row>
    <row r="6594" spans="46:48" x14ac:dyDescent="0.25">
      <c r="AT6594" s="68"/>
      <c r="AV6594" s="165"/>
    </row>
    <row r="6595" spans="46:48" x14ac:dyDescent="0.25">
      <c r="AT6595" s="68"/>
      <c r="AV6595" s="165"/>
    </row>
    <row r="6596" spans="46:48" x14ac:dyDescent="0.25">
      <c r="AT6596" s="68"/>
      <c r="AV6596" s="165"/>
    </row>
    <row r="6597" spans="46:48" x14ac:dyDescent="0.25">
      <c r="AT6597" s="68"/>
      <c r="AV6597" s="165"/>
    </row>
    <row r="6598" spans="46:48" x14ac:dyDescent="0.25">
      <c r="AT6598" s="68"/>
      <c r="AV6598" s="165"/>
    </row>
    <row r="6599" spans="46:48" x14ac:dyDescent="0.25">
      <c r="AT6599" s="68"/>
      <c r="AV6599" s="165"/>
    </row>
    <row r="6600" spans="46:48" x14ac:dyDescent="0.25">
      <c r="AT6600" s="68"/>
      <c r="AV6600" s="165"/>
    </row>
    <row r="6601" spans="46:48" x14ac:dyDescent="0.25">
      <c r="AT6601" s="68"/>
      <c r="AV6601" s="165"/>
    </row>
    <row r="6602" spans="46:48" x14ac:dyDescent="0.25">
      <c r="AT6602" s="68"/>
      <c r="AV6602" s="165"/>
    </row>
    <row r="6603" spans="46:48" x14ac:dyDescent="0.25">
      <c r="AT6603" s="68"/>
      <c r="AV6603" s="165"/>
    </row>
    <row r="6604" spans="46:48" x14ac:dyDescent="0.25">
      <c r="AT6604" s="68"/>
      <c r="AV6604" s="165"/>
    </row>
    <row r="6605" spans="46:48" x14ac:dyDescent="0.25">
      <c r="AT6605" s="68"/>
      <c r="AV6605" s="165"/>
    </row>
    <row r="6606" spans="46:48" x14ac:dyDescent="0.25">
      <c r="AT6606" s="68"/>
      <c r="AV6606" s="165"/>
    </row>
    <row r="6607" spans="46:48" x14ac:dyDescent="0.25">
      <c r="AT6607" s="68"/>
      <c r="AV6607" s="165"/>
    </row>
    <row r="6608" spans="46:48" x14ac:dyDescent="0.25">
      <c r="AT6608" s="68"/>
      <c r="AV6608" s="165"/>
    </row>
    <row r="6609" spans="46:48" x14ac:dyDescent="0.25">
      <c r="AT6609" s="68"/>
      <c r="AV6609" s="165"/>
    </row>
    <row r="6610" spans="46:48" x14ac:dyDescent="0.25">
      <c r="AT6610" s="68"/>
      <c r="AV6610" s="165"/>
    </row>
    <row r="6611" spans="46:48" x14ac:dyDescent="0.25">
      <c r="AT6611" s="68"/>
      <c r="AV6611" s="165"/>
    </row>
    <row r="6612" spans="46:48" x14ac:dyDescent="0.25">
      <c r="AT6612" s="68"/>
      <c r="AV6612" s="165"/>
    </row>
    <row r="6613" spans="46:48" x14ac:dyDescent="0.25">
      <c r="AT6613" s="68"/>
      <c r="AV6613" s="165"/>
    </row>
    <row r="6614" spans="46:48" x14ac:dyDescent="0.25">
      <c r="AT6614" s="68"/>
      <c r="AV6614" s="165"/>
    </row>
    <row r="6615" spans="46:48" x14ac:dyDescent="0.25">
      <c r="AT6615" s="68"/>
      <c r="AV6615" s="165"/>
    </row>
    <row r="6616" spans="46:48" x14ac:dyDescent="0.25">
      <c r="AT6616" s="68"/>
      <c r="AV6616" s="165"/>
    </row>
    <row r="6617" spans="46:48" x14ac:dyDescent="0.25">
      <c r="AT6617" s="68"/>
      <c r="AV6617" s="165"/>
    </row>
    <row r="6618" spans="46:48" x14ac:dyDescent="0.25">
      <c r="AT6618" s="68"/>
      <c r="AV6618" s="165"/>
    </row>
    <row r="6619" spans="46:48" x14ac:dyDescent="0.25">
      <c r="AT6619" s="68"/>
      <c r="AV6619" s="165"/>
    </row>
    <row r="6620" spans="46:48" x14ac:dyDescent="0.25">
      <c r="AT6620" s="68"/>
      <c r="AV6620" s="165"/>
    </row>
    <row r="6621" spans="46:48" x14ac:dyDescent="0.25">
      <c r="AT6621" s="68"/>
      <c r="AV6621" s="165"/>
    </row>
    <row r="6622" spans="46:48" x14ac:dyDescent="0.25">
      <c r="AT6622" s="68"/>
      <c r="AV6622" s="165"/>
    </row>
    <row r="6623" spans="46:48" x14ac:dyDescent="0.25">
      <c r="AT6623" s="68"/>
      <c r="AV6623" s="165"/>
    </row>
    <row r="6624" spans="46:48" x14ac:dyDescent="0.25">
      <c r="AT6624" s="68"/>
      <c r="AV6624" s="165"/>
    </row>
    <row r="6625" spans="46:48" x14ac:dyDescent="0.25">
      <c r="AT6625" s="68"/>
      <c r="AV6625" s="165"/>
    </row>
    <row r="6626" spans="46:48" x14ac:dyDescent="0.25">
      <c r="AT6626" s="68"/>
      <c r="AV6626" s="165"/>
    </row>
    <row r="6627" spans="46:48" x14ac:dyDescent="0.25">
      <c r="AT6627" s="68"/>
      <c r="AV6627" s="165"/>
    </row>
    <row r="6628" spans="46:48" x14ac:dyDescent="0.25">
      <c r="AT6628" s="68"/>
      <c r="AV6628" s="165"/>
    </row>
    <row r="6629" spans="46:48" x14ac:dyDescent="0.25">
      <c r="AT6629" s="68"/>
      <c r="AV6629" s="165"/>
    </row>
    <row r="6630" spans="46:48" x14ac:dyDescent="0.25">
      <c r="AT6630" s="68"/>
      <c r="AV6630" s="165"/>
    </row>
    <row r="6631" spans="46:48" x14ac:dyDescent="0.25">
      <c r="AT6631" s="68"/>
      <c r="AV6631" s="165"/>
    </row>
    <row r="6632" spans="46:48" x14ac:dyDescent="0.25">
      <c r="AT6632" s="68"/>
      <c r="AV6632" s="165"/>
    </row>
    <row r="6633" spans="46:48" x14ac:dyDescent="0.25">
      <c r="AT6633" s="68"/>
      <c r="AV6633" s="165"/>
    </row>
    <row r="6634" spans="46:48" x14ac:dyDescent="0.25">
      <c r="AT6634" s="68"/>
      <c r="AV6634" s="165"/>
    </row>
    <row r="6635" spans="46:48" x14ac:dyDescent="0.25">
      <c r="AT6635" s="68"/>
      <c r="AV6635" s="165"/>
    </row>
    <row r="6636" spans="46:48" x14ac:dyDescent="0.25">
      <c r="AT6636" s="68"/>
      <c r="AV6636" s="165"/>
    </row>
    <row r="6637" spans="46:48" x14ac:dyDescent="0.25">
      <c r="AT6637" s="68"/>
      <c r="AV6637" s="165"/>
    </row>
    <row r="6638" spans="46:48" x14ac:dyDescent="0.25">
      <c r="AT6638" s="68"/>
      <c r="AV6638" s="165"/>
    </row>
    <row r="6639" spans="46:48" x14ac:dyDescent="0.25">
      <c r="AT6639" s="68"/>
      <c r="AV6639" s="165"/>
    </row>
    <row r="6640" spans="46:48" x14ac:dyDescent="0.25">
      <c r="AT6640" s="68"/>
      <c r="AV6640" s="165"/>
    </row>
    <row r="6641" spans="46:48" x14ac:dyDescent="0.25">
      <c r="AT6641" s="68"/>
      <c r="AV6641" s="165"/>
    </row>
    <row r="6642" spans="46:48" x14ac:dyDescent="0.25">
      <c r="AT6642" s="68"/>
      <c r="AV6642" s="165"/>
    </row>
    <row r="6643" spans="46:48" x14ac:dyDescent="0.25">
      <c r="AT6643" s="68"/>
      <c r="AV6643" s="165"/>
    </row>
    <row r="6644" spans="46:48" x14ac:dyDescent="0.25">
      <c r="AT6644" s="68"/>
      <c r="AV6644" s="165"/>
    </row>
    <row r="6645" spans="46:48" x14ac:dyDescent="0.25">
      <c r="AT6645" s="68"/>
      <c r="AV6645" s="165"/>
    </row>
    <row r="6646" spans="46:48" x14ac:dyDescent="0.25">
      <c r="AT6646" s="68"/>
      <c r="AV6646" s="165"/>
    </row>
    <row r="6647" spans="46:48" x14ac:dyDescent="0.25">
      <c r="AT6647" s="68"/>
      <c r="AV6647" s="165"/>
    </row>
    <row r="6648" spans="46:48" x14ac:dyDescent="0.25">
      <c r="AT6648" s="68"/>
      <c r="AV6648" s="165"/>
    </row>
    <row r="6649" spans="46:48" x14ac:dyDescent="0.25">
      <c r="AT6649" s="68"/>
      <c r="AV6649" s="165"/>
    </row>
    <row r="6650" spans="46:48" x14ac:dyDescent="0.25">
      <c r="AT6650" s="68"/>
      <c r="AV6650" s="165"/>
    </row>
    <row r="6651" spans="46:48" x14ac:dyDescent="0.25">
      <c r="AT6651" s="68"/>
      <c r="AV6651" s="165"/>
    </row>
    <row r="6652" spans="46:48" x14ac:dyDescent="0.25">
      <c r="AT6652" s="68"/>
      <c r="AV6652" s="165"/>
    </row>
    <row r="6653" spans="46:48" x14ac:dyDescent="0.25">
      <c r="AT6653" s="68"/>
      <c r="AV6653" s="165"/>
    </row>
    <row r="6654" spans="46:48" x14ac:dyDescent="0.25">
      <c r="AT6654" s="68"/>
      <c r="AV6654" s="165"/>
    </row>
    <row r="6655" spans="46:48" x14ac:dyDescent="0.25">
      <c r="AT6655" s="68"/>
      <c r="AV6655" s="165"/>
    </row>
    <row r="6656" spans="46:48" x14ac:dyDescent="0.25">
      <c r="AT6656" s="68"/>
      <c r="AV6656" s="165"/>
    </row>
    <row r="6657" spans="46:48" x14ac:dyDescent="0.25">
      <c r="AT6657" s="68"/>
      <c r="AV6657" s="165"/>
    </row>
    <row r="6658" spans="46:48" x14ac:dyDescent="0.25">
      <c r="AT6658" s="68"/>
      <c r="AV6658" s="165"/>
    </row>
    <row r="6659" spans="46:48" x14ac:dyDescent="0.25">
      <c r="AT6659" s="68"/>
      <c r="AV6659" s="165"/>
    </row>
    <row r="6660" spans="46:48" x14ac:dyDescent="0.25">
      <c r="AT6660" s="68"/>
      <c r="AV6660" s="165"/>
    </row>
    <row r="6661" spans="46:48" x14ac:dyDescent="0.25">
      <c r="AT6661" s="68"/>
      <c r="AV6661" s="165"/>
    </row>
    <row r="6662" spans="46:48" x14ac:dyDescent="0.25">
      <c r="AT6662" s="68"/>
      <c r="AV6662" s="165"/>
    </row>
    <row r="6663" spans="46:48" x14ac:dyDescent="0.25">
      <c r="AT6663" s="68"/>
      <c r="AV6663" s="165"/>
    </row>
    <row r="6664" spans="46:48" x14ac:dyDescent="0.25">
      <c r="AT6664" s="68"/>
      <c r="AV6664" s="165"/>
    </row>
    <row r="6665" spans="46:48" x14ac:dyDescent="0.25">
      <c r="AT6665" s="68"/>
      <c r="AV6665" s="165"/>
    </row>
    <row r="6666" spans="46:48" x14ac:dyDescent="0.25">
      <c r="AT6666" s="68"/>
      <c r="AV6666" s="165"/>
    </row>
    <row r="6667" spans="46:48" x14ac:dyDescent="0.25">
      <c r="AT6667" s="68"/>
      <c r="AV6667" s="165"/>
    </row>
    <row r="6668" spans="46:48" x14ac:dyDescent="0.25">
      <c r="AT6668" s="68"/>
      <c r="AV6668" s="165"/>
    </row>
    <row r="6669" spans="46:48" x14ac:dyDescent="0.25">
      <c r="AT6669" s="68"/>
      <c r="AV6669" s="165"/>
    </row>
    <row r="6670" spans="46:48" x14ac:dyDescent="0.25">
      <c r="AT6670" s="68"/>
      <c r="AV6670" s="165"/>
    </row>
    <row r="6671" spans="46:48" x14ac:dyDescent="0.25">
      <c r="AT6671" s="68"/>
      <c r="AV6671" s="165"/>
    </row>
    <row r="6672" spans="46:48" x14ac:dyDescent="0.25">
      <c r="AT6672" s="68"/>
      <c r="AV6672" s="165"/>
    </row>
    <row r="6673" spans="46:48" x14ac:dyDescent="0.25">
      <c r="AT6673" s="68"/>
      <c r="AV6673" s="165"/>
    </row>
    <row r="6674" spans="46:48" x14ac:dyDescent="0.25">
      <c r="AT6674" s="68"/>
      <c r="AV6674" s="165"/>
    </row>
    <row r="6675" spans="46:48" x14ac:dyDescent="0.25">
      <c r="AT6675" s="68"/>
      <c r="AV6675" s="165"/>
    </row>
    <row r="6676" spans="46:48" x14ac:dyDescent="0.25">
      <c r="AT6676" s="68"/>
      <c r="AV6676" s="165"/>
    </row>
    <row r="6677" spans="46:48" x14ac:dyDescent="0.25">
      <c r="AT6677" s="68"/>
      <c r="AV6677" s="165"/>
    </row>
    <row r="6678" spans="46:48" x14ac:dyDescent="0.25">
      <c r="AT6678" s="68"/>
      <c r="AV6678" s="165"/>
    </row>
    <row r="6679" spans="46:48" x14ac:dyDescent="0.25">
      <c r="AT6679" s="68"/>
      <c r="AV6679" s="165"/>
    </row>
    <row r="6680" spans="46:48" x14ac:dyDescent="0.25">
      <c r="AT6680" s="68"/>
      <c r="AV6680" s="165"/>
    </row>
    <row r="6681" spans="46:48" x14ac:dyDescent="0.25">
      <c r="AT6681" s="68"/>
      <c r="AV6681" s="165"/>
    </row>
    <row r="6682" spans="46:48" x14ac:dyDescent="0.25">
      <c r="AT6682" s="68"/>
      <c r="AV6682" s="165"/>
    </row>
    <row r="6683" spans="46:48" x14ac:dyDescent="0.25">
      <c r="AT6683" s="68"/>
      <c r="AV6683" s="165"/>
    </row>
    <row r="6684" spans="46:48" x14ac:dyDescent="0.25">
      <c r="AT6684" s="68"/>
      <c r="AV6684" s="165"/>
    </row>
    <row r="6685" spans="46:48" x14ac:dyDescent="0.25">
      <c r="AT6685" s="68"/>
      <c r="AV6685" s="165"/>
    </row>
    <row r="6686" spans="46:48" x14ac:dyDescent="0.25">
      <c r="AT6686" s="68"/>
      <c r="AV6686" s="165"/>
    </row>
    <row r="6687" spans="46:48" x14ac:dyDescent="0.25">
      <c r="AT6687" s="68"/>
      <c r="AV6687" s="165"/>
    </row>
    <row r="6688" spans="46:48" x14ac:dyDescent="0.25">
      <c r="AT6688" s="68"/>
      <c r="AV6688" s="165"/>
    </row>
    <row r="6689" spans="46:48" x14ac:dyDescent="0.25">
      <c r="AT6689" s="68"/>
      <c r="AV6689" s="165"/>
    </row>
    <row r="6690" spans="46:48" x14ac:dyDescent="0.25">
      <c r="AT6690" s="68"/>
      <c r="AV6690" s="165"/>
    </row>
    <row r="6691" spans="46:48" x14ac:dyDescent="0.25">
      <c r="AT6691" s="68"/>
      <c r="AV6691" s="165"/>
    </row>
    <row r="6692" spans="46:48" x14ac:dyDescent="0.25">
      <c r="AT6692" s="68"/>
      <c r="AV6692" s="165"/>
    </row>
    <row r="6693" spans="46:48" x14ac:dyDescent="0.25">
      <c r="AT6693" s="68"/>
      <c r="AV6693" s="165"/>
    </row>
    <row r="6694" spans="46:48" x14ac:dyDescent="0.25">
      <c r="AT6694" s="68"/>
      <c r="AV6694" s="165"/>
    </row>
    <row r="6695" spans="46:48" x14ac:dyDescent="0.25">
      <c r="AT6695" s="68"/>
      <c r="AV6695" s="165"/>
    </row>
    <row r="6696" spans="46:48" x14ac:dyDescent="0.25">
      <c r="AT6696" s="68"/>
      <c r="AV6696" s="165"/>
    </row>
    <row r="6697" spans="46:48" x14ac:dyDescent="0.25">
      <c r="AT6697" s="68"/>
      <c r="AV6697" s="165"/>
    </row>
    <row r="6698" spans="46:48" x14ac:dyDescent="0.25">
      <c r="AT6698" s="68"/>
      <c r="AV6698" s="165"/>
    </row>
    <row r="6699" spans="46:48" x14ac:dyDescent="0.25">
      <c r="AT6699" s="68"/>
      <c r="AV6699" s="165"/>
    </row>
    <row r="6700" spans="46:48" x14ac:dyDescent="0.25">
      <c r="AT6700" s="68"/>
      <c r="AV6700" s="165"/>
    </row>
    <row r="6701" spans="46:48" x14ac:dyDescent="0.25">
      <c r="AT6701" s="68"/>
      <c r="AV6701" s="165"/>
    </row>
    <row r="6702" spans="46:48" x14ac:dyDescent="0.25">
      <c r="AT6702" s="68"/>
      <c r="AV6702" s="165"/>
    </row>
    <row r="6703" spans="46:48" x14ac:dyDescent="0.25">
      <c r="AT6703" s="68"/>
      <c r="AV6703" s="165"/>
    </row>
    <row r="6704" spans="46:48" x14ac:dyDescent="0.25">
      <c r="AT6704" s="68"/>
      <c r="AV6704" s="165"/>
    </row>
    <row r="6705" spans="46:48" x14ac:dyDescent="0.25">
      <c r="AT6705" s="68"/>
      <c r="AV6705" s="165"/>
    </row>
    <row r="6706" spans="46:48" x14ac:dyDescent="0.25">
      <c r="AT6706" s="68"/>
      <c r="AV6706" s="165"/>
    </row>
    <row r="6707" spans="46:48" x14ac:dyDescent="0.25">
      <c r="AT6707" s="68"/>
      <c r="AV6707" s="165"/>
    </row>
    <row r="6708" spans="46:48" x14ac:dyDescent="0.25">
      <c r="AT6708" s="68"/>
      <c r="AV6708" s="165"/>
    </row>
    <row r="6709" spans="46:48" x14ac:dyDescent="0.25">
      <c r="AT6709" s="68"/>
      <c r="AV6709" s="165"/>
    </row>
    <row r="6710" spans="46:48" x14ac:dyDescent="0.25">
      <c r="AT6710" s="68"/>
      <c r="AV6710" s="165"/>
    </row>
    <row r="6711" spans="46:48" x14ac:dyDescent="0.25">
      <c r="AT6711" s="68"/>
      <c r="AV6711" s="165"/>
    </row>
    <row r="6712" spans="46:48" x14ac:dyDescent="0.25">
      <c r="AT6712" s="68"/>
      <c r="AV6712" s="165"/>
    </row>
    <row r="6713" spans="46:48" x14ac:dyDescent="0.25">
      <c r="AT6713" s="68"/>
      <c r="AV6713" s="165"/>
    </row>
    <row r="6714" spans="46:48" x14ac:dyDescent="0.25">
      <c r="AT6714" s="68"/>
      <c r="AV6714" s="165"/>
    </row>
    <row r="6715" spans="46:48" x14ac:dyDescent="0.25">
      <c r="AT6715" s="68"/>
      <c r="AV6715" s="165"/>
    </row>
    <row r="6716" spans="46:48" x14ac:dyDescent="0.25">
      <c r="AT6716" s="68"/>
      <c r="AV6716" s="165"/>
    </row>
    <row r="6717" spans="46:48" x14ac:dyDescent="0.25">
      <c r="AT6717" s="68"/>
      <c r="AV6717" s="165"/>
    </row>
    <row r="6718" spans="46:48" x14ac:dyDescent="0.25">
      <c r="AT6718" s="68"/>
      <c r="AV6718" s="165"/>
    </row>
    <row r="6719" spans="46:48" x14ac:dyDescent="0.25">
      <c r="AT6719" s="68"/>
      <c r="AV6719" s="165"/>
    </row>
    <row r="6720" spans="46:48" x14ac:dyDescent="0.25">
      <c r="AT6720" s="68"/>
      <c r="AV6720" s="165"/>
    </row>
    <row r="6721" spans="46:48" x14ac:dyDescent="0.25">
      <c r="AT6721" s="68"/>
      <c r="AV6721" s="165"/>
    </row>
    <row r="6722" spans="46:48" x14ac:dyDescent="0.25">
      <c r="AT6722" s="68"/>
      <c r="AV6722" s="165"/>
    </row>
    <row r="6723" spans="46:48" x14ac:dyDescent="0.25">
      <c r="AT6723" s="68"/>
      <c r="AV6723" s="165"/>
    </row>
    <row r="6724" spans="46:48" x14ac:dyDescent="0.25">
      <c r="AT6724" s="68"/>
      <c r="AV6724" s="165"/>
    </row>
    <row r="6725" spans="46:48" x14ac:dyDescent="0.25">
      <c r="AT6725" s="68"/>
      <c r="AV6725" s="165"/>
    </row>
    <row r="6726" spans="46:48" x14ac:dyDescent="0.25">
      <c r="AT6726" s="68"/>
      <c r="AV6726" s="165"/>
    </row>
    <row r="6727" spans="46:48" x14ac:dyDescent="0.25">
      <c r="AT6727" s="68"/>
      <c r="AV6727" s="165"/>
    </row>
    <row r="6728" spans="46:48" x14ac:dyDescent="0.25">
      <c r="AT6728" s="68"/>
      <c r="AV6728" s="165"/>
    </row>
    <row r="6729" spans="46:48" x14ac:dyDescent="0.25">
      <c r="AT6729" s="68"/>
      <c r="AV6729" s="165"/>
    </row>
    <row r="6730" spans="46:48" x14ac:dyDescent="0.25">
      <c r="AT6730" s="68"/>
      <c r="AV6730" s="165"/>
    </row>
    <row r="6731" spans="46:48" x14ac:dyDescent="0.25">
      <c r="AT6731" s="68"/>
      <c r="AV6731" s="165"/>
    </row>
    <row r="6732" spans="46:48" x14ac:dyDescent="0.25">
      <c r="AT6732" s="68"/>
      <c r="AV6732" s="165"/>
    </row>
    <row r="6733" spans="46:48" x14ac:dyDescent="0.25">
      <c r="AT6733" s="68"/>
      <c r="AV6733" s="165"/>
    </row>
    <row r="6734" spans="46:48" x14ac:dyDescent="0.25">
      <c r="AT6734" s="68"/>
      <c r="AV6734" s="165"/>
    </row>
    <row r="6735" spans="46:48" x14ac:dyDescent="0.25">
      <c r="AT6735" s="68"/>
      <c r="AV6735" s="165"/>
    </row>
    <row r="6736" spans="46:48" x14ac:dyDescent="0.25">
      <c r="AT6736" s="68"/>
      <c r="AV6736" s="165"/>
    </row>
    <row r="6737" spans="46:48" x14ac:dyDescent="0.25">
      <c r="AT6737" s="68"/>
      <c r="AV6737" s="165"/>
    </row>
    <row r="6738" spans="46:48" x14ac:dyDescent="0.25">
      <c r="AT6738" s="68"/>
      <c r="AV6738" s="165"/>
    </row>
    <row r="6739" spans="46:48" x14ac:dyDescent="0.25">
      <c r="AT6739" s="68"/>
      <c r="AV6739" s="165"/>
    </row>
    <row r="6740" spans="46:48" x14ac:dyDescent="0.25">
      <c r="AT6740" s="68"/>
      <c r="AV6740" s="165"/>
    </row>
    <row r="6741" spans="46:48" x14ac:dyDescent="0.25">
      <c r="AT6741" s="68"/>
      <c r="AV6741" s="165"/>
    </row>
    <row r="6742" spans="46:48" x14ac:dyDescent="0.25">
      <c r="AT6742" s="68"/>
      <c r="AV6742" s="165"/>
    </row>
    <row r="6743" spans="46:48" x14ac:dyDescent="0.25">
      <c r="AT6743" s="68"/>
      <c r="AV6743" s="165"/>
    </row>
    <row r="6744" spans="46:48" x14ac:dyDescent="0.25">
      <c r="AT6744" s="68"/>
      <c r="AV6744" s="165"/>
    </row>
    <row r="6745" spans="46:48" x14ac:dyDescent="0.25">
      <c r="AT6745" s="68"/>
      <c r="AV6745" s="165"/>
    </row>
    <row r="6746" spans="46:48" x14ac:dyDescent="0.25">
      <c r="AT6746" s="68"/>
      <c r="AV6746" s="165"/>
    </row>
    <row r="6747" spans="46:48" x14ac:dyDescent="0.25">
      <c r="AT6747" s="68"/>
      <c r="AV6747" s="165"/>
    </row>
    <row r="6748" spans="46:48" x14ac:dyDescent="0.25">
      <c r="AT6748" s="68"/>
      <c r="AV6748" s="165"/>
    </row>
    <row r="6749" spans="46:48" x14ac:dyDescent="0.25">
      <c r="AT6749" s="68"/>
      <c r="AV6749" s="165"/>
    </row>
    <row r="6750" spans="46:48" x14ac:dyDescent="0.25">
      <c r="AT6750" s="68"/>
      <c r="AV6750" s="165"/>
    </row>
    <row r="6751" spans="46:48" x14ac:dyDescent="0.25">
      <c r="AT6751" s="68"/>
      <c r="AV6751" s="165"/>
    </row>
    <row r="6752" spans="46:48" x14ac:dyDescent="0.25">
      <c r="AT6752" s="68"/>
      <c r="AV6752" s="165"/>
    </row>
    <row r="6753" spans="46:48" x14ac:dyDescent="0.25">
      <c r="AT6753" s="68"/>
      <c r="AV6753" s="165"/>
    </row>
    <row r="6754" spans="46:48" x14ac:dyDescent="0.25">
      <c r="AT6754" s="68"/>
      <c r="AV6754" s="165"/>
    </row>
    <row r="6755" spans="46:48" x14ac:dyDescent="0.25">
      <c r="AT6755" s="68"/>
      <c r="AV6755" s="165"/>
    </row>
    <row r="6756" spans="46:48" x14ac:dyDescent="0.25">
      <c r="AT6756" s="68"/>
      <c r="AV6756" s="165"/>
    </row>
    <row r="6757" spans="46:48" x14ac:dyDescent="0.25">
      <c r="AT6757" s="68"/>
      <c r="AV6757" s="165"/>
    </row>
    <row r="6758" spans="46:48" x14ac:dyDescent="0.25">
      <c r="AT6758" s="68"/>
      <c r="AV6758" s="165"/>
    </row>
    <row r="6759" spans="46:48" x14ac:dyDescent="0.25">
      <c r="AT6759" s="68"/>
      <c r="AV6759" s="165"/>
    </row>
    <row r="6760" spans="46:48" x14ac:dyDescent="0.25">
      <c r="AT6760" s="68"/>
      <c r="AV6760" s="165"/>
    </row>
    <row r="6761" spans="46:48" x14ac:dyDescent="0.25">
      <c r="AT6761" s="68"/>
      <c r="AV6761" s="165"/>
    </row>
    <row r="6762" spans="46:48" x14ac:dyDescent="0.25">
      <c r="AT6762" s="68"/>
      <c r="AV6762" s="165"/>
    </row>
    <row r="6763" spans="46:48" x14ac:dyDescent="0.25">
      <c r="AT6763" s="68"/>
      <c r="AV6763" s="165"/>
    </row>
    <row r="6764" spans="46:48" x14ac:dyDescent="0.25">
      <c r="AT6764" s="68"/>
      <c r="AV6764" s="165"/>
    </row>
    <row r="6765" spans="46:48" x14ac:dyDescent="0.25">
      <c r="AT6765" s="68"/>
      <c r="AV6765" s="165"/>
    </row>
    <row r="6766" spans="46:48" x14ac:dyDescent="0.25">
      <c r="AT6766" s="68"/>
      <c r="AV6766" s="165"/>
    </row>
    <row r="6767" spans="46:48" x14ac:dyDescent="0.25">
      <c r="AT6767" s="68"/>
      <c r="AV6767" s="165"/>
    </row>
    <row r="6768" spans="46:48" x14ac:dyDescent="0.25">
      <c r="AT6768" s="68"/>
      <c r="AV6768" s="165"/>
    </row>
    <row r="6769" spans="46:48" x14ac:dyDescent="0.25">
      <c r="AT6769" s="68"/>
      <c r="AV6769" s="165"/>
    </row>
    <row r="6770" spans="46:48" x14ac:dyDescent="0.25">
      <c r="AT6770" s="68"/>
      <c r="AV6770" s="165"/>
    </row>
    <row r="6771" spans="46:48" x14ac:dyDescent="0.25">
      <c r="AT6771" s="68"/>
      <c r="AV6771" s="165"/>
    </row>
    <row r="6772" spans="46:48" x14ac:dyDescent="0.25">
      <c r="AT6772" s="68"/>
      <c r="AV6772" s="165"/>
    </row>
    <row r="6773" spans="46:48" x14ac:dyDescent="0.25">
      <c r="AT6773" s="68"/>
      <c r="AV6773" s="165"/>
    </row>
    <row r="6774" spans="46:48" x14ac:dyDescent="0.25">
      <c r="AT6774" s="68"/>
      <c r="AV6774" s="165"/>
    </row>
    <row r="6775" spans="46:48" x14ac:dyDescent="0.25">
      <c r="AT6775" s="68"/>
      <c r="AV6775" s="165"/>
    </row>
    <row r="6776" spans="46:48" x14ac:dyDescent="0.25">
      <c r="AT6776" s="68"/>
      <c r="AV6776" s="165"/>
    </row>
    <row r="6777" spans="46:48" x14ac:dyDescent="0.25">
      <c r="AT6777" s="68"/>
      <c r="AV6777" s="165"/>
    </row>
    <row r="6778" spans="46:48" x14ac:dyDescent="0.25">
      <c r="AT6778" s="68"/>
      <c r="AV6778" s="165"/>
    </row>
    <row r="6779" spans="46:48" x14ac:dyDescent="0.25">
      <c r="AT6779" s="68"/>
      <c r="AV6779" s="165"/>
    </row>
    <row r="6780" spans="46:48" x14ac:dyDescent="0.25">
      <c r="AT6780" s="68"/>
      <c r="AV6780" s="165"/>
    </row>
    <row r="6781" spans="46:48" x14ac:dyDescent="0.25">
      <c r="AT6781" s="68"/>
      <c r="AV6781" s="165"/>
    </row>
    <row r="6782" spans="46:48" x14ac:dyDescent="0.25">
      <c r="AT6782" s="68"/>
      <c r="AV6782" s="165"/>
    </row>
    <row r="6783" spans="46:48" x14ac:dyDescent="0.25">
      <c r="AT6783" s="68"/>
      <c r="AV6783" s="165"/>
    </row>
    <row r="6784" spans="46:48" x14ac:dyDescent="0.25">
      <c r="AT6784" s="68"/>
      <c r="AV6784" s="165"/>
    </row>
    <row r="6785" spans="46:48" x14ac:dyDescent="0.25">
      <c r="AT6785" s="68"/>
      <c r="AV6785" s="165"/>
    </row>
    <row r="6786" spans="46:48" x14ac:dyDescent="0.25">
      <c r="AT6786" s="68"/>
      <c r="AV6786" s="165"/>
    </row>
    <row r="6787" spans="46:48" x14ac:dyDescent="0.25">
      <c r="AT6787" s="68"/>
      <c r="AV6787" s="165"/>
    </row>
    <row r="6788" spans="46:48" x14ac:dyDescent="0.25">
      <c r="AT6788" s="68"/>
      <c r="AV6788" s="165"/>
    </row>
    <row r="6789" spans="46:48" x14ac:dyDescent="0.25">
      <c r="AT6789" s="68"/>
      <c r="AV6789" s="165"/>
    </row>
    <row r="6790" spans="46:48" x14ac:dyDescent="0.25">
      <c r="AT6790" s="68"/>
      <c r="AV6790" s="165"/>
    </row>
    <row r="6791" spans="46:48" x14ac:dyDescent="0.25">
      <c r="AT6791" s="68"/>
      <c r="AV6791" s="165"/>
    </row>
    <row r="6792" spans="46:48" x14ac:dyDescent="0.25">
      <c r="AT6792" s="68"/>
      <c r="AV6792" s="165"/>
    </row>
    <row r="6793" spans="46:48" x14ac:dyDescent="0.25">
      <c r="AT6793" s="68"/>
      <c r="AV6793" s="165"/>
    </row>
    <row r="6794" spans="46:48" x14ac:dyDescent="0.25">
      <c r="AT6794" s="68"/>
      <c r="AV6794" s="165"/>
    </row>
    <row r="6795" spans="46:48" x14ac:dyDescent="0.25">
      <c r="AT6795" s="68"/>
      <c r="AV6795" s="165"/>
    </row>
    <row r="6796" spans="46:48" x14ac:dyDescent="0.25">
      <c r="AT6796" s="68"/>
      <c r="AV6796" s="165"/>
    </row>
    <row r="6797" spans="46:48" x14ac:dyDescent="0.25">
      <c r="AT6797" s="68"/>
      <c r="AV6797" s="165"/>
    </row>
    <row r="6798" spans="46:48" x14ac:dyDescent="0.25">
      <c r="AT6798" s="68"/>
      <c r="AV6798" s="165"/>
    </row>
    <row r="6799" spans="46:48" x14ac:dyDescent="0.25">
      <c r="AT6799" s="68"/>
      <c r="AV6799" s="165"/>
    </row>
    <row r="6800" spans="46:48" x14ac:dyDescent="0.25">
      <c r="AT6800" s="68"/>
      <c r="AV6800" s="165"/>
    </row>
    <row r="6801" spans="46:48" x14ac:dyDescent="0.25">
      <c r="AT6801" s="68"/>
      <c r="AV6801" s="165"/>
    </row>
    <row r="6802" spans="46:48" x14ac:dyDescent="0.25">
      <c r="AT6802" s="68"/>
      <c r="AV6802" s="165"/>
    </row>
    <row r="6803" spans="46:48" x14ac:dyDescent="0.25">
      <c r="AT6803" s="68"/>
      <c r="AV6803" s="165"/>
    </row>
    <row r="6804" spans="46:48" x14ac:dyDescent="0.25">
      <c r="AT6804" s="68"/>
      <c r="AV6804" s="165"/>
    </row>
    <row r="6805" spans="46:48" x14ac:dyDescent="0.25">
      <c r="AT6805" s="68"/>
      <c r="AV6805" s="165"/>
    </row>
    <row r="6806" spans="46:48" x14ac:dyDescent="0.25">
      <c r="AT6806" s="68"/>
      <c r="AV6806" s="165"/>
    </row>
    <row r="6807" spans="46:48" x14ac:dyDescent="0.25">
      <c r="AT6807" s="68"/>
      <c r="AV6807" s="165"/>
    </row>
    <row r="6808" spans="46:48" x14ac:dyDescent="0.25">
      <c r="AT6808" s="68"/>
      <c r="AV6808" s="165"/>
    </row>
    <row r="6809" spans="46:48" x14ac:dyDescent="0.25">
      <c r="AT6809" s="68"/>
      <c r="AV6809" s="165"/>
    </row>
    <row r="6810" spans="46:48" x14ac:dyDescent="0.25">
      <c r="AT6810" s="68"/>
      <c r="AV6810" s="165"/>
    </row>
    <row r="6811" spans="46:48" x14ac:dyDescent="0.25">
      <c r="AT6811" s="68"/>
      <c r="AV6811" s="165"/>
    </row>
    <row r="6812" spans="46:48" x14ac:dyDescent="0.25">
      <c r="AT6812" s="68"/>
      <c r="AV6812" s="165"/>
    </row>
    <row r="6813" spans="46:48" x14ac:dyDescent="0.25">
      <c r="AT6813" s="68"/>
      <c r="AV6813" s="165"/>
    </row>
    <row r="6814" spans="46:48" x14ac:dyDescent="0.25">
      <c r="AT6814" s="68"/>
      <c r="AV6814" s="165"/>
    </row>
    <row r="6815" spans="46:48" x14ac:dyDescent="0.25">
      <c r="AT6815" s="68"/>
      <c r="AV6815" s="165"/>
    </row>
    <row r="6816" spans="46:48" x14ac:dyDescent="0.25">
      <c r="AT6816" s="68"/>
      <c r="AV6816" s="165"/>
    </row>
    <row r="6817" spans="46:48" x14ac:dyDescent="0.25">
      <c r="AT6817" s="68"/>
      <c r="AV6817" s="165"/>
    </row>
    <row r="6818" spans="46:48" x14ac:dyDescent="0.25">
      <c r="AT6818" s="68"/>
      <c r="AV6818" s="165"/>
    </row>
    <row r="6819" spans="46:48" x14ac:dyDescent="0.25">
      <c r="AT6819" s="68"/>
      <c r="AV6819" s="165"/>
    </row>
    <row r="6820" spans="46:48" x14ac:dyDescent="0.25">
      <c r="AT6820" s="68"/>
      <c r="AV6820" s="165"/>
    </row>
    <row r="6821" spans="46:48" x14ac:dyDescent="0.25">
      <c r="AT6821" s="68"/>
      <c r="AV6821" s="165"/>
    </row>
    <row r="6822" spans="46:48" x14ac:dyDescent="0.25">
      <c r="AT6822" s="68"/>
      <c r="AV6822" s="165"/>
    </row>
    <row r="6823" spans="46:48" x14ac:dyDescent="0.25">
      <c r="AT6823" s="68"/>
      <c r="AV6823" s="165"/>
    </row>
    <row r="6824" spans="46:48" x14ac:dyDescent="0.25">
      <c r="AT6824" s="68"/>
      <c r="AV6824" s="165"/>
    </row>
    <row r="6825" spans="46:48" x14ac:dyDescent="0.25">
      <c r="AT6825" s="68"/>
      <c r="AV6825" s="165"/>
    </row>
    <row r="6826" spans="46:48" x14ac:dyDescent="0.25">
      <c r="AT6826" s="68"/>
      <c r="AV6826" s="165"/>
    </row>
    <row r="6827" spans="46:48" x14ac:dyDescent="0.25">
      <c r="AT6827" s="68"/>
      <c r="AV6827" s="165"/>
    </row>
    <row r="6828" spans="46:48" x14ac:dyDescent="0.25">
      <c r="AT6828" s="68"/>
      <c r="AV6828" s="165"/>
    </row>
    <row r="6829" spans="46:48" x14ac:dyDescent="0.25">
      <c r="AT6829" s="68"/>
      <c r="AV6829" s="165"/>
    </row>
    <row r="6830" spans="46:48" x14ac:dyDescent="0.25">
      <c r="AT6830" s="68"/>
      <c r="AV6830" s="165"/>
    </row>
    <row r="6831" spans="46:48" x14ac:dyDescent="0.25">
      <c r="AT6831" s="68"/>
      <c r="AV6831" s="165"/>
    </row>
    <row r="6832" spans="46:48" x14ac:dyDescent="0.25">
      <c r="AT6832" s="68"/>
      <c r="AV6832" s="165"/>
    </row>
    <row r="6833" spans="46:48" x14ac:dyDescent="0.25">
      <c r="AT6833" s="68"/>
      <c r="AV6833" s="165"/>
    </row>
    <row r="6834" spans="46:48" x14ac:dyDescent="0.25">
      <c r="AT6834" s="68"/>
      <c r="AV6834" s="165"/>
    </row>
    <row r="6835" spans="46:48" x14ac:dyDescent="0.25">
      <c r="AT6835" s="68"/>
      <c r="AV6835" s="165"/>
    </row>
    <row r="6836" spans="46:48" x14ac:dyDescent="0.25">
      <c r="AT6836" s="68"/>
      <c r="AV6836" s="165"/>
    </row>
    <row r="6837" spans="46:48" x14ac:dyDescent="0.25">
      <c r="AT6837" s="68"/>
      <c r="AV6837" s="165"/>
    </row>
    <row r="6838" spans="46:48" x14ac:dyDescent="0.25">
      <c r="AT6838" s="68"/>
      <c r="AV6838" s="165"/>
    </row>
    <row r="6839" spans="46:48" x14ac:dyDescent="0.25">
      <c r="AT6839" s="68"/>
      <c r="AV6839" s="165"/>
    </row>
    <row r="6840" spans="46:48" x14ac:dyDescent="0.25">
      <c r="AT6840" s="68"/>
      <c r="AV6840" s="165"/>
    </row>
    <row r="6841" spans="46:48" x14ac:dyDescent="0.25">
      <c r="AT6841" s="68"/>
      <c r="AV6841" s="165"/>
    </row>
    <row r="6842" spans="46:48" x14ac:dyDescent="0.25">
      <c r="AT6842" s="68"/>
      <c r="AV6842" s="165"/>
    </row>
    <row r="6843" spans="46:48" x14ac:dyDescent="0.25">
      <c r="AT6843" s="68"/>
      <c r="AV6843" s="165"/>
    </row>
    <row r="6844" spans="46:48" x14ac:dyDescent="0.25">
      <c r="AT6844" s="68"/>
      <c r="AV6844" s="165"/>
    </row>
    <row r="6845" spans="46:48" x14ac:dyDescent="0.25">
      <c r="AT6845" s="68"/>
      <c r="AV6845" s="165"/>
    </row>
    <row r="6846" spans="46:48" x14ac:dyDescent="0.25">
      <c r="AT6846" s="68"/>
      <c r="AV6846" s="165"/>
    </row>
    <row r="6847" spans="46:48" x14ac:dyDescent="0.25">
      <c r="AT6847" s="68"/>
      <c r="AV6847" s="165"/>
    </row>
    <row r="6848" spans="46:48" x14ac:dyDescent="0.25">
      <c r="AT6848" s="68"/>
      <c r="AV6848" s="165"/>
    </row>
    <row r="6849" spans="46:48" x14ac:dyDescent="0.25">
      <c r="AT6849" s="68"/>
      <c r="AV6849" s="165"/>
    </row>
    <row r="6850" spans="46:48" x14ac:dyDescent="0.25">
      <c r="AT6850" s="68"/>
      <c r="AV6850" s="165"/>
    </row>
    <row r="6851" spans="46:48" x14ac:dyDescent="0.25">
      <c r="AT6851" s="68"/>
      <c r="AV6851" s="165"/>
    </row>
    <row r="6852" spans="46:48" x14ac:dyDescent="0.25">
      <c r="AT6852" s="68"/>
      <c r="AV6852" s="165"/>
    </row>
    <row r="6853" spans="46:48" x14ac:dyDescent="0.25">
      <c r="AT6853" s="68"/>
      <c r="AV6853" s="165"/>
    </row>
    <row r="6854" spans="46:48" x14ac:dyDescent="0.25">
      <c r="AT6854" s="68"/>
      <c r="AV6854" s="165"/>
    </row>
    <row r="6855" spans="46:48" x14ac:dyDescent="0.25">
      <c r="AT6855" s="68"/>
      <c r="AV6855" s="165"/>
    </row>
    <row r="6856" spans="46:48" x14ac:dyDescent="0.25">
      <c r="AT6856" s="68"/>
      <c r="AV6856" s="165"/>
    </row>
    <row r="6857" spans="46:48" x14ac:dyDescent="0.25">
      <c r="AT6857" s="68"/>
      <c r="AV6857" s="165"/>
    </row>
    <row r="6858" spans="46:48" x14ac:dyDescent="0.25">
      <c r="AT6858" s="68"/>
      <c r="AV6858" s="165"/>
    </row>
    <row r="6859" spans="46:48" x14ac:dyDescent="0.25">
      <c r="AT6859" s="68"/>
      <c r="AV6859" s="165"/>
    </row>
    <row r="6860" spans="46:48" x14ac:dyDescent="0.25">
      <c r="AT6860" s="68"/>
      <c r="AV6860" s="165"/>
    </row>
    <row r="6861" spans="46:48" x14ac:dyDescent="0.25">
      <c r="AT6861" s="68"/>
      <c r="AV6861" s="165"/>
    </row>
    <row r="6862" spans="46:48" x14ac:dyDescent="0.25">
      <c r="AT6862" s="68"/>
      <c r="AV6862" s="165"/>
    </row>
    <row r="6863" spans="46:48" x14ac:dyDescent="0.25">
      <c r="AT6863" s="68"/>
      <c r="AV6863" s="165"/>
    </row>
    <row r="6864" spans="46:48" x14ac:dyDescent="0.25">
      <c r="AT6864" s="68"/>
      <c r="AV6864" s="165"/>
    </row>
    <row r="6865" spans="46:48" x14ac:dyDescent="0.25">
      <c r="AT6865" s="68"/>
      <c r="AV6865" s="165"/>
    </row>
    <row r="6866" spans="46:48" x14ac:dyDescent="0.25">
      <c r="AT6866" s="68"/>
      <c r="AV6866" s="165"/>
    </row>
    <row r="6867" spans="46:48" x14ac:dyDescent="0.25">
      <c r="AT6867" s="68"/>
      <c r="AV6867" s="165"/>
    </row>
    <row r="6868" spans="46:48" x14ac:dyDescent="0.25">
      <c r="AT6868" s="68"/>
      <c r="AV6868" s="165"/>
    </row>
    <row r="6869" spans="46:48" x14ac:dyDescent="0.25">
      <c r="AT6869" s="68"/>
      <c r="AV6869" s="165"/>
    </row>
    <row r="6870" spans="46:48" x14ac:dyDescent="0.25">
      <c r="AT6870" s="68"/>
      <c r="AV6870" s="165"/>
    </row>
    <row r="6871" spans="46:48" x14ac:dyDescent="0.25">
      <c r="AT6871" s="68"/>
      <c r="AV6871" s="165"/>
    </row>
    <row r="6872" spans="46:48" x14ac:dyDescent="0.25">
      <c r="AT6872" s="68"/>
      <c r="AV6872" s="165"/>
    </row>
    <row r="6873" spans="46:48" x14ac:dyDescent="0.25">
      <c r="AT6873" s="68"/>
      <c r="AV6873" s="165"/>
    </row>
    <row r="6874" spans="46:48" x14ac:dyDescent="0.25">
      <c r="AT6874" s="68"/>
      <c r="AV6874" s="165"/>
    </row>
    <row r="6875" spans="46:48" x14ac:dyDescent="0.25">
      <c r="AT6875" s="68"/>
      <c r="AV6875" s="165"/>
    </row>
    <row r="6876" spans="46:48" x14ac:dyDescent="0.25">
      <c r="AT6876" s="68"/>
      <c r="AV6876" s="165"/>
    </row>
    <row r="6877" spans="46:48" x14ac:dyDescent="0.25">
      <c r="AT6877" s="68"/>
      <c r="AV6877" s="165"/>
    </row>
    <row r="6878" spans="46:48" x14ac:dyDescent="0.25">
      <c r="AT6878" s="68"/>
      <c r="AV6878" s="165"/>
    </row>
    <row r="6879" spans="46:48" x14ac:dyDescent="0.25">
      <c r="AT6879" s="68"/>
      <c r="AV6879" s="165"/>
    </row>
    <row r="6880" spans="46:48" x14ac:dyDescent="0.25">
      <c r="AT6880" s="68"/>
      <c r="AV6880" s="165"/>
    </row>
    <row r="6881" spans="46:48" x14ac:dyDescent="0.25">
      <c r="AT6881" s="68"/>
      <c r="AV6881" s="165"/>
    </row>
    <row r="6882" spans="46:48" x14ac:dyDescent="0.25">
      <c r="AT6882" s="68"/>
      <c r="AV6882" s="165"/>
    </row>
    <row r="6883" spans="46:48" x14ac:dyDescent="0.25">
      <c r="AT6883" s="68"/>
      <c r="AV6883" s="165"/>
    </row>
    <row r="6884" spans="46:48" x14ac:dyDescent="0.25">
      <c r="AT6884" s="68"/>
      <c r="AV6884" s="165"/>
    </row>
    <row r="6885" spans="46:48" x14ac:dyDescent="0.25">
      <c r="AT6885" s="68"/>
      <c r="AV6885" s="165"/>
    </row>
    <row r="6886" spans="46:48" x14ac:dyDescent="0.25">
      <c r="AT6886" s="68"/>
      <c r="AV6886" s="165"/>
    </row>
    <row r="6887" spans="46:48" x14ac:dyDescent="0.25">
      <c r="AT6887" s="68"/>
      <c r="AV6887" s="165"/>
    </row>
    <row r="6888" spans="46:48" x14ac:dyDescent="0.25">
      <c r="AT6888" s="68"/>
      <c r="AV6888" s="165"/>
    </row>
    <row r="6889" spans="46:48" x14ac:dyDescent="0.25">
      <c r="AT6889" s="68"/>
      <c r="AV6889" s="165"/>
    </row>
    <row r="6890" spans="46:48" x14ac:dyDescent="0.25">
      <c r="AT6890" s="68"/>
      <c r="AV6890" s="165"/>
    </row>
    <row r="6891" spans="46:48" x14ac:dyDescent="0.25">
      <c r="AT6891" s="68"/>
      <c r="AV6891" s="165"/>
    </row>
    <row r="6892" spans="46:48" x14ac:dyDescent="0.25">
      <c r="AT6892" s="68"/>
      <c r="AV6892" s="165"/>
    </row>
    <row r="6893" spans="46:48" x14ac:dyDescent="0.25">
      <c r="AT6893" s="68"/>
      <c r="AV6893" s="165"/>
    </row>
    <row r="6894" spans="46:48" x14ac:dyDescent="0.25">
      <c r="AT6894" s="68"/>
      <c r="AV6894" s="165"/>
    </row>
    <row r="6895" spans="46:48" x14ac:dyDescent="0.25">
      <c r="AT6895" s="68"/>
      <c r="AV6895" s="165"/>
    </row>
    <row r="6896" spans="46:48" x14ac:dyDescent="0.25">
      <c r="AT6896" s="68"/>
      <c r="AV6896" s="165"/>
    </row>
    <row r="6897" spans="46:48" x14ac:dyDescent="0.25">
      <c r="AT6897" s="68"/>
      <c r="AV6897" s="165"/>
    </row>
    <row r="6898" spans="46:48" x14ac:dyDescent="0.25">
      <c r="AT6898" s="68"/>
      <c r="AV6898" s="165"/>
    </row>
    <row r="6899" spans="46:48" x14ac:dyDescent="0.25">
      <c r="AT6899" s="68"/>
      <c r="AV6899" s="165"/>
    </row>
    <row r="6900" spans="46:48" x14ac:dyDescent="0.25">
      <c r="AT6900" s="68"/>
      <c r="AV6900" s="165"/>
    </row>
    <row r="6901" spans="46:48" x14ac:dyDescent="0.25">
      <c r="AT6901" s="68"/>
      <c r="AV6901" s="165"/>
    </row>
    <row r="6902" spans="46:48" x14ac:dyDescent="0.25">
      <c r="AT6902" s="68"/>
      <c r="AV6902" s="165"/>
    </row>
    <row r="6903" spans="46:48" x14ac:dyDescent="0.25">
      <c r="AT6903" s="68"/>
      <c r="AV6903" s="165"/>
    </row>
    <row r="6904" spans="46:48" x14ac:dyDescent="0.25">
      <c r="AT6904" s="68"/>
      <c r="AV6904" s="165"/>
    </row>
    <row r="6905" spans="46:48" x14ac:dyDescent="0.25">
      <c r="AT6905" s="68"/>
      <c r="AV6905" s="165"/>
    </row>
    <row r="6906" spans="46:48" x14ac:dyDescent="0.25">
      <c r="AT6906" s="68"/>
      <c r="AV6906" s="165"/>
    </row>
    <row r="6907" spans="46:48" x14ac:dyDescent="0.25">
      <c r="AT6907" s="68"/>
      <c r="AV6907" s="165"/>
    </row>
    <row r="6908" spans="46:48" x14ac:dyDescent="0.25">
      <c r="AT6908" s="68"/>
      <c r="AV6908" s="165"/>
    </row>
    <row r="6909" spans="46:48" x14ac:dyDescent="0.25">
      <c r="AT6909" s="68"/>
      <c r="AV6909" s="165"/>
    </row>
    <row r="6910" spans="46:48" x14ac:dyDescent="0.25">
      <c r="AT6910" s="68"/>
      <c r="AV6910" s="165"/>
    </row>
    <row r="6911" spans="46:48" x14ac:dyDescent="0.25">
      <c r="AT6911" s="68"/>
      <c r="AV6911" s="165"/>
    </row>
    <row r="6912" spans="46:48" x14ac:dyDescent="0.25">
      <c r="AT6912" s="68"/>
      <c r="AV6912" s="165"/>
    </row>
    <row r="6913" spans="46:48" x14ac:dyDescent="0.25">
      <c r="AT6913" s="68"/>
      <c r="AV6913" s="165"/>
    </row>
    <row r="6914" spans="46:48" x14ac:dyDescent="0.25">
      <c r="AT6914" s="68"/>
      <c r="AV6914" s="165"/>
    </row>
    <row r="6915" spans="46:48" x14ac:dyDescent="0.25">
      <c r="AT6915" s="68"/>
      <c r="AV6915" s="165"/>
    </row>
    <row r="6916" spans="46:48" x14ac:dyDescent="0.25">
      <c r="AT6916" s="68"/>
      <c r="AV6916" s="165"/>
    </row>
    <row r="6917" spans="46:48" x14ac:dyDescent="0.25">
      <c r="AT6917" s="68"/>
      <c r="AV6917" s="165"/>
    </row>
    <row r="6918" spans="46:48" x14ac:dyDescent="0.25">
      <c r="AT6918" s="68"/>
      <c r="AV6918" s="165"/>
    </row>
    <row r="6919" spans="46:48" x14ac:dyDescent="0.25">
      <c r="AT6919" s="68"/>
      <c r="AV6919" s="165"/>
    </row>
    <row r="6920" spans="46:48" x14ac:dyDescent="0.25">
      <c r="AT6920" s="68"/>
      <c r="AV6920" s="165"/>
    </row>
    <row r="6921" spans="46:48" x14ac:dyDescent="0.25">
      <c r="AT6921" s="68"/>
      <c r="AV6921" s="165"/>
    </row>
    <row r="6922" spans="46:48" x14ac:dyDescent="0.25">
      <c r="AT6922" s="68"/>
      <c r="AV6922" s="165"/>
    </row>
    <row r="6923" spans="46:48" x14ac:dyDescent="0.25">
      <c r="AT6923" s="68"/>
      <c r="AV6923" s="165"/>
    </row>
    <row r="6924" spans="46:48" x14ac:dyDescent="0.25">
      <c r="AT6924" s="68"/>
      <c r="AV6924" s="165"/>
    </row>
    <row r="6925" spans="46:48" x14ac:dyDescent="0.25">
      <c r="AT6925" s="68"/>
      <c r="AV6925" s="165"/>
    </row>
    <row r="6926" spans="46:48" x14ac:dyDescent="0.25">
      <c r="AT6926" s="68"/>
      <c r="AV6926" s="165"/>
    </row>
    <row r="6927" spans="46:48" x14ac:dyDescent="0.25">
      <c r="AT6927" s="68"/>
      <c r="AV6927" s="165"/>
    </row>
    <row r="6928" spans="46:48" x14ac:dyDescent="0.25">
      <c r="AT6928" s="68"/>
      <c r="AV6928" s="165"/>
    </row>
    <row r="6929" spans="46:48" x14ac:dyDescent="0.25">
      <c r="AT6929" s="68"/>
      <c r="AV6929" s="165"/>
    </row>
    <row r="6930" spans="46:48" x14ac:dyDescent="0.25">
      <c r="AT6930" s="68"/>
      <c r="AV6930" s="165"/>
    </row>
    <row r="6931" spans="46:48" x14ac:dyDescent="0.25">
      <c r="AT6931" s="68"/>
      <c r="AV6931" s="165"/>
    </row>
    <row r="6932" spans="46:48" x14ac:dyDescent="0.25">
      <c r="AT6932" s="68"/>
      <c r="AV6932" s="165"/>
    </row>
    <row r="6933" spans="46:48" x14ac:dyDescent="0.25">
      <c r="AT6933" s="68"/>
      <c r="AV6933" s="165"/>
    </row>
    <row r="6934" spans="46:48" x14ac:dyDescent="0.25">
      <c r="AT6934" s="68"/>
      <c r="AV6934" s="165"/>
    </row>
    <row r="6935" spans="46:48" x14ac:dyDescent="0.25">
      <c r="AT6935" s="68"/>
      <c r="AV6935" s="165"/>
    </row>
    <row r="6936" spans="46:48" x14ac:dyDescent="0.25">
      <c r="AT6936" s="68"/>
      <c r="AV6936" s="165"/>
    </row>
    <row r="6937" spans="46:48" x14ac:dyDescent="0.25">
      <c r="AT6937" s="68"/>
      <c r="AV6937" s="165"/>
    </row>
    <row r="6938" spans="46:48" x14ac:dyDescent="0.25">
      <c r="AT6938" s="68"/>
      <c r="AV6938" s="165"/>
    </row>
    <row r="6939" spans="46:48" x14ac:dyDescent="0.25">
      <c r="AT6939" s="68"/>
      <c r="AV6939" s="165"/>
    </row>
    <row r="6940" spans="46:48" x14ac:dyDescent="0.25">
      <c r="AT6940" s="68"/>
      <c r="AV6940" s="165"/>
    </row>
    <row r="6941" spans="46:48" x14ac:dyDescent="0.25">
      <c r="AT6941" s="68"/>
      <c r="AV6941" s="165"/>
    </row>
    <row r="6942" spans="46:48" x14ac:dyDescent="0.25">
      <c r="AT6942" s="68"/>
      <c r="AV6942" s="165"/>
    </row>
    <row r="6943" spans="46:48" x14ac:dyDescent="0.25">
      <c r="AT6943" s="68"/>
      <c r="AV6943" s="165"/>
    </row>
    <row r="6944" spans="46:48" x14ac:dyDescent="0.25">
      <c r="AT6944" s="68"/>
      <c r="AV6944" s="165"/>
    </row>
    <row r="6945" spans="46:48" x14ac:dyDescent="0.25">
      <c r="AT6945" s="68"/>
      <c r="AV6945" s="165"/>
    </row>
    <row r="6946" spans="46:48" x14ac:dyDescent="0.25">
      <c r="AT6946" s="68"/>
      <c r="AV6946" s="165"/>
    </row>
    <row r="6947" spans="46:48" x14ac:dyDescent="0.25">
      <c r="AT6947" s="68"/>
      <c r="AV6947" s="165"/>
    </row>
    <row r="6948" spans="46:48" x14ac:dyDescent="0.25">
      <c r="AT6948" s="68"/>
      <c r="AV6948" s="165"/>
    </row>
    <row r="6949" spans="46:48" x14ac:dyDescent="0.25">
      <c r="AT6949" s="68"/>
      <c r="AV6949" s="165"/>
    </row>
    <row r="6950" spans="46:48" x14ac:dyDescent="0.25">
      <c r="AT6950" s="68"/>
      <c r="AV6950" s="165"/>
    </row>
    <row r="6951" spans="46:48" x14ac:dyDescent="0.25">
      <c r="AT6951" s="68"/>
      <c r="AV6951" s="165"/>
    </row>
    <row r="6952" spans="46:48" x14ac:dyDescent="0.25">
      <c r="AT6952" s="68"/>
      <c r="AV6952" s="165"/>
    </row>
    <row r="6953" spans="46:48" x14ac:dyDescent="0.25">
      <c r="AT6953" s="68"/>
      <c r="AV6953" s="165"/>
    </row>
    <row r="6954" spans="46:48" x14ac:dyDescent="0.25">
      <c r="AT6954" s="68"/>
      <c r="AV6954" s="165"/>
    </row>
    <row r="6955" spans="46:48" x14ac:dyDescent="0.25">
      <c r="AT6955" s="68"/>
      <c r="AV6955" s="165"/>
    </row>
    <row r="6956" spans="46:48" x14ac:dyDescent="0.25">
      <c r="AT6956" s="68"/>
      <c r="AV6956" s="165"/>
    </row>
    <row r="6957" spans="46:48" x14ac:dyDescent="0.25">
      <c r="AT6957" s="68"/>
      <c r="AV6957" s="165"/>
    </row>
    <row r="6958" spans="46:48" x14ac:dyDescent="0.25">
      <c r="AT6958" s="68"/>
      <c r="AV6958" s="165"/>
    </row>
    <row r="6959" spans="46:48" x14ac:dyDescent="0.25">
      <c r="AT6959" s="68"/>
      <c r="AV6959" s="165"/>
    </row>
    <row r="6960" spans="46:48" x14ac:dyDescent="0.25">
      <c r="AT6960" s="68"/>
      <c r="AV6960" s="165"/>
    </row>
    <row r="6961" spans="46:48" x14ac:dyDescent="0.25">
      <c r="AT6961" s="68"/>
      <c r="AV6961" s="165"/>
    </row>
    <row r="6962" spans="46:48" x14ac:dyDescent="0.25">
      <c r="AT6962" s="68"/>
      <c r="AV6962" s="165"/>
    </row>
    <row r="6963" spans="46:48" x14ac:dyDescent="0.25">
      <c r="AT6963" s="68"/>
      <c r="AV6963" s="165"/>
    </row>
    <row r="6964" spans="46:48" x14ac:dyDescent="0.25">
      <c r="AT6964" s="68"/>
      <c r="AV6964" s="165"/>
    </row>
    <row r="6965" spans="46:48" x14ac:dyDescent="0.25">
      <c r="AT6965" s="68"/>
      <c r="AV6965" s="165"/>
    </row>
    <row r="6966" spans="46:48" x14ac:dyDescent="0.25">
      <c r="AT6966" s="68"/>
      <c r="AV6966" s="165"/>
    </row>
    <row r="6967" spans="46:48" x14ac:dyDescent="0.25">
      <c r="AT6967" s="68"/>
      <c r="AV6967" s="165"/>
    </row>
    <row r="6968" spans="46:48" x14ac:dyDescent="0.25">
      <c r="AT6968" s="68"/>
      <c r="AV6968" s="165"/>
    </row>
    <row r="6969" spans="46:48" x14ac:dyDescent="0.25">
      <c r="AT6969" s="68"/>
      <c r="AV6969" s="165"/>
    </row>
    <row r="6970" spans="46:48" x14ac:dyDescent="0.25">
      <c r="AT6970" s="68"/>
      <c r="AV6970" s="165"/>
    </row>
    <row r="6971" spans="46:48" x14ac:dyDescent="0.25">
      <c r="AT6971" s="68"/>
      <c r="AV6971" s="165"/>
    </row>
    <row r="6972" spans="46:48" x14ac:dyDescent="0.25">
      <c r="AT6972" s="68"/>
      <c r="AV6972" s="165"/>
    </row>
    <row r="6973" spans="46:48" x14ac:dyDescent="0.25">
      <c r="AT6973" s="68"/>
      <c r="AV6973" s="165"/>
    </row>
    <row r="6974" spans="46:48" x14ac:dyDescent="0.25">
      <c r="AT6974" s="68"/>
      <c r="AV6974" s="165"/>
    </row>
    <row r="6975" spans="46:48" x14ac:dyDescent="0.25">
      <c r="AT6975" s="68"/>
      <c r="AV6975" s="165"/>
    </row>
    <row r="6976" spans="46:48" x14ac:dyDescent="0.25">
      <c r="AT6976" s="68"/>
      <c r="AV6976" s="165"/>
    </row>
    <row r="6977" spans="46:48" x14ac:dyDescent="0.25">
      <c r="AT6977" s="68"/>
      <c r="AV6977" s="165"/>
    </row>
    <row r="6978" spans="46:48" x14ac:dyDescent="0.25">
      <c r="AT6978" s="68"/>
      <c r="AV6978" s="165"/>
    </row>
    <row r="6979" spans="46:48" x14ac:dyDescent="0.25">
      <c r="AT6979" s="68"/>
      <c r="AV6979" s="165"/>
    </row>
    <row r="6980" spans="46:48" x14ac:dyDescent="0.25">
      <c r="AT6980" s="68"/>
      <c r="AV6980" s="165"/>
    </row>
    <row r="6981" spans="46:48" x14ac:dyDescent="0.25">
      <c r="AT6981" s="68"/>
      <c r="AV6981" s="165"/>
    </row>
    <row r="6982" spans="46:48" x14ac:dyDescent="0.25">
      <c r="AT6982" s="68"/>
      <c r="AV6982" s="165"/>
    </row>
    <row r="6983" spans="46:48" x14ac:dyDescent="0.25">
      <c r="AT6983" s="68"/>
      <c r="AV6983" s="165"/>
    </row>
    <row r="6984" spans="46:48" x14ac:dyDescent="0.25">
      <c r="AT6984" s="68"/>
      <c r="AV6984" s="165"/>
    </row>
    <row r="6985" spans="46:48" x14ac:dyDescent="0.25">
      <c r="AT6985" s="68"/>
      <c r="AV6985" s="165"/>
    </row>
    <row r="6986" spans="46:48" x14ac:dyDescent="0.25">
      <c r="AT6986" s="68"/>
      <c r="AV6986" s="165"/>
    </row>
    <row r="6987" spans="46:48" x14ac:dyDescent="0.25">
      <c r="AT6987" s="68"/>
      <c r="AV6987" s="165"/>
    </row>
    <row r="6988" spans="46:48" x14ac:dyDescent="0.25">
      <c r="AT6988" s="68"/>
      <c r="AV6988" s="165"/>
    </row>
    <row r="6989" spans="46:48" x14ac:dyDescent="0.25">
      <c r="AT6989" s="68"/>
      <c r="AV6989" s="165"/>
    </row>
    <row r="6990" spans="46:48" x14ac:dyDescent="0.25">
      <c r="AT6990" s="68"/>
      <c r="AV6990" s="165"/>
    </row>
    <row r="6991" spans="46:48" x14ac:dyDescent="0.25">
      <c r="AT6991" s="68"/>
      <c r="AV6991" s="165"/>
    </row>
    <row r="6992" spans="46:48" x14ac:dyDescent="0.25">
      <c r="AT6992" s="68"/>
      <c r="AV6992" s="165"/>
    </row>
    <row r="6993" spans="46:48" x14ac:dyDescent="0.25">
      <c r="AT6993" s="68"/>
      <c r="AV6993" s="165"/>
    </row>
    <row r="6994" spans="46:48" x14ac:dyDescent="0.25">
      <c r="AT6994" s="68"/>
      <c r="AV6994" s="165"/>
    </row>
    <row r="6995" spans="46:48" x14ac:dyDescent="0.25">
      <c r="AT6995" s="68"/>
      <c r="AV6995" s="165"/>
    </row>
    <row r="6996" spans="46:48" x14ac:dyDescent="0.25">
      <c r="AT6996" s="68"/>
      <c r="AV6996" s="165"/>
    </row>
    <row r="6997" spans="46:48" x14ac:dyDescent="0.25">
      <c r="AT6997" s="68"/>
      <c r="AV6997" s="165"/>
    </row>
    <row r="6998" spans="46:48" x14ac:dyDescent="0.25">
      <c r="AT6998" s="68"/>
      <c r="AV6998" s="165"/>
    </row>
    <row r="6999" spans="46:48" x14ac:dyDescent="0.25">
      <c r="AT6999" s="68"/>
      <c r="AV6999" s="165"/>
    </row>
    <row r="7000" spans="46:48" x14ac:dyDescent="0.25">
      <c r="AT7000" s="68"/>
      <c r="AV7000" s="165"/>
    </row>
    <row r="7001" spans="46:48" x14ac:dyDescent="0.25">
      <c r="AT7001" s="68"/>
      <c r="AV7001" s="165"/>
    </row>
    <row r="7002" spans="46:48" x14ac:dyDescent="0.25">
      <c r="AT7002" s="68"/>
      <c r="AV7002" s="165"/>
    </row>
    <row r="7003" spans="46:48" x14ac:dyDescent="0.25">
      <c r="AT7003" s="68"/>
      <c r="AV7003" s="165"/>
    </row>
    <row r="7004" spans="46:48" x14ac:dyDescent="0.25">
      <c r="AT7004" s="68"/>
      <c r="AV7004" s="165"/>
    </row>
    <row r="7005" spans="46:48" x14ac:dyDescent="0.25">
      <c r="AT7005" s="68"/>
      <c r="AV7005" s="165"/>
    </row>
    <row r="7006" spans="46:48" x14ac:dyDescent="0.25">
      <c r="AT7006" s="68"/>
      <c r="AV7006" s="165"/>
    </row>
    <row r="7007" spans="46:48" x14ac:dyDescent="0.25">
      <c r="AT7007" s="68"/>
      <c r="AV7007" s="165"/>
    </row>
    <row r="7008" spans="46:48" x14ac:dyDescent="0.25">
      <c r="AT7008" s="68"/>
      <c r="AV7008" s="165"/>
    </row>
    <row r="7009" spans="46:48" x14ac:dyDescent="0.25">
      <c r="AT7009" s="68"/>
      <c r="AV7009" s="165"/>
    </row>
    <row r="7010" spans="46:48" x14ac:dyDescent="0.25">
      <c r="AT7010" s="68"/>
      <c r="AV7010" s="165"/>
    </row>
    <row r="7011" spans="46:48" x14ac:dyDescent="0.25">
      <c r="AT7011" s="68"/>
      <c r="AV7011" s="165"/>
    </row>
    <row r="7012" spans="46:48" x14ac:dyDescent="0.25">
      <c r="AT7012" s="68"/>
      <c r="AV7012" s="165"/>
    </row>
    <row r="7013" spans="46:48" x14ac:dyDescent="0.25">
      <c r="AT7013" s="68"/>
      <c r="AV7013" s="165"/>
    </row>
    <row r="7014" spans="46:48" x14ac:dyDescent="0.25">
      <c r="AT7014" s="68"/>
      <c r="AV7014" s="165"/>
    </row>
    <row r="7015" spans="46:48" x14ac:dyDescent="0.25">
      <c r="AT7015" s="68"/>
      <c r="AV7015" s="165"/>
    </row>
    <row r="7016" spans="46:48" x14ac:dyDescent="0.25">
      <c r="AT7016" s="68"/>
      <c r="AV7016" s="165"/>
    </row>
    <row r="7017" spans="46:48" x14ac:dyDescent="0.25">
      <c r="AT7017" s="68"/>
      <c r="AV7017" s="165"/>
    </row>
    <row r="7018" spans="46:48" x14ac:dyDescent="0.25">
      <c r="AT7018" s="68"/>
      <c r="AV7018" s="165"/>
    </row>
    <row r="7019" spans="46:48" x14ac:dyDescent="0.25">
      <c r="AT7019" s="68"/>
      <c r="AV7019" s="165"/>
    </row>
    <row r="7020" spans="46:48" x14ac:dyDescent="0.25">
      <c r="AT7020" s="68"/>
      <c r="AV7020" s="165"/>
    </row>
    <row r="7021" spans="46:48" x14ac:dyDescent="0.25">
      <c r="AT7021" s="68"/>
      <c r="AV7021" s="165"/>
    </row>
    <row r="7022" spans="46:48" x14ac:dyDescent="0.25">
      <c r="AT7022" s="68"/>
      <c r="AV7022" s="165"/>
    </row>
    <row r="7023" spans="46:48" x14ac:dyDescent="0.25">
      <c r="AT7023" s="68"/>
      <c r="AV7023" s="165"/>
    </row>
    <row r="7024" spans="46:48" x14ac:dyDescent="0.25">
      <c r="AT7024" s="68"/>
      <c r="AV7024" s="165"/>
    </row>
    <row r="7025" spans="46:48" x14ac:dyDescent="0.25">
      <c r="AT7025" s="68"/>
      <c r="AV7025" s="165"/>
    </row>
    <row r="7026" spans="46:48" x14ac:dyDescent="0.25">
      <c r="AT7026" s="68"/>
      <c r="AV7026" s="165"/>
    </row>
    <row r="7027" spans="46:48" x14ac:dyDescent="0.25">
      <c r="AT7027" s="68"/>
      <c r="AV7027" s="165"/>
    </row>
    <row r="7028" spans="46:48" x14ac:dyDescent="0.25">
      <c r="AT7028" s="68"/>
      <c r="AV7028" s="165"/>
    </row>
    <row r="7029" spans="46:48" x14ac:dyDescent="0.25">
      <c r="AT7029" s="68"/>
      <c r="AV7029" s="165"/>
    </row>
    <row r="7030" spans="46:48" x14ac:dyDescent="0.25">
      <c r="AT7030" s="68"/>
      <c r="AV7030" s="165"/>
    </row>
    <row r="7031" spans="46:48" x14ac:dyDescent="0.25">
      <c r="AT7031" s="68"/>
      <c r="AV7031" s="165"/>
    </row>
    <row r="7032" spans="46:48" x14ac:dyDescent="0.25">
      <c r="AT7032" s="68"/>
      <c r="AV7032" s="165"/>
    </row>
    <row r="7033" spans="46:48" x14ac:dyDescent="0.25">
      <c r="AT7033" s="68"/>
      <c r="AV7033" s="165"/>
    </row>
    <row r="7034" spans="46:48" x14ac:dyDescent="0.25">
      <c r="AT7034" s="68"/>
      <c r="AV7034" s="165"/>
    </row>
    <row r="7035" spans="46:48" x14ac:dyDescent="0.25">
      <c r="AT7035" s="68"/>
      <c r="AV7035" s="165"/>
    </row>
    <row r="7036" spans="46:48" x14ac:dyDescent="0.25">
      <c r="AT7036" s="68"/>
      <c r="AV7036" s="165"/>
    </row>
    <row r="7037" spans="46:48" x14ac:dyDescent="0.25">
      <c r="AT7037" s="68"/>
      <c r="AV7037" s="165"/>
    </row>
    <row r="7038" spans="46:48" x14ac:dyDescent="0.25">
      <c r="AT7038" s="68"/>
      <c r="AV7038" s="165"/>
    </row>
    <row r="7039" spans="46:48" x14ac:dyDescent="0.25">
      <c r="AT7039" s="68"/>
      <c r="AV7039" s="165"/>
    </row>
    <row r="7040" spans="46:48" x14ac:dyDescent="0.25">
      <c r="AT7040" s="68"/>
      <c r="AV7040" s="165"/>
    </row>
    <row r="7041" spans="46:48" x14ac:dyDescent="0.25">
      <c r="AT7041" s="68"/>
      <c r="AV7041" s="165"/>
    </row>
    <row r="7042" spans="46:48" x14ac:dyDescent="0.25">
      <c r="AT7042" s="68"/>
      <c r="AV7042" s="165"/>
    </row>
    <row r="7043" spans="46:48" x14ac:dyDescent="0.25">
      <c r="AT7043" s="68"/>
      <c r="AV7043" s="165"/>
    </row>
    <row r="7044" spans="46:48" x14ac:dyDescent="0.25">
      <c r="AT7044" s="68"/>
      <c r="AV7044" s="165"/>
    </row>
    <row r="7045" spans="46:48" x14ac:dyDescent="0.25">
      <c r="AT7045" s="68"/>
      <c r="AV7045" s="165"/>
    </row>
    <row r="7046" spans="46:48" x14ac:dyDescent="0.25">
      <c r="AT7046" s="68"/>
      <c r="AV7046" s="165"/>
    </row>
    <row r="7047" spans="46:48" x14ac:dyDescent="0.25">
      <c r="AT7047" s="68"/>
      <c r="AV7047" s="165"/>
    </row>
    <row r="7048" spans="46:48" x14ac:dyDescent="0.25">
      <c r="AT7048" s="68"/>
      <c r="AV7048" s="165"/>
    </row>
    <row r="7049" spans="46:48" x14ac:dyDescent="0.25">
      <c r="AT7049" s="68"/>
      <c r="AV7049" s="165"/>
    </row>
    <row r="7050" spans="46:48" x14ac:dyDescent="0.25">
      <c r="AT7050" s="68"/>
      <c r="AV7050" s="165"/>
    </row>
    <row r="7051" spans="46:48" x14ac:dyDescent="0.25">
      <c r="AT7051" s="68"/>
      <c r="AV7051" s="165"/>
    </row>
    <row r="7052" spans="46:48" x14ac:dyDescent="0.25">
      <c r="AT7052" s="68"/>
      <c r="AV7052" s="165"/>
    </row>
    <row r="7053" spans="46:48" x14ac:dyDescent="0.25">
      <c r="AT7053" s="68"/>
      <c r="AV7053" s="165"/>
    </row>
    <row r="7054" spans="46:48" x14ac:dyDescent="0.25">
      <c r="AT7054" s="68"/>
      <c r="AV7054" s="165"/>
    </row>
    <row r="7055" spans="46:48" x14ac:dyDescent="0.25">
      <c r="AT7055" s="68"/>
      <c r="AV7055" s="165"/>
    </row>
    <row r="7056" spans="46:48" x14ac:dyDescent="0.25">
      <c r="AT7056" s="68"/>
      <c r="AV7056" s="165"/>
    </row>
    <row r="7057" spans="46:48" x14ac:dyDescent="0.25">
      <c r="AT7057" s="68"/>
      <c r="AV7057" s="165"/>
    </row>
    <row r="7058" spans="46:48" x14ac:dyDescent="0.25">
      <c r="AT7058" s="68"/>
      <c r="AV7058" s="165"/>
    </row>
    <row r="7059" spans="46:48" x14ac:dyDescent="0.25">
      <c r="AT7059" s="68"/>
      <c r="AV7059" s="165"/>
    </row>
    <row r="7060" spans="46:48" x14ac:dyDescent="0.25">
      <c r="AT7060" s="68"/>
      <c r="AV7060" s="165"/>
    </row>
    <row r="7061" spans="46:48" x14ac:dyDescent="0.25">
      <c r="AT7061" s="68"/>
      <c r="AV7061" s="165"/>
    </row>
    <row r="7062" spans="46:48" x14ac:dyDescent="0.25">
      <c r="AT7062" s="68"/>
      <c r="AV7062" s="165"/>
    </row>
    <row r="7063" spans="46:48" x14ac:dyDescent="0.25">
      <c r="AT7063" s="68"/>
      <c r="AV7063" s="165"/>
    </row>
    <row r="7064" spans="46:48" x14ac:dyDescent="0.25">
      <c r="AT7064" s="68"/>
      <c r="AV7064" s="165"/>
    </row>
    <row r="7065" spans="46:48" x14ac:dyDescent="0.25">
      <c r="AT7065" s="68"/>
      <c r="AV7065" s="165"/>
    </row>
    <row r="7066" spans="46:48" x14ac:dyDescent="0.25">
      <c r="AT7066" s="68"/>
      <c r="AV7066" s="165"/>
    </row>
    <row r="7067" spans="46:48" x14ac:dyDescent="0.25">
      <c r="AT7067" s="68"/>
      <c r="AV7067" s="165"/>
    </row>
    <row r="7068" spans="46:48" x14ac:dyDescent="0.25">
      <c r="AT7068" s="68"/>
      <c r="AV7068" s="165"/>
    </row>
    <row r="7069" spans="46:48" x14ac:dyDescent="0.25">
      <c r="AT7069" s="68"/>
      <c r="AV7069" s="165"/>
    </row>
    <row r="7070" spans="46:48" x14ac:dyDescent="0.25">
      <c r="AT7070" s="68"/>
      <c r="AV7070" s="165"/>
    </row>
    <row r="7071" spans="46:48" x14ac:dyDescent="0.25">
      <c r="AT7071" s="68"/>
      <c r="AV7071" s="165"/>
    </row>
    <row r="7072" spans="46:48" x14ac:dyDescent="0.25">
      <c r="AT7072" s="68"/>
      <c r="AV7072" s="165"/>
    </row>
    <row r="7073" spans="46:48" x14ac:dyDescent="0.25">
      <c r="AT7073" s="68"/>
      <c r="AV7073" s="165"/>
    </row>
    <row r="7074" spans="46:48" x14ac:dyDescent="0.25">
      <c r="AT7074" s="68"/>
      <c r="AV7074" s="165"/>
    </row>
    <row r="7075" spans="46:48" x14ac:dyDescent="0.25">
      <c r="AT7075" s="68"/>
      <c r="AV7075" s="165"/>
    </row>
    <row r="7076" spans="46:48" x14ac:dyDescent="0.25">
      <c r="AT7076" s="68"/>
      <c r="AV7076" s="165"/>
    </row>
    <row r="7077" spans="46:48" x14ac:dyDescent="0.25">
      <c r="AT7077" s="68"/>
      <c r="AV7077" s="165"/>
    </row>
    <row r="7078" spans="46:48" x14ac:dyDescent="0.25">
      <c r="AT7078" s="68"/>
      <c r="AV7078" s="165"/>
    </row>
    <row r="7079" spans="46:48" x14ac:dyDescent="0.25">
      <c r="AT7079" s="68"/>
      <c r="AV7079" s="165"/>
    </row>
    <row r="7080" spans="46:48" x14ac:dyDescent="0.25">
      <c r="AT7080" s="68"/>
      <c r="AV7080" s="165"/>
    </row>
    <row r="7081" spans="46:48" x14ac:dyDescent="0.25">
      <c r="AT7081" s="68"/>
      <c r="AV7081" s="165"/>
    </row>
    <row r="7082" spans="46:48" x14ac:dyDescent="0.25">
      <c r="AT7082" s="68"/>
      <c r="AV7082" s="165"/>
    </row>
    <row r="7083" spans="46:48" x14ac:dyDescent="0.25">
      <c r="AT7083" s="68"/>
      <c r="AV7083" s="165"/>
    </row>
    <row r="7084" spans="46:48" x14ac:dyDescent="0.25">
      <c r="AT7084" s="68"/>
      <c r="AV7084" s="165"/>
    </row>
    <row r="7085" spans="46:48" x14ac:dyDescent="0.25">
      <c r="AT7085" s="68"/>
      <c r="AV7085" s="165"/>
    </row>
    <row r="7086" spans="46:48" x14ac:dyDescent="0.25">
      <c r="AT7086" s="68"/>
      <c r="AV7086" s="165"/>
    </row>
    <row r="7087" spans="46:48" x14ac:dyDescent="0.25">
      <c r="AT7087" s="68"/>
      <c r="AV7087" s="165"/>
    </row>
    <row r="7088" spans="46:48" x14ac:dyDescent="0.25">
      <c r="AT7088" s="68"/>
      <c r="AV7088" s="165"/>
    </row>
    <row r="7089" spans="46:48" x14ac:dyDescent="0.25">
      <c r="AT7089" s="68"/>
      <c r="AV7089" s="165"/>
    </row>
    <row r="7090" spans="46:48" x14ac:dyDescent="0.25">
      <c r="AT7090" s="68"/>
      <c r="AV7090" s="165"/>
    </row>
    <row r="7091" spans="46:48" x14ac:dyDescent="0.25">
      <c r="AT7091" s="68"/>
      <c r="AV7091" s="165"/>
    </row>
    <row r="7092" spans="46:48" x14ac:dyDescent="0.25">
      <c r="AT7092" s="68"/>
      <c r="AV7092" s="165"/>
    </row>
    <row r="7093" spans="46:48" x14ac:dyDescent="0.25">
      <c r="AT7093" s="68"/>
      <c r="AV7093" s="165"/>
    </row>
    <row r="7094" spans="46:48" x14ac:dyDescent="0.25">
      <c r="AT7094" s="68"/>
      <c r="AV7094" s="165"/>
    </row>
    <row r="7095" spans="46:48" x14ac:dyDescent="0.25">
      <c r="AT7095" s="68"/>
      <c r="AV7095" s="165"/>
    </row>
    <row r="7096" spans="46:48" x14ac:dyDescent="0.25">
      <c r="AT7096" s="68"/>
      <c r="AV7096" s="165"/>
    </row>
    <row r="7097" spans="46:48" x14ac:dyDescent="0.25">
      <c r="AT7097" s="68"/>
      <c r="AV7097" s="165"/>
    </row>
    <row r="7098" spans="46:48" x14ac:dyDescent="0.25">
      <c r="AT7098" s="68"/>
      <c r="AV7098" s="165"/>
    </row>
    <row r="7099" spans="46:48" x14ac:dyDescent="0.25">
      <c r="AT7099" s="68"/>
      <c r="AV7099" s="165"/>
    </row>
    <row r="7100" spans="46:48" x14ac:dyDescent="0.25">
      <c r="AT7100" s="68"/>
      <c r="AV7100" s="165"/>
    </row>
    <row r="7101" spans="46:48" x14ac:dyDescent="0.25">
      <c r="AT7101" s="68"/>
      <c r="AV7101" s="165"/>
    </row>
    <row r="7102" spans="46:48" x14ac:dyDescent="0.25">
      <c r="AT7102" s="68"/>
      <c r="AV7102" s="165"/>
    </row>
    <row r="7103" spans="46:48" x14ac:dyDescent="0.25">
      <c r="AT7103" s="68"/>
      <c r="AV7103" s="165"/>
    </row>
    <row r="7104" spans="46:48" x14ac:dyDescent="0.25">
      <c r="AT7104" s="68"/>
      <c r="AV7104" s="165"/>
    </row>
    <row r="7105" spans="46:48" x14ac:dyDescent="0.25">
      <c r="AT7105" s="68"/>
      <c r="AV7105" s="165"/>
    </row>
    <row r="7106" spans="46:48" x14ac:dyDescent="0.25">
      <c r="AT7106" s="68"/>
      <c r="AV7106" s="165"/>
    </row>
    <row r="7107" spans="46:48" x14ac:dyDescent="0.25">
      <c r="AT7107" s="68"/>
      <c r="AV7107" s="165"/>
    </row>
    <row r="7108" spans="46:48" x14ac:dyDescent="0.25">
      <c r="AT7108" s="68"/>
      <c r="AV7108" s="165"/>
    </row>
    <row r="7109" spans="46:48" x14ac:dyDescent="0.25">
      <c r="AT7109" s="68"/>
      <c r="AV7109" s="165"/>
    </row>
    <row r="7110" spans="46:48" x14ac:dyDescent="0.25">
      <c r="AT7110" s="68"/>
      <c r="AV7110" s="165"/>
    </row>
    <row r="7111" spans="46:48" x14ac:dyDescent="0.25">
      <c r="AT7111" s="68"/>
      <c r="AV7111" s="165"/>
    </row>
    <row r="7112" spans="46:48" x14ac:dyDescent="0.25">
      <c r="AT7112" s="68"/>
      <c r="AV7112" s="165"/>
    </row>
    <row r="7113" spans="46:48" x14ac:dyDescent="0.25">
      <c r="AT7113" s="68"/>
      <c r="AV7113" s="165"/>
    </row>
    <row r="7114" spans="46:48" x14ac:dyDescent="0.25">
      <c r="AT7114" s="68"/>
      <c r="AV7114" s="165"/>
    </row>
    <row r="7115" spans="46:48" x14ac:dyDescent="0.25">
      <c r="AT7115" s="68"/>
      <c r="AV7115" s="165"/>
    </row>
    <row r="7116" spans="46:48" x14ac:dyDescent="0.25">
      <c r="AT7116" s="68"/>
      <c r="AV7116" s="165"/>
    </row>
    <row r="7117" spans="46:48" x14ac:dyDescent="0.25">
      <c r="AT7117" s="68"/>
      <c r="AV7117" s="165"/>
    </row>
    <row r="7118" spans="46:48" x14ac:dyDescent="0.25">
      <c r="AT7118" s="68"/>
      <c r="AV7118" s="165"/>
    </row>
    <row r="7119" spans="46:48" x14ac:dyDescent="0.25">
      <c r="AT7119" s="68"/>
      <c r="AV7119" s="165"/>
    </row>
    <row r="7120" spans="46:48" x14ac:dyDescent="0.25">
      <c r="AT7120" s="68"/>
      <c r="AV7120" s="165"/>
    </row>
    <row r="7121" spans="46:48" x14ac:dyDescent="0.25">
      <c r="AT7121" s="68"/>
      <c r="AV7121" s="165"/>
    </row>
    <row r="7122" spans="46:48" x14ac:dyDescent="0.25">
      <c r="AT7122" s="68"/>
      <c r="AV7122" s="165"/>
    </row>
    <row r="7123" spans="46:48" x14ac:dyDescent="0.25">
      <c r="AT7123" s="68"/>
      <c r="AV7123" s="165"/>
    </row>
    <row r="7124" spans="46:48" x14ac:dyDescent="0.25">
      <c r="AT7124" s="68"/>
      <c r="AV7124" s="165"/>
    </row>
    <row r="7125" spans="46:48" x14ac:dyDescent="0.25">
      <c r="AT7125" s="68"/>
      <c r="AV7125" s="165"/>
    </row>
    <row r="7126" spans="46:48" x14ac:dyDescent="0.25">
      <c r="AT7126" s="68"/>
      <c r="AV7126" s="165"/>
    </row>
    <row r="7127" spans="46:48" x14ac:dyDescent="0.25">
      <c r="AT7127" s="68"/>
      <c r="AV7127" s="165"/>
    </row>
    <row r="7128" spans="46:48" x14ac:dyDescent="0.25">
      <c r="AT7128" s="68"/>
      <c r="AV7128" s="165"/>
    </row>
    <row r="7129" spans="46:48" x14ac:dyDescent="0.25">
      <c r="AT7129" s="68"/>
      <c r="AV7129" s="165"/>
    </row>
    <row r="7130" spans="46:48" x14ac:dyDescent="0.25">
      <c r="AT7130" s="68"/>
      <c r="AV7130" s="165"/>
    </row>
    <row r="7131" spans="46:48" x14ac:dyDescent="0.25">
      <c r="AT7131" s="68"/>
      <c r="AV7131" s="165"/>
    </row>
    <row r="7132" spans="46:48" x14ac:dyDescent="0.25">
      <c r="AT7132" s="68"/>
      <c r="AV7132" s="165"/>
    </row>
    <row r="7133" spans="46:48" x14ac:dyDescent="0.25">
      <c r="AT7133" s="68"/>
      <c r="AV7133" s="165"/>
    </row>
    <row r="7134" spans="46:48" x14ac:dyDescent="0.25">
      <c r="AT7134" s="68"/>
      <c r="AV7134" s="165"/>
    </row>
    <row r="7135" spans="46:48" x14ac:dyDescent="0.25">
      <c r="AT7135" s="68"/>
      <c r="AV7135" s="165"/>
    </row>
    <row r="7136" spans="46:48" x14ac:dyDescent="0.25">
      <c r="AT7136" s="68"/>
      <c r="AV7136" s="165"/>
    </row>
    <row r="7137" spans="46:48" x14ac:dyDescent="0.25">
      <c r="AT7137" s="68"/>
      <c r="AV7137" s="165"/>
    </row>
    <row r="7138" spans="46:48" x14ac:dyDescent="0.25">
      <c r="AT7138" s="68"/>
      <c r="AV7138" s="165"/>
    </row>
    <row r="7139" spans="46:48" x14ac:dyDescent="0.25">
      <c r="AT7139" s="68"/>
      <c r="AV7139" s="165"/>
    </row>
    <row r="7140" spans="46:48" x14ac:dyDescent="0.25">
      <c r="AT7140" s="68"/>
      <c r="AV7140" s="165"/>
    </row>
    <row r="7141" spans="46:48" x14ac:dyDescent="0.25">
      <c r="AT7141" s="68"/>
      <c r="AV7141" s="165"/>
    </row>
    <row r="7142" spans="46:48" x14ac:dyDescent="0.25">
      <c r="AT7142" s="68"/>
      <c r="AV7142" s="165"/>
    </row>
    <row r="7143" spans="46:48" x14ac:dyDescent="0.25">
      <c r="AT7143" s="68"/>
      <c r="AV7143" s="165"/>
    </row>
    <row r="7144" spans="46:48" x14ac:dyDescent="0.25">
      <c r="AT7144" s="68"/>
      <c r="AV7144" s="165"/>
    </row>
    <row r="7145" spans="46:48" x14ac:dyDescent="0.25">
      <c r="AT7145" s="68"/>
      <c r="AV7145" s="165"/>
    </row>
    <row r="7146" spans="46:48" x14ac:dyDescent="0.25">
      <c r="AT7146" s="68"/>
      <c r="AV7146" s="165"/>
    </row>
    <row r="7147" spans="46:48" x14ac:dyDescent="0.25">
      <c r="AT7147" s="68"/>
      <c r="AV7147" s="165"/>
    </row>
    <row r="7148" spans="46:48" x14ac:dyDescent="0.25">
      <c r="AT7148" s="68"/>
      <c r="AV7148" s="165"/>
    </row>
    <row r="7149" spans="46:48" x14ac:dyDescent="0.25">
      <c r="AT7149" s="68"/>
      <c r="AV7149" s="165"/>
    </row>
    <row r="7150" spans="46:48" x14ac:dyDescent="0.25">
      <c r="AT7150" s="68"/>
      <c r="AV7150" s="165"/>
    </row>
    <row r="7151" spans="46:48" x14ac:dyDescent="0.25">
      <c r="AT7151" s="68"/>
      <c r="AV7151" s="165"/>
    </row>
    <row r="7152" spans="46:48" x14ac:dyDescent="0.25">
      <c r="AT7152" s="68"/>
      <c r="AV7152" s="165"/>
    </row>
    <row r="7153" spans="46:48" x14ac:dyDescent="0.25">
      <c r="AT7153" s="68"/>
      <c r="AV7153" s="165"/>
    </row>
    <row r="7154" spans="46:48" x14ac:dyDescent="0.25">
      <c r="AT7154" s="68"/>
      <c r="AV7154" s="165"/>
    </row>
    <row r="7155" spans="46:48" x14ac:dyDescent="0.25">
      <c r="AT7155" s="68"/>
      <c r="AV7155" s="165"/>
    </row>
    <row r="7156" spans="46:48" x14ac:dyDescent="0.25">
      <c r="AT7156" s="68"/>
      <c r="AV7156" s="165"/>
    </row>
    <row r="7157" spans="46:48" x14ac:dyDescent="0.25">
      <c r="AT7157" s="68"/>
      <c r="AV7157" s="165"/>
    </row>
    <row r="7158" spans="46:48" x14ac:dyDescent="0.25">
      <c r="AT7158" s="68"/>
      <c r="AV7158" s="165"/>
    </row>
    <row r="7159" spans="46:48" x14ac:dyDescent="0.25">
      <c r="AT7159" s="68"/>
      <c r="AV7159" s="165"/>
    </row>
    <row r="7160" spans="46:48" x14ac:dyDescent="0.25">
      <c r="AT7160" s="68"/>
      <c r="AV7160" s="165"/>
    </row>
    <row r="7161" spans="46:48" x14ac:dyDescent="0.25">
      <c r="AT7161" s="68"/>
      <c r="AV7161" s="165"/>
    </row>
    <row r="7162" spans="46:48" x14ac:dyDescent="0.25">
      <c r="AT7162" s="68"/>
      <c r="AV7162" s="165"/>
    </row>
    <row r="7163" spans="46:48" x14ac:dyDescent="0.25">
      <c r="AT7163" s="68"/>
      <c r="AV7163" s="165"/>
    </row>
    <row r="7164" spans="46:48" x14ac:dyDescent="0.25">
      <c r="AT7164" s="68"/>
      <c r="AV7164" s="165"/>
    </row>
    <row r="7165" spans="46:48" x14ac:dyDescent="0.25">
      <c r="AT7165" s="68"/>
      <c r="AV7165" s="165"/>
    </row>
    <row r="7166" spans="46:48" x14ac:dyDescent="0.25">
      <c r="AT7166" s="68"/>
      <c r="AV7166" s="165"/>
    </row>
    <row r="7167" spans="46:48" x14ac:dyDescent="0.25">
      <c r="AT7167" s="68"/>
      <c r="AV7167" s="165"/>
    </row>
    <row r="7168" spans="46:48" x14ac:dyDescent="0.25">
      <c r="AT7168" s="68"/>
      <c r="AV7168" s="165"/>
    </row>
    <row r="7169" spans="46:48" x14ac:dyDescent="0.25">
      <c r="AT7169" s="68"/>
      <c r="AV7169" s="165"/>
    </row>
    <row r="7170" spans="46:48" x14ac:dyDescent="0.25">
      <c r="AT7170" s="68"/>
      <c r="AV7170" s="165"/>
    </row>
    <row r="7171" spans="46:48" x14ac:dyDescent="0.25">
      <c r="AT7171" s="68"/>
      <c r="AV7171" s="165"/>
    </row>
    <row r="7172" spans="46:48" x14ac:dyDescent="0.25">
      <c r="AT7172" s="68"/>
      <c r="AV7172" s="165"/>
    </row>
    <row r="7173" spans="46:48" x14ac:dyDescent="0.25">
      <c r="AT7173" s="68"/>
      <c r="AV7173" s="165"/>
    </row>
    <row r="7174" spans="46:48" x14ac:dyDescent="0.25">
      <c r="AT7174" s="68"/>
      <c r="AV7174" s="165"/>
    </row>
    <row r="7175" spans="46:48" x14ac:dyDescent="0.25">
      <c r="AT7175" s="68"/>
      <c r="AV7175" s="165"/>
    </row>
    <row r="7176" spans="46:48" x14ac:dyDescent="0.25">
      <c r="AT7176" s="68"/>
      <c r="AV7176" s="165"/>
    </row>
    <row r="7177" spans="46:48" x14ac:dyDescent="0.25">
      <c r="AT7177" s="68"/>
      <c r="AV7177" s="165"/>
    </row>
    <row r="7178" spans="46:48" x14ac:dyDescent="0.25">
      <c r="AT7178" s="68"/>
      <c r="AV7178" s="165"/>
    </row>
    <row r="7179" spans="46:48" x14ac:dyDescent="0.25">
      <c r="AT7179" s="68"/>
      <c r="AV7179" s="165"/>
    </row>
    <row r="7180" spans="46:48" x14ac:dyDescent="0.25">
      <c r="AT7180" s="68"/>
      <c r="AV7180" s="165"/>
    </row>
    <row r="7181" spans="46:48" x14ac:dyDescent="0.25">
      <c r="AT7181" s="68"/>
      <c r="AV7181" s="165"/>
    </row>
    <row r="7182" spans="46:48" x14ac:dyDescent="0.25">
      <c r="AT7182" s="68"/>
      <c r="AV7182" s="165"/>
    </row>
    <row r="7183" spans="46:48" x14ac:dyDescent="0.25">
      <c r="AT7183" s="68"/>
      <c r="AV7183" s="165"/>
    </row>
    <row r="7184" spans="46:48" x14ac:dyDescent="0.25">
      <c r="AT7184" s="68"/>
      <c r="AV7184" s="165"/>
    </row>
    <row r="7185" spans="46:48" x14ac:dyDescent="0.25">
      <c r="AT7185" s="68"/>
      <c r="AV7185" s="165"/>
    </row>
    <row r="7186" spans="46:48" x14ac:dyDescent="0.25">
      <c r="AT7186" s="68"/>
      <c r="AV7186" s="165"/>
    </row>
    <row r="7187" spans="46:48" x14ac:dyDescent="0.25">
      <c r="AT7187" s="68"/>
      <c r="AV7187" s="165"/>
    </row>
    <row r="7188" spans="46:48" x14ac:dyDescent="0.25">
      <c r="AT7188" s="68"/>
      <c r="AV7188" s="165"/>
    </row>
    <row r="7189" spans="46:48" x14ac:dyDescent="0.25">
      <c r="AT7189" s="68"/>
      <c r="AV7189" s="165"/>
    </row>
    <row r="7190" spans="46:48" x14ac:dyDescent="0.25">
      <c r="AT7190" s="68"/>
      <c r="AV7190" s="165"/>
    </row>
    <row r="7191" spans="46:48" x14ac:dyDescent="0.25">
      <c r="AT7191" s="68"/>
      <c r="AV7191" s="165"/>
    </row>
    <row r="7192" spans="46:48" x14ac:dyDescent="0.25">
      <c r="AT7192" s="68"/>
      <c r="AV7192" s="165"/>
    </row>
    <row r="7193" spans="46:48" x14ac:dyDescent="0.25">
      <c r="AT7193" s="68"/>
      <c r="AV7193" s="165"/>
    </row>
    <row r="7194" spans="46:48" x14ac:dyDescent="0.25">
      <c r="AT7194" s="68"/>
      <c r="AV7194" s="165"/>
    </row>
    <row r="7195" spans="46:48" x14ac:dyDescent="0.25">
      <c r="AT7195" s="68"/>
      <c r="AV7195" s="165"/>
    </row>
    <row r="7196" spans="46:48" x14ac:dyDescent="0.25">
      <c r="AT7196" s="68"/>
      <c r="AV7196" s="165"/>
    </row>
    <row r="7197" spans="46:48" x14ac:dyDescent="0.25">
      <c r="AT7197" s="68"/>
      <c r="AV7197" s="165"/>
    </row>
    <row r="7198" spans="46:48" x14ac:dyDescent="0.25">
      <c r="AT7198" s="68"/>
      <c r="AV7198" s="165"/>
    </row>
    <row r="7199" spans="46:48" x14ac:dyDescent="0.25">
      <c r="AT7199" s="68"/>
      <c r="AV7199" s="165"/>
    </row>
    <row r="7200" spans="46:48" x14ac:dyDescent="0.25">
      <c r="AT7200" s="68"/>
      <c r="AV7200" s="165"/>
    </row>
    <row r="7201" spans="46:48" x14ac:dyDescent="0.25">
      <c r="AT7201" s="68"/>
      <c r="AV7201" s="165"/>
    </row>
    <row r="7202" spans="46:48" x14ac:dyDescent="0.25">
      <c r="AT7202" s="68"/>
      <c r="AV7202" s="165"/>
    </row>
    <row r="7203" spans="46:48" x14ac:dyDescent="0.25">
      <c r="AT7203" s="68"/>
      <c r="AV7203" s="165"/>
    </row>
    <row r="7204" spans="46:48" x14ac:dyDescent="0.25">
      <c r="AT7204" s="68"/>
      <c r="AV7204" s="165"/>
    </row>
    <row r="7205" spans="46:48" x14ac:dyDescent="0.25">
      <c r="AT7205" s="68"/>
      <c r="AV7205" s="165"/>
    </row>
    <row r="7206" spans="46:48" x14ac:dyDescent="0.25">
      <c r="AT7206" s="68"/>
      <c r="AV7206" s="165"/>
    </row>
    <row r="7207" spans="46:48" x14ac:dyDescent="0.25">
      <c r="AT7207" s="68"/>
      <c r="AV7207" s="165"/>
    </row>
    <row r="7208" spans="46:48" x14ac:dyDescent="0.25">
      <c r="AT7208" s="68"/>
      <c r="AV7208" s="165"/>
    </row>
    <row r="7209" spans="46:48" x14ac:dyDescent="0.25">
      <c r="AT7209" s="68"/>
      <c r="AV7209" s="165"/>
    </row>
    <row r="7210" spans="46:48" x14ac:dyDescent="0.25">
      <c r="AT7210" s="68"/>
      <c r="AV7210" s="165"/>
    </row>
    <row r="7211" spans="46:48" x14ac:dyDescent="0.25">
      <c r="AT7211" s="68"/>
      <c r="AV7211" s="165"/>
    </row>
    <row r="7212" spans="46:48" x14ac:dyDescent="0.25">
      <c r="AT7212" s="68"/>
      <c r="AV7212" s="165"/>
    </row>
    <row r="7213" spans="46:48" x14ac:dyDescent="0.25">
      <c r="AT7213" s="68"/>
      <c r="AV7213" s="165"/>
    </row>
    <row r="7214" spans="46:48" x14ac:dyDescent="0.25">
      <c r="AT7214" s="68"/>
      <c r="AV7214" s="165"/>
    </row>
    <row r="7215" spans="46:48" x14ac:dyDescent="0.25">
      <c r="AT7215" s="68"/>
      <c r="AV7215" s="165"/>
    </row>
    <row r="7216" spans="46:48" x14ac:dyDescent="0.25">
      <c r="AT7216" s="68"/>
      <c r="AV7216" s="165"/>
    </row>
    <row r="7217" spans="46:48" x14ac:dyDescent="0.25">
      <c r="AT7217" s="68"/>
      <c r="AV7217" s="165"/>
    </row>
    <row r="7218" spans="46:48" x14ac:dyDescent="0.25">
      <c r="AT7218" s="68"/>
      <c r="AV7218" s="165"/>
    </row>
    <row r="7219" spans="46:48" x14ac:dyDescent="0.25">
      <c r="AT7219" s="68"/>
      <c r="AV7219" s="165"/>
    </row>
    <row r="7220" spans="46:48" x14ac:dyDescent="0.25">
      <c r="AT7220" s="68"/>
      <c r="AV7220" s="165"/>
    </row>
    <row r="7221" spans="46:48" x14ac:dyDescent="0.25">
      <c r="AT7221" s="68"/>
      <c r="AV7221" s="165"/>
    </row>
    <row r="7222" spans="46:48" x14ac:dyDescent="0.25">
      <c r="AT7222" s="68"/>
      <c r="AV7222" s="165"/>
    </row>
    <row r="7223" spans="46:48" x14ac:dyDescent="0.25">
      <c r="AT7223" s="68"/>
      <c r="AV7223" s="165"/>
    </row>
    <row r="7224" spans="46:48" x14ac:dyDescent="0.25">
      <c r="AT7224" s="68"/>
      <c r="AV7224" s="165"/>
    </row>
    <row r="7225" spans="46:48" x14ac:dyDescent="0.25">
      <c r="AT7225" s="68"/>
      <c r="AV7225" s="165"/>
    </row>
    <row r="7226" spans="46:48" x14ac:dyDescent="0.25">
      <c r="AT7226" s="68"/>
      <c r="AV7226" s="165"/>
    </row>
    <row r="7227" spans="46:48" x14ac:dyDescent="0.25">
      <c r="AT7227" s="68"/>
      <c r="AV7227" s="165"/>
    </row>
    <row r="7228" spans="46:48" x14ac:dyDescent="0.25">
      <c r="AT7228" s="68"/>
      <c r="AV7228" s="165"/>
    </row>
    <row r="7229" spans="46:48" x14ac:dyDescent="0.25">
      <c r="AT7229" s="68"/>
      <c r="AV7229" s="165"/>
    </row>
    <row r="7230" spans="46:48" x14ac:dyDescent="0.25">
      <c r="AT7230" s="68"/>
      <c r="AV7230" s="165"/>
    </row>
    <row r="7231" spans="46:48" x14ac:dyDescent="0.25">
      <c r="AT7231" s="68"/>
      <c r="AV7231" s="165"/>
    </row>
    <row r="7232" spans="46:48" x14ac:dyDescent="0.25">
      <c r="AT7232" s="68"/>
      <c r="AV7232" s="165"/>
    </row>
    <row r="7233" spans="46:48" x14ac:dyDescent="0.25">
      <c r="AT7233" s="68"/>
      <c r="AV7233" s="165"/>
    </row>
    <row r="7234" spans="46:48" x14ac:dyDescent="0.25">
      <c r="AT7234" s="68"/>
      <c r="AV7234" s="165"/>
    </row>
    <row r="7235" spans="46:48" x14ac:dyDescent="0.25">
      <c r="AT7235" s="68"/>
      <c r="AV7235" s="165"/>
    </row>
    <row r="7236" spans="46:48" x14ac:dyDescent="0.25">
      <c r="AT7236" s="68"/>
      <c r="AV7236" s="165"/>
    </row>
    <row r="7237" spans="46:48" x14ac:dyDescent="0.25">
      <c r="AT7237" s="68"/>
      <c r="AV7237" s="165"/>
    </row>
    <row r="7238" spans="46:48" x14ac:dyDescent="0.25">
      <c r="AT7238" s="68"/>
      <c r="AV7238" s="165"/>
    </row>
    <row r="7239" spans="46:48" x14ac:dyDescent="0.25">
      <c r="AT7239" s="68"/>
      <c r="AV7239" s="165"/>
    </row>
    <row r="7240" spans="46:48" x14ac:dyDescent="0.25">
      <c r="AT7240" s="68"/>
      <c r="AV7240" s="165"/>
    </row>
    <row r="7241" spans="46:48" x14ac:dyDescent="0.25">
      <c r="AT7241" s="68"/>
      <c r="AV7241" s="165"/>
    </row>
    <row r="7242" spans="46:48" x14ac:dyDescent="0.25">
      <c r="AT7242" s="68"/>
      <c r="AV7242" s="165"/>
    </row>
    <row r="7243" spans="46:48" x14ac:dyDescent="0.25">
      <c r="AT7243" s="68"/>
      <c r="AV7243" s="165"/>
    </row>
    <row r="7244" spans="46:48" x14ac:dyDescent="0.25">
      <c r="AT7244" s="68"/>
      <c r="AV7244" s="165"/>
    </row>
    <row r="7245" spans="46:48" x14ac:dyDescent="0.25">
      <c r="AT7245" s="68"/>
      <c r="AV7245" s="165"/>
    </row>
    <row r="7246" spans="46:48" x14ac:dyDescent="0.25">
      <c r="AT7246" s="68"/>
      <c r="AV7246" s="165"/>
    </row>
    <row r="7247" spans="46:48" x14ac:dyDescent="0.25">
      <c r="AT7247" s="68"/>
      <c r="AV7247" s="165"/>
    </row>
    <row r="7248" spans="46:48" x14ac:dyDescent="0.25">
      <c r="AT7248" s="68"/>
      <c r="AV7248" s="165"/>
    </row>
    <row r="7249" spans="46:48" x14ac:dyDescent="0.25">
      <c r="AT7249" s="68"/>
      <c r="AV7249" s="165"/>
    </row>
    <row r="7250" spans="46:48" x14ac:dyDescent="0.25">
      <c r="AT7250" s="68"/>
      <c r="AV7250" s="165"/>
    </row>
    <row r="7251" spans="46:48" x14ac:dyDescent="0.25">
      <c r="AT7251" s="68"/>
      <c r="AV7251" s="165"/>
    </row>
    <row r="7252" spans="46:48" x14ac:dyDescent="0.25">
      <c r="AT7252" s="68"/>
      <c r="AV7252" s="165"/>
    </row>
    <row r="7253" spans="46:48" x14ac:dyDescent="0.25">
      <c r="AT7253" s="68"/>
      <c r="AV7253" s="165"/>
    </row>
    <row r="7254" spans="46:48" x14ac:dyDescent="0.25">
      <c r="AT7254" s="68"/>
      <c r="AV7254" s="165"/>
    </row>
    <row r="7255" spans="46:48" x14ac:dyDescent="0.25">
      <c r="AT7255" s="68"/>
      <c r="AV7255" s="165"/>
    </row>
    <row r="7256" spans="46:48" x14ac:dyDescent="0.25">
      <c r="AT7256" s="68"/>
      <c r="AV7256" s="165"/>
    </row>
    <row r="7257" spans="46:48" x14ac:dyDescent="0.25">
      <c r="AT7257" s="68"/>
      <c r="AV7257" s="165"/>
    </row>
    <row r="7258" spans="46:48" x14ac:dyDescent="0.25">
      <c r="AT7258" s="68"/>
      <c r="AV7258" s="165"/>
    </row>
    <row r="7259" spans="46:48" x14ac:dyDescent="0.25">
      <c r="AT7259" s="68"/>
      <c r="AV7259" s="165"/>
    </row>
    <row r="7260" spans="46:48" x14ac:dyDescent="0.25">
      <c r="AT7260" s="68"/>
      <c r="AV7260" s="165"/>
    </row>
    <row r="7261" spans="46:48" x14ac:dyDescent="0.25">
      <c r="AT7261" s="68"/>
      <c r="AV7261" s="165"/>
    </row>
    <row r="7262" spans="46:48" x14ac:dyDescent="0.25">
      <c r="AT7262" s="68"/>
      <c r="AV7262" s="165"/>
    </row>
    <row r="7263" spans="46:48" x14ac:dyDescent="0.25">
      <c r="AT7263" s="68"/>
      <c r="AV7263" s="165"/>
    </row>
    <row r="7264" spans="46:48" x14ac:dyDescent="0.25">
      <c r="AT7264" s="68"/>
      <c r="AV7264" s="165"/>
    </row>
    <row r="7265" spans="46:48" x14ac:dyDescent="0.25">
      <c r="AT7265" s="68"/>
      <c r="AV7265" s="165"/>
    </row>
    <row r="7266" spans="46:48" x14ac:dyDescent="0.25">
      <c r="AT7266" s="68"/>
      <c r="AV7266" s="165"/>
    </row>
    <row r="7267" spans="46:48" x14ac:dyDescent="0.25">
      <c r="AT7267" s="68"/>
      <c r="AV7267" s="165"/>
    </row>
    <row r="7268" spans="46:48" x14ac:dyDescent="0.25">
      <c r="AT7268" s="68"/>
      <c r="AV7268" s="165"/>
    </row>
    <row r="7269" spans="46:48" x14ac:dyDescent="0.25">
      <c r="AT7269" s="68"/>
      <c r="AV7269" s="165"/>
    </row>
    <row r="7270" spans="46:48" x14ac:dyDescent="0.25">
      <c r="AT7270" s="68"/>
      <c r="AV7270" s="165"/>
    </row>
    <row r="7271" spans="46:48" x14ac:dyDescent="0.25">
      <c r="AT7271" s="68"/>
      <c r="AV7271" s="165"/>
    </row>
    <row r="7272" spans="46:48" x14ac:dyDescent="0.25">
      <c r="AT7272" s="68"/>
      <c r="AV7272" s="165"/>
    </row>
    <row r="7273" spans="46:48" x14ac:dyDescent="0.25">
      <c r="AT7273" s="68"/>
      <c r="AV7273" s="165"/>
    </row>
    <row r="7274" spans="46:48" x14ac:dyDescent="0.25">
      <c r="AT7274" s="68"/>
      <c r="AV7274" s="165"/>
    </row>
    <row r="7275" spans="46:48" x14ac:dyDescent="0.25">
      <c r="AT7275" s="68"/>
      <c r="AV7275" s="165"/>
    </row>
    <row r="7276" spans="46:48" x14ac:dyDescent="0.25">
      <c r="AT7276" s="68"/>
      <c r="AV7276" s="165"/>
    </row>
    <row r="7277" spans="46:48" x14ac:dyDescent="0.25">
      <c r="AT7277" s="68"/>
      <c r="AV7277" s="165"/>
    </row>
    <row r="7278" spans="46:48" x14ac:dyDescent="0.25">
      <c r="AT7278" s="68"/>
      <c r="AV7278" s="165"/>
    </row>
    <row r="7279" spans="46:48" x14ac:dyDescent="0.25">
      <c r="AT7279" s="68"/>
      <c r="AV7279" s="165"/>
    </row>
    <row r="7280" spans="46:48" x14ac:dyDescent="0.25">
      <c r="AT7280" s="68"/>
      <c r="AV7280" s="165"/>
    </row>
    <row r="7281" spans="46:48" x14ac:dyDescent="0.25">
      <c r="AT7281" s="68"/>
      <c r="AV7281" s="165"/>
    </row>
    <row r="7282" spans="46:48" x14ac:dyDescent="0.25">
      <c r="AT7282" s="68"/>
      <c r="AV7282" s="165"/>
    </row>
    <row r="7283" spans="46:48" x14ac:dyDescent="0.25">
      <c r="AT7283" s="68"/>
      <c r="AV7283" s="165"/>
    </row>
    <row r="7284" spans="46:48" x14ac:dyDescent="0.25">
      <c r="AT7284" s="68"/>
      <c r="AV7284" s="165"/>
    </row>
    <row r="7285" spans="46:48" x14ac:dyDescent="0.25">
      <c r="AT7285" s="68"/>
      <c r="AV7285" s="165"/>
    </row>
    <row r="7286" spans="46:48" x14ac:dyDescent="0.25">
      <c r="AT7286" s="68"/>
      <c r="AV7286" s="165"/>
    </row>
    <row r="7287" spans="46:48" x14ac:dyDescent="0.25">
      <c r="AT7287" s="68"/>
      <c r="AV7287" s="165"/>
    </row>
    <row r="7288" spans="46:48" x14ac:dyDescent="0.25">
      <c r="AT7288" s="68"/>
      <c r="AV7288" s="165"/>
    </row>
    <row r="7289" spans="46:48" x14ac:dyDescent="0.25">
      <c r="AT7289" s="68"/>
      <c r="AV7289" s="165"/>
    </row>
    <row r="7290" spans="46:48" x14ac:dyDescent="0.25">
      <c r="AT7290" s="68"/>
      <c r="AV7290" s="165"/>
    </row>
    <row r="7291" spans="46:48" x14ac:dyDescent="0.25">
      <c r="AT7291" s="68"/>
      <c r="AV7291" s="165"/>
    </row>
    <row r="7292" spans="46:48" x14ac:dyDescent="0.25">
      <c r="AT7292" s="68"/>
      <c r="AV7292" s="165"/>
    </row>
    <row r="7293" spans="46:48" x14ac:dyDescent="0.25">
      <c r="AT7293" s="68"/>
      <c r="AV7293" s="165"/>
    </row>
    <row r="7294" spans="46:48" x14ac:dyDescent="0.25">
      <c r="AT7294" s="68"/>
      <c r="AV7294" s="165"/>
    </row>
    <row r="7295" spans="46:48" x14ac:dyDescent="0.25">
      <c r="AT7295" s="68"/>
      <c r="AV7295" s="165"/>
    </row>
    <row r="7296" spans="46:48" x14ac:dyDescent="0.25">
      <c r="AT7296" s="68"/>
      <c r="AV7296" s="165"/>
    </row>
    <row r="7297" spans="46:48" x14ac:dyDescent="0.25">
      <c r="AT7297" s="68"/>
      <c r="AV7297" s="165"/>
    </row>
    <row r="7298" spans="46:48" x14ac:dyDescent="0.25">
      <c r="AT7298" s="68"/>
      <c r="AV7298" s="165"/>
    </row>
    <row r="7299" spans="46:48" x14ac:dyDescent="0.25">
      <c r="AT7299" s="68"/>
      <c r="AV7299" s="165"/>
    </row>
    <row r="7300" spans="46:48" x14ac:dyDescent="0.25">
      <c r="AT7300" s="68"/>
      <c r="AV7300" s="165"/>
    </row>
    <row r="7301" spans="46:48" x14ac:dyDescent="0.25">
      <c r="AT7301" s="68"/>
      <c r="AV7301" s="165"/>
    </row>
    <row r="7302" spans="46:48" x14ac:dyDescent="0.25">
      <c r="AT7302" s="68"/>
      <c r="AV7302" s="165"/>
    </row>
    <row r="7303" spans="46:48" x14ac:dyDescent="0.25">
      <c r="AT7303" s="68"/>
      <c r="AV7303" s="165"/>
    </row>
    <row r="7304" spans="46:48" x14ac:dyDescent="0.25">
      <c r="AT7304" s="68"/>
      <c r="AV7304" s="165"/>
    </row>
    <row r="7305" spans="46:48" x14ac:dyDescent="0.25">
      <c r="AT7305" s="68"/>
      <c r="AV7305" s="165"/>
    </row>
    <row r="7306" spans="46:48" x14ac:dyDescent="0.25">
      <c r="AT7306" s="68"/>
      <c r="AV7306" s="165"/>
    </row>
    <row r="7307" spans="46:48" x14ac:dyDescent="0.25">
      <c r="AT7307" s="68"/>
      <c r="AV7307" s="165"/>
    </row>
    <row r="7308" spans="46:48" x14ac:dyDescent="0.25">
      <c r="AT7308" s="68"/>
      <c r="AV7308" s="165"/>
    </row>
    <row r="7309" spans="46:48" x14ac:dyDescent="0.25">
      <c r="AT7309" s="68"/>
      <c r="AV7309" s="165"/>
    </row>
    <row r="7310" spans="46:48" x14ac:dyDescent="0.25">
      <c r="AT7310" s="68"/>
      <c r="AV7310" s="165"/>
    </row>
    <row r="7311" spans="46:48" x14ac:dyDescent="0.25">
      <c r="AT7311" s="68"/>
      <c r="AV7311" s="165"/>
    </row>
    <row r="7312" spans="46:48" x14ac:dyDescent="0.25">
      <c r="AT7312" s="68"/>
      <c r="AV7312" s="165"/>
    </row>
    <row r="7313" spans="46:48" x14ac:dyDescent="0.25">
      <c r="AT7313" s="68"/>
      <c r="AV7313" s="165"/>
    </row>
    <row r="7314" spans="46:48" x14ac:dyDescent="0.25">
      <c r="AT7314" s="68"/>
      <c r="AV7314" s="165"/>
    </row>
    <row r="7315" spans="46:48" x14ac:dyDescent="0.25">
      <c r="AT7315" s="68"/>
      <c r="AV7315" s="165"/>
    </row>
    <row r="7316" spans="46:48" x14ac:dyDescent="0.25">
      <c r="AT7316" s="68"/>
      <c r="AV7316" s="165"/>
    </row>
    <row r="7317" spans="46:48" x14ac:dyDescent="0.25">
      <c r="AT7317" s="68"/>
      <c r="AV7317" s="165"/>
    </row>
    <row r="7318" spans="46:48" x14ac:dyDescent="0.25">
      <c r="AT7318" s="68"/>
      <c r="AV7318" s="165"/>
    </row>
    <row r="7319" spans="46:48" x14ac:dyDescent="0.25">
      <c r="AT7319" s="68"/>
      <c r="AV7319" s="165"/>
    </row>
    <row r="7320" spans="46:48" x14ac:dyDescent="0.25">
      <c r="AT7320" s="68"/>
      <c r="AV7320" s="165"/>
    </row>
    <row r="7321" spans="46:48" x14ac:dyDescent="0.25">
      <c r="AT7321" s="68"/>
      <c r="AV7321" s="165"/>
    </row>
    <row r="7322" spans="46:48" x14ac:dyDescent="0.25">
      <c r="AT7322" s="68"/>
      <c r="AV7322" s="165"/>
    </row>
    <row r="7323" spans="46:48" x14ac:dyDescent="0.25">
      <c r="AT7323" s="68"/>
      <c r="AV7323" s="165"/>
    </row>
    <row r="7324" spans="46:48" x14ac:dyDescent="0.25">
      <c r="AT7324" s="68"/>
      <c r="AV7324" s="165"/>
    </row>
    <row r="7325" spans="46:48" x14ac:dyDescent="0.25">
      <c r="AT7325" s="68"/>
      <c r="AV7325" s="165"/>
    </row>
    <row r="7326" spans="46:48" x14ac:dyDescent="0.25">
      <c r="AT7326" s="68"/>
      <c r="AV7326" s="165"/>
    </row>
    <row r="7327" spans="46:48" x14ac:dyDescent="0.25">
      <c r="AT7327" s="68"/>
      <c r="AV7327" s="165"/>
    </row>
    <row r="7328" spans="46:48" x14ac:dyDescent="0.25">
      <c r="AT7328" s="68"/>
      <c r="AV7328" s="165"/>
    </row>
    <row r="7329" spans="46:48" x14ac:dyDescent="0.25">
      <c r="AT7329" s="68"/>
      <c r="AV7329" s="165"/>
    </row>
    <row r="7330" spans="46:48" x14ac:dyDescent="0.25">
      <c r="AT7330" s="68"/>
      <c r="AV7330" s="165"/>
    </row>
    <row r="7331" spans="46:48" x14ac:dyDescent="0.25">
      <c r="AT7331" s="68"/>
      <c r="AV7331" s="165"/>
    </row>
    <row r="7332" spans="46:48" x14ac:dyDescent="0.25">
      <c r="AT7332" s="68"/>
      <c r="AV7332" s="165"/>
    </row>
    <row r="7333" spans="46:48" x14ac:dyDescent="0.25">
      <c r="AT7333" s="68"/>
      <c r="AV7333" s="165"/>
    </row>
    <row r="7334" spans="46:48" x14ac:dyDescent="0.25">
      <c r="AT7334" s="68"/>
      <c r="AV7334" s="165"/>
    </row>
    <row r="7335" spans="46:48" x14ac:dyDescent="0.25">
      <c r="AT7335" s="68"/>
      <c r="AV7335" s="165"/>
    </row>
    <row r="7336" spans="46:48" x14ac:dyDescent="0.25">
      <c r="AT7336" s="68"/>
      <c r="AV7336" s="165"/>
    </row>
    <row r="7337" spans="46:48" x14ac:dyDescent="0.25">
      <c r="AT7337" s="68"/>
      <c r="AV7337" s="165"/>
    </row>
    <row r="7338" spans="46:48" x14ac:dyDescent="0.25">
      <c r="AT7338" s="68"/>
      <c r="AV7338" s="165"/>
    </row>
    <row r="7339" spans="46:48" x14ac:dyDescent="0.25">
      <c r="AT7339" s="68"/>
      <c r="AV7339" s="165"/>
    </row>
    <row r="7340" spans="46:48" x14ac:dyDescent="0.25">
      <c r="AT7340" s="68"/>
      <c r="AV7340" s="165"/>
    </row>
    <row r="7341" spans="46:48" x14ac:dyDescent="0.25">
      <c r="AT7341" s="68"/>
      <c r="AV7341" s="165"/>
    </row>
    <row r="7342" spans="46:48" x14ac:dyDescent="0.25">
      <c r="AT7342" s="68"/>
      <c r="AV7342" s="165"/>
    </row>
    <row r="7343" spans="46:48" x14ac:dyDescent="0.25">
      <c r="AT7343" s="68"/>
      <c r="AV7343" s="165"/>
    </row>
    <row r="7344" spans="46:48" x14ac:dyDescent="0.25">
      <c r="AT7344" s="68"/>
      <c r="AV7344" s="165"/>
    </row>
    <row r="7345" spans="46:48" x14ac:dyDescent="0.25">
      <c r="AT7345" s="68"/>
      <c r="AV7345" s="165"/>
    </row>
    <row r="7346" spans="46:48" x14ac:dyDescent="0.25">
      <c r="AT7346" s="68"/>
      <c r="AV7346" s="165"/>
    </row>
    <row r="7347" spans="46:48" x14ac:dyDescent="0.25">
      <c r="AT7347" s="68"/>
      <c r="AV7347" s="165"/>
    </row>
    <row r="7348" spans="46:48" x14ac:dyDescent="0.25">
      <c r="AT7348" s="68"/>
      <c r="AV7348" s="165"/>
    </row>
    <row r="7349" spans="46:48" x14ac:dyDescent="0.25">
      <c r="AT7349" s="68"/>
      <c r="AV7349" s="165"/>
    </row>
    <row r="7350" spans="46:48" x14ac:dyDescent="0.25">
      <c r="AT7350" s="68"/>
      <c r="AV7350" s="165"/>
    </row>
    <row r="7351" spans="46:48" x14ac:dyDescent="0.25">
      <c r="AT7351" s="68"/>
      <c r="AV7351" s="165"/>
    </row>
    <row r="7352" spans="46:48" x14ac:dyDescent="0.25">
      <c r="AT7352" s="68"/>
      <c r="AV7352" s="165"/>
    </row>
    <row r="7353" spans="46:48" x14ac:dyDescent="0.25">
      <c r="AT7353" s="68"/>
      <c r="AV7353" s="165"/>
    </row>
    <row r="7354" spans="46:48" x14ac:dyDescent="0.25">
      <c r="AT7354" s="68"/>
      <c r="AV7354" s="165"/>
    </row>
    <row r="7355" spans="46:48" x14ac:dyDescent="0.25">
      <c r="AT7355" s="68"/>
      <c r="AV7355" s="165"/>
    </row>
    <row r="7356" spans="46:48" x14ac:dyDescent="0.25">
      <c r="AT7356" s="68"/>
      <c r="AV7356" s="165"/>
    </row>
    <row r="7357" spans="46:48" x14ac:dyDescent="0.25">
      <c r="AT7357" s="68"/>
      <c r="AV7357" s="165"/>
    </row>
    <row r="7358" spans="46:48" x14ac:dyDescent="0.25">
      <c r="AT7358" s="68"/>
      <c r="AV7358" s="165"/>
    </row>
    <row r="7359" spans="46:48" x14ac:dyDescent="0.25">
      <c r="AT7359" s="68"/>
      <c r="AV7359" s="165"/>
    </row>
    <row r="7360" spans="46:48" x14ac:dyDescent="0.25">
      <c r="AT7360" s="68"/>
      <c r="AV7360" s="165"/>
    </row>
    <row r="7361" spans="46:48" x14ac:dyDescent="0.25">
      <c r="AT7361" s="68"/>
      <c r="AV7361" s="165"/>
    </row>
    <row r="7362" spans="46:48" x14ac:dyDescent="0.25">
      <c r="AT7362" s="68"/>
      <c r="AV7362" s="165"/>
    </row>
    <row r="7363" spans="46:48" x14ac:dyDescent="0.25">
      <c r="AT7363" s="68"/>
      <c r="AV7363" s="165"/>
    </row>
    <row r="7364" spans="46:48" x14ac:dyDescent="0.25">
      <c r="AT7364" s="68"/>
      <c r="AV7364" s="165"/>
    </row>
    <row r="7365" spans="46:48" x14ac:dyDescent="0.25">
      <c r="AT7365" s="68"/>
      <c r="AV7365" s="165"/>
    </row>
    <row r="7366" spans="46:48" x14ac:dyDescent="0.25">
      <c r="AT7366" s="68"/>
      <c r="AV7366" s="165"/>
    </row>
    <row r="7367" spans="46:48" x14ac:dyDescent="0.25">
      <c r="AT7367" s="68"/>
      <c r="AV7367" s="165"/>
    </row>
    <row r="7368" spans="46:48" x14ac:dyDescent="0.25">
      <c r="AT7368" s="68"/>
      <c r="AV7368" s="165"/>
    </row>
    <row r="7369" spans="46:48" x14ac:dyDescent="0.25">
      <c r="AT7369" s="68"/>
      <c r="AV7369" s="165"/>
    </row>
    <row r="7370" spans="46:48" x14ac:dyDescent="0.25">
      <c r="AT7370" s="68"/>
      <c r="AV7370" s="165"/>
    </row>
    <row r="7371" spans="46:48" x14ac:dyDescent="0.25">
      <c r="AT7371" s="68"/>
      <c r="AV7371" s="165"/>
    </row>
    <row r="7372" spans="46:48" x14ac:dyDescent="0.25">
      <c r="AT7372" s="68"/>
      <c r="AV7372" s="165"/>
    </row>
    <row r="7373" spans="46:48" x14ac:dyDescent="0.25">
      <c r="AT7373" s="68"/>
      <c r="AV7373" s="165"/>
    </row>
    <row r="7374" spans="46:48" x14ac:dyDescent="0.25">
      <c r="AT7374" s="68"/>
      <c r="AV7374" s="165"/>
    </row>
    <row r="7375" spans="46:48" x14ac:dyDescent="0.25">
      <c r="AT7375" s="68"/>
      <c r="AV7375" s="165"/>
    </row>
    <row r="7376" spans="46:48" x14ac:dyDescent="0.25">
      <c r="AT7376" s="68"/>
      <c r="AV7376" s="165"/>
    </row>
    <row r="7377" spans="46:48" x14ac:dyDescent="0.25">
      <c r="AT7377" s="68"/>
      <c r="AV7377" s="165"/>
    </row>
    <row r="7378" spans="46:48" x14ac:dyDescent="0.25">
      <c r="AT7378" s="68"/>
      <c r="AV7378" s="165"/>
    </row>
    <row r="7379" spans="46:48" x14ac:dyDescent="0.25">
      <c r="AT7379" s="68"/>
      <c r="AV7379" s="165"/>
    </row>
    <row r="7380" spans="46:48" x14ac:dyDescent="0.25">
      <c r="AT7380" s="68"/>
      <c r="AV7380" s="165"/>
    </row>
    <row r="7381" spans="46:48" x14ac:dyDescent="0.25">
      <c r="AT7381" s="68"/>
      <c r="AV7381" s="165"/>
    </row>
    <row r="7382" spans="46:48" x14ac:dyDescent="0.25">
      <c r="AT7382" s="68"/>
      <c r="AV7382" s="165"/>
    </row>
    <row r="7383" spans="46:48" x14ac:dyDescent="0.25">
      <c r="AT7383" s="68"/>
      <c r="AV7383" s="165"/>
    </row>
    <row r="7384" spans="46:48" x14ac:dyDescent="0.25">
      <c r="AT7384" s="68"/>
      <c r="AV7384" s="165"/>
    </row>
    <row r="7385" spans="46:48" x14ac:dyDescent="0.25">
      <c r="AT7385" s="68"/>
      <c r="AV7385" s="165"/>
    </row>
    <row r="7386" spans="46:48" x14ac:dyDescent="0.25">
      <c r="AT7386" s="68"/>
      <c r="AV7386" s="165"/>
    </row>
    <row r="7387" spans="46:48" x14ac:dyDescent="0.25">
      <c r="AT7387" s="68"/>
      <c r="AV7387" s="165"/>
    </row>
    <row r="7388" spans="46:48" x14ac:dyDescent="0.25">
      <c r="AT7388" s="68"/>
      <c r="AV7388" s="165"/>
    </row>
    <row r="7389" spans="46:48" x14ac:dyDescent="0.25">
      <c r="AT7389" s="68"/>
      <c r="AV7389" s="165"/>
    </row>
    <row r="7390" spans="46:48" x14ac:dyDescent="0.25">
      <c r="AT7390" s="68"/>
      <c r="AV7390" s="165"/>
    </row>
    <row r="7391" spans="46:48" x14ac:dyDescent="0.25">
      <c r="AT7391" s="68"/>
      <c r="AV7391" s="165"/>
    </row>
    <row r="7392" spans="46:48" x14ac:dyDescent="0.25">
      <c r="AT7392" s="68"/>
      <c r="AV7392" s="165"/>
    </row>
    <row r="7393" spans="46:48" x14ac:dyDescent="0.25">
      <c r="AT7393" s="68"/>
      <c r="AV7393" s="165"/>
    </row>
    <row r="7394" spans="46:48" x14ac:dyDescent="0.25">
      <c r="AT7394" s="68"/>
      <c r="AV7394" s="165"/>
    </row>
    <row r="7395" spans="46:48" x14ac:dyDescent="0.25">
      <c r="AT7395" s="68"/>
      <c r="AV7395" s="165"/>
    </row>
    <row r="7396" spans="46:48" x14ac:dyDescent="0.25">
      <c r="AT7396" s="68"/>
      <c r="AV7396" s="165"/>
    </row>
    <row r="7397" spans="46:48" x14ac:dyDescent="0.25">
      <c r="AT7397" s="68"/>
      <c r="AV7397" s="165"/>
    </row>
    <row r="7398" spans="46:48" x14ac:dyDescent="0.25">
      <c r="AT7398" s="68"/>
      <c r="AV7398" s="165"/>
    </row>
    <row r="7399" spans="46:48" x14ac:dyDescent="0.25">
      <c r="AT7399" s="68"/>
      <c r="AV7399" s="165"/>
    </row>
    <row r="7400" spans="46:48" x14ac:dyDescent="0.25">
      <c r="AT7400" s="68"/>
      <c r="AV7400" s="165"/>
    </row>
    <row r="7401" spans="46:48" x14ac:dyDescent="0.25">
      <c r="AT7401" s="68"/>
      <c r="AV7401" s="165"/>
    </row>
    <row r="7402" spans="46:48" x14ac:dyDescent="0.25">
      <c r="AT7402" s="68"/>
      <c r="AV7402" s="165"/>
    </row>
    <row r="7403" spans="46:48" x14ac:dyDescent="0.25">
      <c r="AT7403" s="68"/>
      <c r="AV7403" s="165"/>
    </row>
    <row r="7404" spans="46:48" x14ac:dyDescent="0.25">
      <c r="AT7404" s="68"/>
      <c r="AV7404" s="165"/>
    </row>
    <row r="7405" spans="46:48" x14ac:dyDescent="0.25">
      <c r="AT7405" s="68"/>
      <c r="AV7405" s="165"/>
    </row>
    <row r="7406" spans="46:48" x14ac:dyDescent="0.25">
      <c r="AT7406" s="68"/>
      <c r="AV7406" s="165"/>
    </row>
    <row r="7407" spans="46:48" x14ac:dyDescent="0.25">
      <c r="AT7407" s="68"/>
      <c r="AV7407" s="165"/>
    </row>
    <row r="7408" spans="46:48" x14ac:dyDescent="0.25">
      <c r="AT7408" s="68"/>
      <c r="AV7408" s="165"/>
    </row>
    <row r="7409" spans="46:48" x14ac:dyDescent="0.25">
      <c r="AT7409" s="68"/>
      <c r="AV7409" s="165"/>
    </row>
    <row r="7410" spans="46:48" x14ac:dyDescent="0.25">
      <c r="AT7410" s="68"/>
      <c r="AV7410" s="165"/>
    </row>
    <row r="7411" spans="46:48" x14ac:dyDescent="0.25">
      <c r="AT7411" s="68"/>
      <c r="AV7411" s="165"/>
    </row>
    <row r="7412" spans="46:48" x14ac:dyDescent="0.25">
      <c r="AT7412" s="68"/>
      <c r="AV7412" s="165"/>
    </row>
    <row r="7413" spans="46:48" x14ac:dyDescent="0.25">
      <c r="AT7413" s="68"/>
      <c r="AV7413" s="165"/>
    </row>
    <row r="7414" spans="46:48" x14ac:dyDescent="0.25">
      <c r="AT7414" s="68"/>
      <c r="AV7414" s="165"/>
    </row>
    <row r="7415" spans="46:48" x14ac:dyDescent="0.25">
      <c r="AT7415" s="68"/>
      <c r="AV7415" s="165"/>
    </row>
    <row r="7416" spans="46:48" x14ac:dyDescent="0.25">
      <c r="AT7416" s="68"/>
      <c r="AV7416" s="165"/>
    </row>
    <row r="7417" spans="46:48" x14ac:dyDescent="0.25">
      <c r="AT7417" s="68"/>
      <c r="AV7417" s="165"/>
    </row>
    <row r="7418" spans="46:48" x14ac:dyDescent="0.25">
      <c r="AT7418" s="68"/>
      <c r="AV7418" s="165"/>
    </row>
    <row r="7419" spans="46:48" x14ac:dyDescent="0.25">
      <c r="AT7419" s="68"/>
      <c r="AV7419" s="165"/>
    </row>
    <row r="7420" spans="46:48" x14ac:dyDescent="0.25">
      <c r="AT7420" s="68"/>
      <c r="AV7420" s="165"/>
    </row>
    <row r="7421" spans="46:48" x14ac:dyDescent="0.25">
      <c r="AT7421" s="68"/>
      <c r="AV7421" s="165"/>
    </row>
    <row r="7422" spans="46:48" x14ac:dyDescent="0.25">
      <c r="AT7422" s="68"/>
      <c r="AV7422" s="165"/>
    </row>
    <row r="7423" spans="46:48" x14ac:dyDescent="0.25">
      <c r="AT7423" s="68"/>
      <c r="AV7423" s="165"/>
    </row>
    <row r="7424" spans="46:48" x14ac:dyDescent="0.25">
      <c r="AT7424" s="68"/>
      <c r="AV7424" s="165"/>
    </row>
    <row r="7425" spans="46:48" x14ac:dyDescent="0.25">
      <c r="AT7425" s="68"/>
      <c r="AV7425" s="165"/>
    </row>
    <row r="7426" spans="46:48" x14ac:dyDescent="0.25">
      <c r="AT7426" s="68"/>
      <c r="AV7426" s="165"/>
    </row>
    <row r="7427" spans="46:48" x14ac:dyDescent="0.25">
      <c r="AT7427" s="68"/>
      <c r="AV7427" s="165"/>
    </row>
    <row r="7428" spans="46:48" x14ac:dyDescent="0.25">
      <c r="AT7428" s="68"/>
      <c r="AV7428" s="165"/>
    </row>
    <row r="7429" spans="46:48" x14ac:dyDescent="0.25">
      <c r="AT7429" s="68"/>
      <c r="AV7429" s="165"/>
    </row>
    <row r="7430" spans="46:48" x14ac:dyDescent="0.25">
      <c r="AT7430" s="68"/>
      <c r="AV7430" s="165"/>
    </row>
    <row r="7431" spans="46:48" x14ac:dyDescent="0.25">
      <c r="AT7431" s="68"/>
      <c r="AV7431" s="165"/>
    </row>
    <row r="7432" spans="46:48" x14ac:dyDescent="0.25">
      <c r="AT7432" s="68"/>
      <c r="AV7432" s="165"/>
    </row>
    <row r="7433" spans="46:48" x14ac:dyDescent="0.25">
      <c r="AT7433" s="68"/>
      <c r="AV7433" s="165"/>
    </row>
    <row r="7434" spans="46:48" x14ac:dyDescent="0.25">
      <c r="AT7434" s="68"/>
      <c r="AV7434" s="165"/>
    </row>
    <row r="7435" spans="46:48" x14ac:dyDescent="0.25">
      <c r="AT7435" s="68"/>
      <c r="AV7435" s="165"/>
    </row>
    <row r="7436" spans="46:48" x14ac:dyDescent="0.25">
      <c r="AT7436" s="68"/>
      <c r="AV7436" s="165"/>
    </row>
    <row r="7437" spans="46:48" x14ac:dyDescent="0.25">
      <c r="AT7437" s="68"/>
      <c r="AV7437" s="165"/>
    </row>
    <row r="7438" spans="46:48" x14ac:dyDescent="0.25">
      <c r="AT7438" s="68"/>
      <c r="AV7438" s="165"/>
    </row>
    <row r="7439" spans="46:48" x14ac:dyDescent="0.25">
      <c r="AT7439" s="68"/>
      <c r="AV7439" s="165"/>
    </row>
    <row r="7440" spans="46:48" x14ac:dyDescent="0.25">
      <c r="AT7440" s="68"/>
      <c r="AV7440" s="165"/>
    </row>
    <row r="7441" spans="46:48" x14ac:dyDescent="0.25">
      <c r="AT7441" s="68"/>
      <c r="AV7441" s="165"/>
    </row>
    <row r="7442" spans="46:48" x14ac:dyDescent="0.25">
      <c r="AT7442" s="68"/>
      <c r="AV7442" s="165"/>
    </row>
    <row r="7443" spans="46:48" x14ac:dyDescent="0.25">
      <c r="AT7443" s="68"/>
      <c r="AV7443" s="165"/>
    </row>
    <row r="7444" spans="46:48" x14ac:dyDescent="0.25">
      <c r="AT7444" s="68"/>
      <c r="AV7444" s="165"/>
    </row>
    <row r="7445" spans="46:48" x14ac:dyDescent="0.25">
      <c r="AT7445" s="68"/>
      <c r="AV7445" s="165"/>
    </row>
    <row r="7446" spans="46:48" x14ac:dyDescent="0.25">
      <c r="AT7446" s="68"/>
      <c r="AV7446" s="165"/>
    </row>
    <row r="7447" spans="46:48" x14ac:dyDescent="0.25">
      <c r="AT7447" s="68"/>
      <c r="AV7447" s="165"/>
    </row>
    <row r="7448" spans="46:48" x14ac:dyDescent="0.25">
      <c r="AT7448" s="68"/>
      <c r="AV7448" s="165"/>
    </row>
    <row r="7449" spans="46:48" x14ac:dyDescent="0.25">
      <c r="AT7449" s="68"/>
      <c r="AV7449" s="165"/>
    </row>
    <row r="7450" spans="46:48" x14ac:dyDescent="0.25">
      <c r="AT7450" s="68"/>
      <c r="AV7450" s="165"/>
    </row>
    <row r="7451" spans="46:48" x14ac:dyDescent="0.25">
      <c r="AT7451" s="68"/>
      <c r="AV7451" s="165"/>
    </row>
    <row r="7452" spans="46:48" x14ac:dyDescent="0.25">
      <c r="AT7452" s="68"/>
      <c r="AV7452" s="165"/>
    </row>
    <row r="7453" spans="46:48" x14ac:dyDescent="0.25">
      <c r="AT7453" s="68"/>
      <c r="AV7453" s="165"/>
    </row>
    <row r="7454" spans="46:48" x14ac:dyDescent="0.25">
      <c r="AT7454" s="68"/>
      <c r="AV7454" s="165"/>
    </row>
    <row r="7455" spans="46:48" x14ac:dyDescent="0.25">
      <c r="AT7455" s="68"/>
      <c r="AV7455" s="165"/>
    </row>
    <row r="7456" spans="46:48" x14ac:dyDescent="0.25">
      <c r="AT7456" s="68"/>
      <c r="AV7456" s="165"/>
    </row>
    <row r="7457" spans="46:48" x14ac:dyDescent="0.25">
      <c r="AT7457" s="68"/>
      <c r="AV7457" s="165"/>
    </row>
    <row r="7458" spans="46:48" x14ac:dyDescent="0.25">
      <c r="AT7458" s="68"/>
      <c r="AV7458" s="165"/>
    </row>
    <row r="7459" spans="46:48" x14ac:dyDescent="0.25">
      <c r="AT7459" s="68"/>
      <c r="AV7459" s="165"/>
    </row>
    <row r="7460" spans="46:48" x14ac:dyDescent="0.25">
      <c r="AT7460" s="68"/>
      <c r="AV7460" s="165"/>
    </row>
    <row r="7461" spans="46:48" x14ac:dyDescent="0.25">
      <c r="AT7461" s="68"/>
      <c r="AV7461" s="165"/>
    </row>
    <row r="7462" spans="46:48" x14ac:dyDescent="0.25">
      <c r="AT7462" s="68"/>
      <c r="AV7462" s="165"/>
    </row>
    <row r="7463" spans="46:48" x14ac:dyDescent="0.25">
      <c r="AT7463" s="68"/>
      <c r="AV7463" s="165"/>
    </row>
    <row r="7464" spans="46:48" x14ac:dyDescent="0.25">
      <c r="AT7464" s="68"/>
      <c r="AV7464" s="165"/>
    </row>
    <row r="7465" spans="46:48" x14ac:dyDescent="0.25">
      <c r="AT7465" s="68"/>
      <c r="AV7465" s="165"/>
    </row>
    <row r="7466" spans="46:48" x14ac:dyDescent="0.25">
      <c r="AT7466" s="68"/>
      <c r="AV7466" s="165"/>
    </row>
    <row r="7467" spans="46:48" x14ac:dyDescent="0.25">
      <c r="AT7467" s="68"/>
      <c r="AV7467" s="165"/>
    </row>
    <row r="7468" spans="46:48" x14ac:dyDescent="0.25">
      <c r="AT7468" s="68"/>
      <c r="AV7468" s="165"/>
    </row>
    <row r="7469" spans="46:48" x14ac:dyDescent="0.25">
      <c r="AT7469" s="68"/>
      <c r="AV7469" s="165"/>
    </row>
    <row r="7470" spans="46:48" x14ac:dyDescent="0.25">
      <c r="AT7470" s="68"/>
      <c r="AV7470" s="165"/>
    </row>
    <row r="7471" spans="46:48" x14ac:dyDescent="0.25">
      <c r="AT7471" s="68"/>
      <c r="AV7471" s="165"/>
    </row>
    <row r="7472" spans="46:48" x14ac:dyDescent="0.25">
      <c r="AT7472" s="68"/>
      <c r="AV7472" s="165"/>
    </row>
    <row r="7473" spans="46:48" x14ac:dyDescent="0.25">
      <c r="AT7473" s="68"/>
      <c r="AV7473" s="165"/>
    </row>
    <row r="7474" spans="46:48" x14ac:dyDescent="0.25">
      <c r="AT7474" s="68"/>
      <c r="AV7474" s="165"/>
    </row>
    <row r="7475" spans="46:48" x14ac:dyDescent="0.25">
      <c r="AT7475" s="68"/>
      <c r="AV7475" s="165"/>
    </row>
    <row r="7476" spans="46:48" x14ac:dyDescent="0.25">
      <c r="AT7476" s="68"/>
      <c r="AV7476" s="165"/>
    </row>
    <row r="7477" spans="46:48" x14ac:dyDescent="0.25">
      <c r="AT7477" s="68"/>
      <c r="AV7477" s="165"/>
    </row>
    <row r="7478" spans="46:48" x14ac:dyDescent="0.25">
      <c r="AT7478" s="68"/>
      <c r="AV7478" s="165"/>
    </row>
    <row r="7479" spans="46:48" x14ac:dyDescent="0.25">
      <c r="AT7479" s="68"/>
      <c r="AV7479" s="165"/>
    </row>
    <row r="7480" spans="46:48" x14ac:dyDescent="0.25">
      <c r="AT7480" s="68"/>
      <c r="AV7480" s="165"/>
    </row>
    <row r="7481" spans="46:48" x14ac:dyDescent="0.25">
      <c r="AT7481" s="68"/>
      <c r="AV7481" s="165"/>
    </row>
    <row r="7482" spans="46:48" x14ac:dyDescent="0.25">
      <c r="AT7482" s="68"/>
      <c r="AV7482" s="165"/>
    </row>
    <row r="7483" spans="46:48" x14ac:dyDescent="0.25">
      <c r="AT7483" s="68"/>
      <c r="AV7483" s="165"/>
    </row>
    <row r="7484" spans="46:48" x14ac:dyDescent="0.25">
      <c r="AT7484" s="68"/>
      <c r="AV7484" s="165"/>
    </row>
    <row r="7485" spans="46:48" x14ac:dyDescent="0.25">
      <c r="AT7485" s="68"/>
      <c r="AV7485" s="165"/>
    </row>
    <row r="7486" spans="46:48" x14ac:dyDescent="0.25">
      <c r="AT7486" s="68"/>
      <c r="AV7486" s="165"/>
    </row>
    <row r="7487" spans="46:48" x14ac:dyDescent="0.25">
      <c r="AT7487" s="68"/>
      <c r="AV7487" s="165"/>
    </row>
    <row r="7488" spans="46:48" x14ac:dyDescent="0.25">
      <c r="AT7488" s="68"/>
      <c r="AV7488" s="165"/>
    </row>
    <row r="7489" spans="46:48" x14ac:dyDescent="0.25">
      <c r="AT7489" s="68"/>
      <c r="AV7489" s="165"/>
    </row>
    <row r="7490" spans="46:48" x14ac:dyDescent="0.25">
      <c r="AT7490" s="68"/>
      <c r="AV7490" s="165"/>
    </row>
    <row r="7491" spans="46:48" x14ac:dyDescent="0.25">
      <c r="AT7491" s="68"/>
      <c r="AV7491" s="165"/>
    </row>
    <row r="7492" spans="46:48" x14ac:dyDescent="0.25">
      <c r="AT7492" s="68"/>
      <c r="AV7492" s="165"/>
    </row>
    <row r="7493" spans="46:48" x14ac:dyDescent="0.25">
      <c r="AT7493" s="68"/>
      <c r="AV7493" s="165"/>
    </row>
    <row r="7494" spans="46:48" x14ac:dyDescent="0.25">
      <c r="AT7494" s="68"/>
      <c r="AV7494" s="165"/>
    </row>
    <row r="7495" spans="46:48" x14ac:dyDescent="0.25">
      <c r="AT7495" s="68"/>
      <c r="AV7495" s="165"/>
    </row>
    <row r="7496" spans="46:48" x14ac:dyDescent="0.25">
      <c r="AT7496" s="68"/>
      <c r="AV7496" s="165"/>
    </row>
    <row r="7497" spans="46:48" x14ac:dyDescent="0.25">
      <c r="AT7497" s="68"/>
      <c r="AV7497" s="165"/>
    </row>
    <row r="7498" spans="46:48" x14ac:dyDescent="0.25">
      <c r="AT7498" s="68"/>
      <c r="AV7498" s="165"/>
    </row>
    <row r="7499" spans="46:48" x14ac:dyDescent="0.25">
      <c r="AT7499" s="68"/>
      <c r="AV7499" s="165"/>
    </row>
    <row r="7500" spans="46:48" x14ac:dyDescent="0.25">
      <c r="AT7500" s="68"/>
      <c r="AV7500" s="165"/>
    </row>
    <row r="7501" spans="46:48" x14ac:dyDescent="0.25">
      <c r="AT7501" s="68"/>
      <c r="AV7501" s="165"/>
    </row>
    <row r="7502" spans="46:48" x14ac:dyDescent="0.25">
      <c r="AT7502" s="68"/>
      <c r="AV7502" s="165"/>
    </row>
    <row r="7503" spans="46:48" x14ac:dyDescent="0.25">
      <c r="AT7503" s="68"/>
      <c r="AV7503" s="165"/>
    </row>
    <row r="7504" spans="46:48" x14ac:dyDescent="0.25">
      <c r="AT7504" s="68"/>
      <c r="AV7504" s="165"/>
    </row>
    <row r="7505" spans="46:48" x14ac:dyDescent="0.25">
      <c r="AT7505" s="68"/>
      <c r="AV7505" s="165"/>
    </row>
    <row r="7506" spans="46:48" x14ac:dyDescent="0.25">
      <c r="AT7506" s="68"/>
      <c r="AV7506" s="165"/>
    </row>
    <row r="7507" spans="46:48" x14ac:dyDescent="0.25">
      <c r="AT7507" s="68"/>
      <c r="AV7507" s="165"/>
    </row>
    <row r="7508" spans="46:48" x14ac:dyDescent="0.25">
      <c r="AT7508" s="68"/>
      <c r="AV7508" s="165"/>
    </row>
    <row r="7509" spans="46:48" x14ac:dyDescent="0.25">
      <c r="AT7509" s="68"/>
      <c r="AV7509" s="165"/>
    </row>
    <row r="7510" spans="46:48" x14ac:dyDescent="0.25">
      <c r="AT7510" s="68"/>
      <c r="AV7510" s="165"/>
    </row>
    <row r="7511" spans="46:48" x14ac:dyDescent="0.25">
      <c r="AT7511" s="68"/>
      <c r="AV7511" s="165"/>
    </row>
    <row r="7512" spans="46:48" x14ac:dyDescent="0.25">
      <c r="AT7512" s="68"/>
      <c r="AV7512" s="165"/>
    </row>
    <row r="7513" spans="46:48" x14ac:dyDescent="0.25">
      <c r="AT7513" s="68"/>
      <c r="AV7513" s="165"/>
    </row>
    <row r="7514" spans="46:48" x14ac:dyDescent="0.25">
      <c r="AT7514" s="68"/>
      <c r="AV7514" s="165"/>
    </row>
    <row r="7515" spans="46:48" x14ac:dyDescent="0.25">
      <c r="AT7515" s="68"/>
      <c r="AV7515" s="165"/>
    </row>
    <row r="7516" spans="46:48" x14ac:dyDescent="0.25">
      <c r="AT7516" s="68"/>
      <c r="AV7516" s="165"/>
    </row>
    <row r="7517" spans="46:48" x14ac:dyDescent="0.25">
      <c r="AT7517" s="68"/>
      <c r="AV7517" s="165"/>
    </row>
    <row r="7518" spans="46:48" x14ac:dyDescent="0.25">
      <c r="AT7518" s="68"/>
      <c r="AV7518" s="165"/>
    </row>
    <row r="7519" spans="46:48" x14ac:dyDescent="0.25">
      <c r="AT7519" s="68"/>
      <c r="AV7519" s="165"/>
    </row>
    <row r="7520" spans="46:48" x14ac:dyDescent="0.25">
      <c r="AT7520" s="68"/>
      <c r="AV7520" s="165"/>
    </row>
    <row r="7521" spans="46:48" x14ac:dyDescent="0.25">
      <c r="AT7521" s="68"/>
      <c r="AV7521" s="165"/>
    </row>
    <row r="7522" spans="46:48" x14ac:dyDescent="0.25">
      <c r="AT7522" s="68"/>
      <c r="AV7522" s="165"/>
    </row>
    <row r="7523" spans="46:48" x14ac:dyDescent="0.25">
      <c r="AT7523" s="68"/>
      <c r="AV7523" s="165"/>
    </row>
    <row r="7524" spans="46:48" x14ac:dyDescent="0.25">
      <c r="AT7524" s="68"/>
      <c r="AV7524" s="165"/>
    </row>
    <row r="7525" spans="46:48" x14ac:dyDescent="0.25">
      <c r="AT7525" s="68"/>
      <c r="AV7525" s="165"/>
    </row>
    <row r="7526" spans="46:48" x14ac:dyDescent="0.25">
      <c r="AT7526" s="68"/>
      <c r="AV7526" s="165"/>
    </row>
    <row r="7527" spans="46:48" x14ac:dyDescent="0.25">
      <c r="AT7527" s="68"/>
      <c r="AV7527" s="165"/>
    </row>
    <row r="7528" spans="46:48" x14ac:dyDescent="0.25">
      <c r="AT7528" s="68"/>
      <c r="AV7528" s="165"/>
    </row>
    <row r="7529" spans="46:48" x14ac:dyDescent="0.25">
      <c r="AT7529" s="68"/>
      <c r="AV7529" s="165"/>
    </row>
    <row r="7530" spans="46:48" x14ac:dyDescent="0.25">
      <c r="AT7530" s="68"/>
      <c r="AV7530" s="165"/>
    </row>
    <row r="7531" spans="46:48" x14ac:dyDescent="0.25">
      <c r="AT7531" s="68"/>
      <c r="AV7531" s="165"/>
    </row>
    <row r="7532" spans="46:48" x14ac:dyDescent="0.25">
      <c r="AT7532" s="68"/>
      <c r="AV7532" s="165"/>
    </row>
    <row r="7533" spans="46:48" x14ac:dyDescent="0.25">
      <c r="AT7533" s="68"/>
      <c r="AV7533" s="165"/>
    </row>
    <row r="7534" spans="46:48" x14ac:dyDescent="0.25">
      <c r="AT7534" s="68"/>
      <c r="AV7534" s="165"/>
    </row>
    <row r="7535" spans="46:48" x14ac:dyDescent="0.25">
      <c r="AT7535" s="68"/>
      <c r="AV7535" s="165"/>
    </row>
    <row r="7536" spans="46:48" x14ac:dyDescent="0.25">
      <c r="AT7536" s="68"/>
      <c r="AV7536" s="165"/>
    </row>
    <row r="7537" spans="46:48" x14ac:dyDescent="0.25">
      <c r="AT7537" s="68"/>
      <c r="AV7537" s="165"/>
    </row>
    <row r="7538" spans="46:48" x14ac:dyDescent="0.25">
      <c r="AT7538" s="68"/>
      <c r="AV7538" s="165"/>
    </row>
    <row r="7539" spans="46:48" x14ac:dyDescent="0.25">
      <c r="AT7539" s="68"/>
      <c r="AV7539" s="165"/>
    </row>
    <row r="7540" spans="46:48" x14ac:dyDescent="0.25">
      <c r="AT7540" s="68"/>
      <c r="AV7540" s="165"/>
    </row>
    <row r="7541" spans="46:48" x14ac:dyDescent="0.25">
      <c r="AT7541" s="68"/>
      <c r="AV7541" s="165"/>
    </row>
    <row r="7542" spans="46:48" x14ac:dyDescent="0.25">
      <c r="AT7542" s="68"/>
      <c r="AV7542" s="165"/>
    </row>
    <row r="7543" spans="46:48" x14ac:dyDescent="0.25">
      <c r="AT7543" s="68"/>
      <c r="AV7543" s="165"/>
    </row>
    <row r="7544" spans="46:48" x14ac:dyDescent="0.25">
      <c r="AT7544" s="68"/>
      <c r="AV7544" s="165"/>
    </row>
    <row r="7545" spans="46:48" x14ac:dyDescent="0.25">
      <c r="AT7545" s="68"/>
      <c r="AV7545" s="165"/>
    </row>
    <row r="7546" spans="46:48" x14ac:dyDescent="0.25">
      <c r="AT7546" s="68"/>
      <c r="AV7546" s="165"/>
    </row>
    <row r="7547" spans="46:48" x14ac:dyDescent="0.25">
      <c r="AT7547" s="68"/>
      <c r="AV7547" s="165"/>
    </row>
    <row r="7548" spans="46:48" x14ac:dyDescent="0.25">
      <c r="AT7548" s="68"/>
      <c r="AV7548" s="165"/>
    </row>
    <row r="7549" spans="46:48" x14ac:dyDescent="0.25">
      <c r="AT7549" s="68"/>
      <c r="AV7549" s="165"/>
    </row>
    <row r="7550" spans="46:48" x14ac:dyDescent="0.25">
      <c r="AT7550" s="68"/>
      <c r="AV7550" s="165"/>
    </row>
    <row r="7551" spans="46:48" x14ac:dyDescent="0.25">
      <c r="AT7551" s="68"/>
      <c r="AV7551" s="165"/>
    </row>
    <row r="7552" spans="46:48" x14ac:dyDescent="0.25">
      <c r="AT7552" s="68"/>
      <c r="AV7552" s="165"/>
    </row>
    <row r="7553" spans="46:48" x14ac:dyDescent="0.25">
      <c r="AT7553" s="68"/>
      <c r="AV7553" s="165"/>
    </row>
    <row r="7554" spans="46:48" x14ac:dyDescent="0.25">
      <c r="AT7554" s="68"/>
      <c r="AV7554" s="165"/>
    </row>
    <row r="7555" spans="46:48" x14ac:dyDescent="0.25">
      <c r="AT7555" s="68"/>
      <c r="AV7555" s="165"/>
    </row>
    <row r="7556" spans="46:48" x14ac:dyDescent="0.25">
      <c r="AT7556" s="68"/>
      <c r="AV7556" s="165"/>
    </row>
    <row r="7557" spans="46:48" x14ac:dyDescent="0.25">
      <c r="AT7557" s="68"/>
      <c r="AV7557" s="165"/>
    </row>
    <row r="7558" spans="46:48" x14ac:dyDescent="0.25">
      <c r="AT7558" s="68"/>
      <c r="AV7558" s="165"/>
    </row>
    <row r="7559" spans="46:48" x14ac:dyDescent="0.25">
      <c r="AT7559" s="68"/>
      <c r="AV7559" s="165"/>
    </row>
    <row r="7560" spans="46:48" x14ac:dyDescent="0.25">
      <c r="AT7560" s="68"/>
      <c r="AV7560" s="165"/>
    </row>
    <row r="7561" spans="46:48" x14ac:dyDescent="0.25">
      <c r="AT7561" s="68"/>
      <c r="AV7561" s="165"/>
    </row>
    <row r="7562" spans="46:48" x14ac:dyDescent="0.25">
      <c r="AT7562" s="68"/>
      <c r="AV7562" s="165"/>
    </row>
    <row r="7563" spans="46:48" x14ac:dyDescent="0.25">
      <c r="AT7563" s="68"/>
      <c r="AV7563" s="165"/>
    </row>
    <row r="7564" spans="46:48" x14ac:dyDescent="0.25">
      <c r="AT7564" s="68"/>
      <c r="AV7564" s="165"/>
    </row>
    <row r="7565" spans="46:48" x14ac:dyDescent="0.25">
      <c r="AT7565" s="68"/>
      <c r="AV7565" s="165"/>
    </row>
    <row r="7566" spans="46:48" x14ac:dyDescent="0.25">
      <c r="AT7566" s="68"/>
      <c r="AV7566" s="165"/>
    </row>
    <row r="7567" spans="46:48" x14ac:dyDescent="0.25">
      <c r="AT7567" s="68"/>
      <c r="AV7567" s="165"/>
    </row>
    <row r="7568" spans="46:48" x14ac:dyDescent="0.25">
      <c r="AT7568" s="68"/>
      <c r="AV7568" s="165"/>
    </row>
    <row r="7569" spans="46:48" x14ac:dyDescent="0.25">
      <c r="AT7569" s="68"/>
      <c r="AV7569" s="165"/>
    </row>
    <row r="7570" spans="46:48" x14ac:dyDescent="0.25">
      <c r="AT7570" s="68"/>
      <c r="AV7570" s="165"/>
    </row>
    <row r="7571" spans="46:48" x14ac:dyDescent="0.25">
      <c r="AT7571" s="68"/>
      <c r="AV7571" s="165"/>
    </row>
    <row r="7572" spans="46:48" x14ac:dyDescent="0.25">
      <c r="AT7572" s="68"/>
      <c r="AV7572" s="165"/>
    </row>
    <row r="7573" spans="46:48" x14ac:dyDescent="0.25">
      <c r="AT7573" s="68"/>
      <c r="AV7573" s="165"/>
    </row>
    <row r="7574" spans="46:48" x14ac:dyDescent="0.25">
      <c r="AT7574" s="68"/>
      <c r="AV7574" s="165"/>
    </row>
    <row r="7575" spans="46:48" x14ac:dyDescent="0.25">
      <c r="AT7575" s="68"/>
      <c r="AV7575" s="165"/>
    </row>
    <row r="7576" spans="46:48" x14ac:dyDescent="0.25">
      <c r="AT7576" s="68"/>
      <c r="AV7576" s="165"/>
    </row>
    <row r="7577" spans="46:48" x14ac:dyDescent="0.25">
      <c r="AT7577" s="68"/>
      <c r="AV7577" s="165"/>
    </row>
    <row r="7578" spans="46:48" x14ac:dyDescent="0.25">
      <c r="AT7578" s="68"/>
      <c r="AV7578" s="165"/>
    </row>
    <row r="7579" spans="46:48" x14ac:dyDescent="0.25">
      <c r="AT7579" s="68"/>
      <c r="AV7579" s="165"/>
    </row>
    <row r="7580" spans="46:48" x14ac:dyDescent="0.25">
      <c r="AT7580" s="68"/>
      <c r="AV7580" s="165"/>
    </row>
    <row r="7581" spans="46:48" x14ac:dyDescent="0.25">
      <c r="AT7581" s="68"/>
      <c r="AV7581" s="165"/>
    </row>
    <row r="7582" spans="46:48" x14ac:dyDescent="0.25">
      <c r="AT7582" s="68"/>
      <c r="AV7582" s="165"/>
    </row>
    <row r="7583" spans="46:48" x14ac:dyDescent="0.25">
      <c r="AT7583" s="68"/>
      <c r="AV7583" s="165"/>
    </row>
    <row r="7584" spans="46:48" x14ac:dyDescent="0.25">
      <c r="AT7584" s="68"/>
      <c r="AV7584" s="165"/>
    </row>
    <row r="7585" spans="46:48" x14ac:dyDescent="0.25">
      <c r="AT7585" s="68"/>
      <c r="AV7585" s="165"/>
    </row>
    <row r="7586" spans="46:48" x14ac:dyDescent="0.25">
      <c r="AT7586" s="68"/>
      <c r="AV7586" s="165"/>
    </row>
    <row r="7587" spans="46:48" x14ac:dyDescent="0.25">
      <c r="AT7587" s="68"/>
      <c r="AV7587" s="165"/>
    </row>
    <row r="7588" spans="46:48" x14ac:dyDescent="0.25">
      <c r="AT7588" s="68"/>
      <c r="AV7588" s="165"/>
    </row>
    <row r="7589" spans="46:48" x14ac:dyDescent="0.25">
      <c r="AT7589" s="68"/>
      <c r="AV7589" s="165"/>
    </row>
    <row r="7590" spans="46:48" x14ac:dyDescent="0.25">
      <c r="AT7590" s="68"/>
      <c r="AV7590" s="165"/>
    </row>
    <row r="7591" spans="46:48" x14ac:dyDescent="0.25">
      <c r="AT7591" s="68"/>
      <c r="AV7591" s="165"/>
    </row>
    <row r="7592" spans="46:48" x14ac:dyDescent="0.25">
      <c r="AT7592" s="68"/>
      <c r="AV7592" s="165"/>
    </row>
    <row r="7593" spans="46:48" x14ac:dyDescent="0.25">
      <c r="AT7593" s="68"/>
      <c r="AV7593" s="165"/>
    </row>
    <row r="7594" spans="46:48" x14ac:dyDescent="0.25">
      <c r="AT7594" s="68"/>
      <c r="AV7594" s="165"/>
    </row>
    <row r="7595" spans="46:48" x14ac:dyDescent="0.25">
      <c r="AT7595" s="68"/>
      <c r="AV7595" s="165"/>
    </row>
    <row r="7596" spans="46:48" x14ac:dyDescent="0.25">
      <c r="AT7596" s="68"/>
      <c r="AV7596" s="165"/>
    </row>
    <row r="7597" spans="46:48" x14ac:dyDescent="0.25">
      <c r="AT7597" s="68"/>
      <c r="AV7597" s="165"/>
    </row>
    <row r="7598" spans="46:48" x14ac:dyDescent="0.25">
      <c r="AT7598" s="68"/>
      <c r="AV7598" s="165"/>
    </row>
    <row r="7599" spans="46:48" x14ac:dyDescent="0.25">
      <c r="AT7599" s="68"/>
      <c r="AV7599" s="165"/>
    </row>
    <row r="7600" spans="46:48" x14ac:dyDescent="0.25">
      <c r="AT7600" s="68"/>
      <c r="AV7600" s="165"/>
    </row>
    <row r="7601" spans="46:48" x14ac:dyDescent="0.25">
      <c r="AT7601" s="68"/>
      <c r="AV7601" s="165"/>
    </row>
    <row r="7602" spans="46:48" x14ac:dyDescent="0.25">
      <c r="AT7602" s="68"/>
      <c r="AV7602" s="165"/>
    </row>
    <row r="7603" spans="46:48" x14ac:dyDescent="0.25">
      <c r="AT7603" s="68"/>
      <c r="AV7603" s="165"/>
    </row>
    <row r="7604" spans="46:48" x14ac:dyDescent="0.25">
      <c r="AT7604" s="68"/>
      <c r="AV7604" s="165"/>
    </row>
    <row r="7605" spans="46:48" x14ac:dyDescent="0.25">
      <c r="AT7605" s="68"/>
      <c r="AV7605" s="165"/>
    </row>
    <row r="7606" spans="46:48" x14ac:dyDescent="0.25">
      <c r="AT7606" s="68"/>
      <c r="AV7606" s="165"/>
    </row>
    <row r="7607" spans="46:48" x14ac:dyDescent="0.25">
      <c r="AT7607" s="68"/>
      <c r="AV7607" s="165"/>
    </row>
    <row r="7608" spans="46:48" x14ac:dyDescent="0.25">
      <c r="AT7608" s="68"/>
      <c r="AV7608" s="165"/>
    </row>
    <row r="7609" spans="46:48" x14ac:dyDescent="0.25">
      <c r="AT7609" s="68"/>
      <c r="AV7609" s="165"/>
    </row>
    <row r="7610" spans="46:48" x14ac:dyDescent="0.25">
      <c r="AT7610" s="68"/>
      <c r="AV7610" s="165"/>
    </row>
    <row r="7611" spans="46:48" x14ac:dyDescent="0.25">
      <c r="AT7611" s="68"/>
      <c r="AV7611" s="165"/>
    </row>
    <row r="7612" spans="46:48" x14ac:dyDescent="0.25">
      <c r="AT7612" s="68"/>
      <c r="AV7612" s="165"/>
    </row>
    <row r="7613" spans="46:48" x14ac:dyDescent="0.25">
      <c r="AT7613" s="68"/>
      <c r="AV7613" s="165"/>
    </row>
    <row r="7614" spans="46:48" x14ac:dyDescent="0.25">
      <c r="AT7614" s="68"/>
      <c r="AV7614" s="165"/>
    </row>
    <row r="7615" spans="46:48" x14ac:dyDescent="0.25">
      <c r="AT7615" s="68"/>
      <c r="AV7615" s="165"/>
    </row>
    <row r="7616" spans="46:48" x14ac:dyDescent="0.25">
      <c r="AT7616" s="68"/>
      <c r="AV7616" s="165"/>
    </row>
    <row r="7617" spans="46:48" x14ac:dyDescent="0.25">
      <c r="AT7617" s="68"/>
      <c r="AV7617" s="165"/>
    </row>
    <row r="7618" spans="46:48" x14ac:dyDescent="0.25">
      <c r="AT7618" s="68"/>
      <c r="AV7618" s="165"/>
    </row>
    <row r="7619" spans="46:48" x14ac:dyDescent="0.25">
      <c r="AT7619" s="68"/>
      <c r="AV7619" s="165"/>
    </row>
    <row r="7620" spans="46:48" x14ac:dyDescent="0.25">
      <c r="AT7620" s="68"/>
      <c r="AV7620" s="165"/>
    </row>
    <row r="7621" spans="46:48" x14ac:dyDescent="0.25">
      <c r="AT7621" s="68"/>
      <c r="AV7621" s="165"/>
    </row>
    <row r="7622" spans="46:48" x14ac:dyDescent="0.25">
      <c r="AT7622" s="68"/>
      <c r="AV7622" s="165"/>
    </row>
    <row r="7623" spans="46:48" x14ac:dyDescent="0.25">
      <c r="AT7623" s="68"/>
      <c r="AV7623" s="165"/>
    </row>
    <row r="7624" spans="46:48" x14ac:dyDescent="0.25">
      <c r="AT7624" s="68"/>
      <c r="AV7624" s="165"/>
    </row>
    <row r="7625" spans="46:48" x14ac:dyDescent="0.25">
      <c r="AT7625" s="68"/>
      <c r="AV7625" s="165"/>
    </row>
    <row r="7626" spans="46:48" x14ac:dyDescent="0.25">
      <c r="AT7626" s="68"/>
      <c r="AV7626" s="165"/>
    </row>
    <row r="7627" spans="46:48" x14ac:dyDescent="0.25">
      <c r="AT7627" s="68"/>
      <c r="AV7627" s="165"/>
    </row>
    <row r="7628" spans="46:48" x14ac:dyDescent="0.25">
      <c r="AT7628" s="68"/>
      <c r="AV7628" s="165"/>
    </row>
    <row r="7629" spans="46:48" x14ac:dyDescent="0.25">
      <c r="AT7629" s="68"/>
      <c r="AV7629" s="165"/>
    </row>
    <row r="7630" spans="46:48" x14ac:dyDescent="0.25">
      <c r="AT7630" s="68"/>
      <c r="AV7630" s="165"/>
    </row>
    <row r="7631" spans="46:48" x14ac:dyDescent="0.25">
      <c r="AT7631" s="68"/>
      <c r="AV7631" s="165"/>
    </row>
    <row r="7632" spans="46:48" x14ac:dyDescent="0.25">
      <c r="AT7632" s="68"/>
      <c r="AV7632" s="165"/>
    </row>
    <row r="7633" spans="46:48" x14ac:dyDescent="0.25">
      <c r="AT7633" s="68"/>
      <c r="AV7633" s="165"/>
    </row>
    <row r="7634" spans="46:48" x14ac:dyDescent="0.25">
      <c r="AT7634" s="68"/>
      <c r="AV7634" s="165"/>
    </row>
    <row r="7635" spans="46:48" x14ac:dyDescent="0.25">
      <c r="AT7635" s="68"/>
      <c r="AV7635" s="165"/>
    </row>
    <row r="7636" spans="46:48" x14ac:dyDescent="0.25">
      <c r="AT7636" s="68"/>
      <c r="AV7636" s="165"/>
    </row>
    <row r="7637" spans="46:48" x14ac:dyDescent="0.25">
      <c r="AT7637" s="68"/>
      <c r="AV7637" s="165"/>
    </row>
    <row r="7638" spans="46:48" x14ac:dyDescent="0.25">
      <c r="AT7638" s="68"/>
      <c r="AV7638" s="165"/>
    </row>
    <row r="7639" spans="46:48" x14ac:dyDescent="0.25">
      <c r="AT7639" s="68"/>
      <c r="AV7639" s="165"/>
    </row>
    <row r="7640" spans="46:48" x14ac:dyDescent="0.25">
      <c r="AT7640" s="68"/>
      <c r="AV7640" s="165"/>
    </row>
    <row r="7641" spans="46:48" x14ac:dyDescent="0.25">
      <c r="AT7641" s="68"/>
      <c r="AV7641" s="165"/>
    </row>
    <row r="7642" spans="46:48" x14ac:dyDescent="0.25">
      <c r="AT7642" s="68"/>
      <c r="AV7642" s="165"/>
    </row>
    <row r="7643" spans="46:48" x14ac:dyDescent="0.25">
      <c r="AT7643" s="68"/>
      <c r="AV7643" s="165"/>
    </row>
    <row r="7644" spans="46:48" x14ac:dyDescent="0.25">
      <c r="AT7644" s="68"/>
      <c r="AV7644" s="165"/>
    </row>
    <row r="7645" spans="46:48" x14ac:dyDescent="0.25">
      <c r="AT7645" s="68"/>
      <c r="AV7645" s="165"/>
    </row>
    <row r="7646" spans="46:48" x14ac:dyDescent="0.25">
      <c r="AT7646" s="68"/>
      <c r="AV7646" s="165"/>
    </row>
    <row r="7647" spans="46:48" x14ac:dyDescent="0.25">
      <c r="AT7647" s="68"/>
      <c r="AV7647" s="165"/>
    </row>
    <row r="7648" spans="46:48" x14ac:dyDescent="0.25">
      <c r="AT7648" s="68"/>
      <c r="AV7648" s="165"/>
    </row>
    <row r="7649" spans="46:48" x14ac:dyDescent="0.25">
      <c r="AT7649" s="68"/>
      <c r="AV7649" s="165"/>
    </row>
    <row r="7650" spans="46:48" x14ac:dyDescent="0.25">
      <c r="AT7650" s="68"/>
      <c r="AV7650" s="165"/>
    </row>
    <row r="7651" spans="46:48" x14ac:dyDescent="0.25">
      <c r="AT7651" s="68"/>
      <c r="AV7651" s="165"/>
    </row>
    <row r="7652" spans="46:48" x14ac:dyDescent="0.25">
      <c r="AT7652" s="68"/>
      <c r="AV7652" s="165"/>
    </row>
    <row r="7653" spans="46:48" x14ac:dyDescent="0.25">
      <c r="AT7653" s="68"/>
      <c r="AV7653" s="165"/>
    </row>
    <row r="7654" spans="46:48" x14ac:dyDescent="0.25">
      <c r="AT7654" s="68"/>
      <c r="AV7654" s="165"/>
    </row>
    <row r="7655" spans="46:48" x14ac:dyDescent="0.25">
      <c r="AT7655" s="68"/>
      <c r="AV7655" s="165"/>
    </row>
    <row r="7656" spans="46:48" x14ac:dyDescent="0.25">
      <c r="AT7656" s="68"/>
      <c r="AV7656" s="165"/>
    </row>
    <row r="7657" spans="46:48" x14ac:dyDescent="0.25">
      <c r="AT7657" s="68"/>
      <c r="AV7657" s="165"/>
    </row>
    <row r="7658" spans="46:48" x14ac:dyDescent="0.25">
      <c r="AT7658" s="68"/>
      <c r="AV7658" s="165"/>
    </row>
    <row r="7659" spans="46:48" x14ac:dyDescent="0.25">
      <c r="AT7659" s="68"/>
      <c r="AV7659" s="165"/>
    </row>
    <row r="7660" spans="46:48" x14ac:dyDescent="0.25">
      <c r="AT7660" s="68"/>
      <c r="AV7660" s="165"/>
    </row>
    <row r="7661" spans="46:48" x14ac:dyDescent="0.25">
      <c r="AT7661" s="68"/>
      <c r="AV7661" s="165"/>
    </row>
    <row r="7662" spans="46:48" x14ac:dyDescent="0.25">
      <c r="AT7662" s="68"/>
      <c r="AV7662" s="165"/>
    </row>
    <row r="7663" spans="46:48" x14ac:dyDescent="0.25">
      <c r="AT7663" s="68"/>
      <c r="AV7663" s="165"/>
    </row>
    <row r="7664" spans="46:48" x14ac:dyDescent="0.25">
      <c r="AT7664" s="68"/>
      <c r="AV7664" s="165"/>
    </row>
    <row r="7665" spans="46:48" x14ac:dyDescent="0.25">
      <c r="AT7665" s="68"/>
      <c r="AV7665" s="165"/>
    </row>
    <row r="7666" spans="46:48" x14ac:dyDescent="0.25">
      <c r="AT7666" s="68"/>
      <c r="AV7666" s="165"/>
    </row>
    <row r="7667" spans="46:48" x14ac:dyDescent="0.25">
      <c r="AT7667" s="68"/>
      <c r="AV7667" s="165"/>
    </row>
    <row r="7668" spans="46:48" x14ac:dyDescent="0.25">
      <c r="AT7668" s="68"/>
      <c r="AV7668" s="165"/>
    </row>
    <row r="7669" spans="46:48" x14ac:dyDescent="0.25">
      <c r="AT7669" s="68"/>
      <c r="AV7669" s="165"/>
    </row>
    <row r="7670" spans="46:48" x14ac:dyDescent="0.25">
      <c r="AT7670" s="68"/>
      <c r="AV7670" s="165"/>
    </row>
    <row r="7671" spans="46:48" x14ac:dyDescent="0.25">
      <c r="AT7671" s="68"/>
      <c r="AV7671" s="165"/>
    </row>
    <row r="7672" spans="46:48" x14ac:dyDescent="0.25">
      <c r="AT7672" s="68"/>
      <c r="AV7672" s="165"/>
    </row>
    <row r="7673" spans="46:48" x14ac:dyDescent="0.25">
      <c r="AT7673" s="68"/>
      <c r="AV7673" s="165"/>
    </row>
    <row r="7674" spans="46:48" x14ac:dyDescent="0.25">
      <c r="AT7674" s="68"/>
      <c r="AV7674" s="165"/>
    </row>
    <row r="7675" spans="46:48" x14ac:dyDescent="0.25">
      <c r="AT7675" s="68"/>
      <c r="AV7675" s="165"/>
    </row>
    <row r="7676" spans="46:48" x14ac:dyDescent="0.25">
      <c r="AT7676" s="68"/>
      <c r="AV7676" s="165"/>
    </row>
    <row r="7677" spans="46:48" x14ac:dyDescent="0.25">
      <c r="AT7677" s="68"/>
      <c r="AV7677" s="165"/>
    </row>
    <row r="7678" spans="46:48" x14ac:dyDescent="0.25">
      <c r="AT7678" s="68"/>
      <c r="AV7678" s="165"/>
    </row>
    <row r="7679" spans="46:48" x14ac:dyDescent="0.25">
      <c r="AT7679" s="68"/>
      <c r="AV7679" s="165"/>
    </row>
    <row r="7680" spans="46:48" x14ac:dyDescent="0.25">
      <c r="AT7680" s="68"/>
      <c r="AV7680" s="165"/>
    </row>
    <row r="7681" spans="46:48" x14ac:dyDescent="0.25">
      <c r="AT7681" s="68"/>
      <c r="AV7681" s="165"/>
    </row>
    <row r="7682" spans="46:48" x14ac:dyDescent="0.25">
      <c r="AT7682" s="68"/>
      <c r="AV7682" s="165"/>
    </row>
    <row r="7683" spans="46:48" x14ac:dyDescent="0.25">
      <c r="AT7683" s="68"/>
      <c r="AV7683" s="165"/>
    </row>
    <row r="7684" spans="46:48" x14ac:dyDescent="0.25">
      <c r="AT7684" s="68"/>
      <c r="AV7684" s="165"/>
    </row>
    <row r="7685" spans="46:48" x14ac:dyDescent="0.25">
      <c r="AT7685" s="68"/>
      <c r="AV7685" s="165"/>
    </row>
    <row r="7686" spans="46:48" x14ac:dyDescent="0.25">
      <c r="AT7686" s="68"/>
      <c r="AV7686" s="165"/>
    </row>
    <row r="7687" spans="46:48" x14ac:dyDescent="0.25">
      <c r="AT7687" s="68"/>
      <c r="AV7687" s="165"/>
    </row>
    <row r="7688" spans="46:48" x14ac:dyDescent="0.25">
      <c r="AT7688" s="68"/>
      <c r="AV7688" s="165"/>
    </row>
    <row r="7689" spans="46:48" x14ac:dyDescent="0.25">
      <c r="AT7689" s="68"/>
      <c r="AV7689" s="165"/>
    </row>
    <row r="7690" spans="46:48" x14ac:dyDescent="0.25">
      <c r="AT7690" s="68"/>
      <c r="AV7690" s="165"/>
    </row>
    <row r="7691" spans="46:48" x14ac:dyDescent="0.25">
      <c r="AT7691" s="68"/>
      <c r="AV7691" s="165"/>
    </row>
    <row r="7692" spans="46:48" x14ac:dyDescent="0.25">
      <c r="AT7692" s="68"/>
      <c r="AV7692" s="165"/>
    </row>
    <row r="7693" spans="46:48" x14ac:dyDescent="0.25">
      <c r="AT7693" s="68"/>
      <c r="AV7693" s="165"/>
    </row>
    <row r="7694" spans="46:48" x14ac:dyDescent="0.25">
      <c r="AT7694" s="68"/>
      <c r="AV7694" s="165"/>
    </row>
    <row r="7695" spans="46:48" x14ac:dyDescent="0.25">
      <c r="AT7695" s="68"/>
      <c r="AV7695" s="165"/>
    </row>
    <row r="7696" spans="46:48" x14ac:dyDescent="0.25">
      <c r="AT7696" s="68"/>
      <c r="AV7696" s="165"/>
    </row>
    <row r="7697" spans="46:48" x14ac:dyDescent="0.25">
      <c r="AT7697" s="68"/>
      <c r="AV7697" s="165"/>
    </row>
    <row r="7698" spans="46:48" x14ac:dyDescent="0.25">
      <c r="AT7698" s="68"/>
      <c r="AV7698" s="165"/>
    </row>
    <row r="7699" spans="46:48" x14ac:dyDescent="0.25">
      <c r="AT7699" s="68"/>
      <c r="AV7699" s="165"/>
    </row>
    <row r="7700" spans="46:48" x14ac:dyDescent="0.25">
      <c r="AT7700" s="68"/>
      <c r="AV7700" s="165"/>
    </row>
    <row r="7701" spans="46:48" x14ac:dyDescent="0.25">
      <c r="AT7701" s="68"/>
      <c r="AV7701" s="165"/>
    </row>
    <row r="7702" spans="46:48" x14ac:dyDescent="0.25">
      <c r="AT7702" s="68"/>
      <c r="AV7702" s="165"/>
    </row>
    <row r="7703" spans="46:48" x14ac:dyDescent="0.25">
      <c r="AT7703" s="68"/>
      <c r="AV7703" s="165"/>
    </row>
    <row r="7704" spans="46:48" x14ac:dyDescent="0.25">
      <c r="AT7704" s="68"/>
      <c r="AV7704" s="165"/>
    </row>
    <row r="7705" spans="46:48" x14ac:dyDescent="0.25">
      <c r="AT7705" s="68"/>
      <c r="AV7705" s="165"/>
    </row>
    <row r="7706" spans="46:48" x14ac:dyDescent="0.25">
      <c r="AT7706" s="68"/>
      <c r="AV7706" s="165"/>
    </row>
    <row r="7707" spans="46:48" x14ac:dyDescent="0.25">
      <c r="AT7707" s="68"/>
      <c r="AV7707" s="165"/>
    </row>
    <row r="7708" spans="46:48" x14ac:dyDescent="0.25">
      <c r="AT7708" s="68"/>
      <c r="AV7708" s="165"/>
    </row>
    <row r="7709" spans="46:48" x14ac:dyDescent="0.25">
      <c r="AT7709" s="68"/>
      <c r="AV7709" s="165"/>
    </row>
    <row r="7710" spans="46:48" x14ac:dyDescent="0.25">
      <c r="AT7710" s="68"/>
      <c r="AV7710" s="165"/>
    </row>
    <row r="7711" spans="46:48" x14ac:dyDescent="0.25">
      <c r="AT7711" s="68"/>
      <c r="AV7711" s="165"/>
    </row>
    <row r="7712" spans="46:48" x14ac:dyDescent="0.25">
      <c r="AT7712" s="68"/>
      <c r="AV7712" s="165"/>
    </row>
    <row r="7713" spans="46:48" x14ac:dyDescent="0.25">
      <c r="AT7713" s="68"/>
      <c r="AV7713" s="165"/>
    </row>
    <row r="7714" spans="46:48" x14ac:dyDescent="0.25">
      <c r="AT7714" s="68"/>
      <c r="AV7714" s="165"/>
    </row>
    <row r="7715" spans="46:48" x14ac:dyDescent="0.25">
      <c r="AT7715" s="68"/>
      <c r="AV7715" s="165"/>
    </row>
    <row r="7716" spans="46:48" x14ac:dyDescent="0.25">
      <c r="AT7716" s="68"/>
      <c r="AV7716" s="165"/>
    </row>
    <row r="7717" spans="46:48" x14ac:dyDescent="0.25">
      <c r="AT7717" s="68"/>
      <c r="AV7717" s="165"/>
    </row>
    <row r="7718" spans="46:48" x14ac:dyDescent="0.25">
      <c r="AT7718" s="68"/>
      <c r="AV7718" s="165"/>
    </row>
    <row r="7719" spans="46:48" x14ac:dyDescent="0.25">
      <c r="AT7719" s="68"/>
      <c r="AV7719" s="165"/>
    </row>
    <row r="7720" spans="46:48" x14ac:dyDescent="0.25">
      <c r="AT7720" s="68"/>
      <c r="AV7720" s="165"/>
    </row>
    <row r="7721" spans="46:48" x14ac:dyDescent="0.25">
      <c r="AT7721" s="68"/>
      <c r="AV7721" s="165"/>
    </row>
    <row r="7722" spans="46:48" x14ac:dyDescent="0.25">
      <c r="AT7722" s="68"/>
      <c r="AV7722" s="165"/>
    </row>
    <row r="7723" spans="46:48" x14ac:dyDescent="0.25">
      <c r="AT7723" s="68"/>
      <c r="AV7723" s="165"/>
    </row>
    <row r="7724" spans="46:48" x14ac:dyDescent="0.25">
      <c r="AT7724" s="68"/>
      <c r="AV7724" s="165"/>
    </row>
    <row r="7725" spans="46:48" x14ac:dyDescent="0.25">
      <c r="AT7725" s="68"/>
      <c r="AV7725" s="165"/>
    </row>
    <row r="7726" spans="46:48" x14ac:dyDescent="0.25">
      <c r="AT7726" s="68"/>
      <c r="AV7726" s="165"/>
    </row>
    <row r="7727" spans="46:48" x14ac:dyDescent="0.25">
      <c r="AT7727" s="68"/>
      <c r="AV7727" s="165"/>
    </row>
    <row r="7728" spans="46:48" x14ac:dyDescent="0.25">
      <c r="AT7728" s="68"/>
      <c r="AV7728" s="165"/>
    </row>
    <row r="7729" spans="46:48" x14ac:dyDescent="0.25">
      <c r="AT7729" s="68"/>
      <c r="AV7729" s="165"/>
    </row>
    <row r="7730" spans="46:48" x14ac:dyDescent="0.25">
      <c r="AT7730" s="68"/>
      <c r="AV7730" s="165"/>
    </row>
    <row r="7731" spans="46:48" x14ac:dyDescent="0.25">
      <c r="AT7731" s="68"/>
      <c r="AV7731" s="165"/>
    </row>
    <row r="7732" spans="46:48" x14ac:dyDescent="0.25">
      <c r="AT7732" s="68"/>
      <c r="AV7732" s="165"/>
    </row>
    <row r="7733" spans="46:48" x14ac:dyDescent="0.25">
      <c r="AT7733" s="68"/>
      <c r="AV7733" s="165"/>
    </row>
    <row r="7734" spans="46:48" x14ac:dyDescent="0.25">
      <c r="AT7734" s="68"/>
      <c r="AV7734" s="165"/>
    </row>
    <row r="7735" spans="46:48" x14ac:dyDescent="0.25">
      <c r="AT7735" s="68"/>
      <c r="AV7735" s="165"/>
    </row>
    <row r="7736" spans="46:48" x14ac:dyDescent="0.25">
      <c r="AT7736" s="68"/>
      <c r="AV7736" s="165"/>
    </row>
    <row r="7737" spans="46:48" x14ac:dyDescent="0.25">
      <c r="AT7737" s="68"/>
      <c r="AV7737" s="165"/>
    </row>
    <row r="7738" spans="46:48" x14ac:dyDescent="0.25">
      <c r="AT7738" s="68"/>
      <c r="AV7738" s="165"/>
    </row>
    <row r="7739" spans="46:48" x14ac:dyDescent="0.25">
      <c r="AT7739" s="68"/>
      <c r="AV7739" s="165"/>
    </row>
    <row r="7740" spans="46:48" x14ac:dyDescent="0.25">
      <c r="AT7740" s="68"/>
      <c r="AV7740" s="165"/>
    </row>
    <row r="7741" spans="46:48" x14ac:dyDescent="0.25">
      <c r="AT7741" s="68"/>
      <c r="AV7741" s="165"/>
    </row>
    <row r="7742" spans="46:48" x14ac:dyDescent="0.25">
      <c r="AT7742" s="68"/>
      <c r="AV7742" s="165"/>
    </row>
    <row r="7743" spans="46:48" x14ac:dyDescent="0.25">
      <c r="AT7743" s="68"/>
      <c r="AV7743" s="165"/>
    </row>
    <row r="7744" spans="46:48" x14ac:dyDescent="0.25">
      <c r="AT7744" s="68"/>
      <c r="AV7744" s="165"/>
    </row>
    <row r="7745" spans="46:48" x14ac:dyDescent="0.25">
      <c r="AT7745" s="68"/>
      <c r="AV7745" s="165"/>
    </row>
    <row r="7746" spans="46:48" x14ac:dyDescent="0.25">
      <c r="AT7746" s="68"/>
      <c r="AV7746" s="165"/>
    </row>
    <row r="7747" spans="46:48" x14ac:dyDescent="0.25">
      <c r="AT7747" s="68"/>
      <c r="AV7747" s="165"/>
    </row>
    <row r="7748" spans="46:48" x14ac:dyDescent="0.25">
      <c r="AT7748" s="68"/>
      <c r="AV7748" s="165"/>
    </row>
    <row r="7749" spans="46:48" x14ac:dyDescent="0.25">
      <c r="AT7749" s="68"/>
      <c r="AV7749" s="165"/>
    </row>
    <row r="7750" spans="46:48" x14ac:dyDescent="0.25">
      <c r="AT7750" s="68"/>
      <c r="AV7750" s="165"/>
    </row>
    <row r="7751" spans="46:48" x14ac:dyDescent="0.25">
      <c r="AT7751" s="68"/>
      <c r="AV7751" s="165"/>
    </row>
    <row r="7752" spans="46:48" x14ac:dyDescent="0.25">
      <c r="AT7752" s="68"/>
      <c r="AV7752" s="165"/>
    </row>
    <row r="7753" spans="46:48" x14ac:dyDescent="0.25">
      <c r="AT7753" s="68"/>
      <c r="AV7753" s="165"/>
    </row>
    <row r="7754" spans="46:48" x14ac:dyDescent="0.25">
      <c r="AT7754" s="68"/>
      <c r="AV7754" s="165"/>
    </row>
    <row r="7755" spans="46:48" x14ac:dyDescent="0.25">
      <c r="AT7755" s="68"/>
      <c r="AV7755" s="165"/>
    </row>
    <row r="7756" spans="46:48" x14ac:dyDescent="0.25">
      <c r="AT7756" s="68"/>
      <c r="AV7756" s="165"/>
    </row>
    <row r="7757" spans="46:48" x14ac:dyDescent="0.25">
      <c r="AT7757" s="68"/>
      <c r="AV7757" s="165"/>
    </row>
    <row r="7758" spans="46:48" x14ac:dyDescent="0.25">
      <c r="AT7758" s="68"/>
      <c r="AV7758" s="165"/>
    </row>
    <row r="7759" spans="46:48" x14ac:dyDescent="0.25">
      <c r="AT7759" s="68"/>
      <c r="AV7759" s="165"/>
    </row>
    <row r="7760" spans="46:48" x14ac:dyDescent="0.25">
      <c r="AT7760" s="68"/>
      <c r="AV7760" s="165"/>
    </row>
    <row r="7761" spans="46:48" x14ac:dyDescent="0.25">
      <c r="AT7761" s="68"/>
      <c r="AV7761" s="165"/>
    </row>
    <row r="7762" spans="46:48" x14ac:dyDescent="0.25">
      <c r="AT7762" s="68"/>
      <c r="AV7762" s="165"/>
    </row>
    <row r="7763" spans="46:48" x14ac:dyDescent="0.25">
      <c r="AT7763" s="68"/>
      <c r="AV7763" s="165"/>
    </row>
    <row r="7764" spans="46:48" x14ac:dyDescent="0.25">
      <c r="AT7764" s="68"/>
      <c r="AV7764" s="165"/>
    </row>
    <row r="7765" spans="46:48" x14ac:dyDescent="0.25">
      <c r="AT7765" s="68"/>
      <c r="AV7765" s="165"/>
    </row>
    <row r="7766" spans="46:48" x14ac:dyDescent="0.25">
      <c r="AT7766" s="68"/>
      <c r="AV7766" s="165"/>
    </row>
    <row r="7767" spans="46:48" x14ac:dyDescent="0.25">
      <c r="AT7767" s="68"/>
      <c r="AV7767" s="165"/>
    </row>
    <row r="7768" spans="46:48" x14ac:dyDescent="0.25">
      <c r="AT7768" s="68"/>
      <c r="AV7768" s="165"/>
    </row>
    <row r="7769" spans="46:48" x14ac:dyDescent="0.25">
      <c r="AT7769" s="68"/>
      <c r="AV7769" s="165"/>
    </row>
    <row r="7770" spans="46:48" x14ac:dyDescent="0.25">
      <c r="AT7770" s="68"/>
      <c r="AV7770" s="165"/>
    </row>
    <row r="7771" spans="46:48" x14ac:dyDescent="0.25">
      <c r="AT7771" s="68"/>
      <c r="AV7771" s="165"/>
    </row>
    <row r="7772" spans="46:48" x14ac:dyDescent="0.25">
      <c r="AT7772" s="68"/>
      <c r="AV7772" s="165"/>
    </row>
    <row r="7773" spans="46:48" x14ac:dyDescent="0.25">
      <c r="AT7773" s="68"/>
      <c r="AV7773" s="165"/>
    </row>
    <row r="7774" spans="46:48" x14ac:dyDescent="0.25">
      <c r="AT7774" s="68"/>
      <c r="AV7774" s="165"/>
    </row>
    <row r="7775" spans="46:48" x14ac:dyDescent="0.25">
      <c r="AT7775" s="68"/>
      <c r="AV7775" s="165"/>
    </row>
    <row r="7776" spans="46:48" x14ac:dyDescent="0.25">
      <c r="AT7776" s="68"/>
      <c r="AV7776" s="165"/>
    </row>
    <row r="7777" spans="46:48" x14ac:dyDescent="0.25">
      <c r="AT7777" s="68"/>
      <c r="AV7777" s="165"/>
    </row>
    <row r="7778" spans="46:48" x14ac:dyDescent="0.25">
      <c r="AT7778" s="68"/>
      <c r="AV7778" s="165"/>
    </row>
    <row r="7779" spans="46:48" x14ac:dyDescent="0.25">
      <c r="AT7779" s="68"/>
      <c r="AV7779" s="165"/>
    </row>
    <row r="7780" spans="46:48" x14ac:dyDescent="0.25">
      <c r="AT7780" s="68"/>
      <c r="AV7780" s="165"/>
    </row>
    <row r="7781" spans="46:48" x14ac:dyDescent="0.25">
      <c r="AT7781" s="68"/>
      <c r="AV7781" s="165"/>
    </row>
    <row r="7782" spans="46:48" x14ac:dyDescent="0.25">
      <c r="AT7782" s="68"/>
      <c r="AV7782" s="165"/>
    </row>
    <row r="7783" spans="46:48" x14ac:dyDescent="0.25">
      <c r="AT7783" s="68"/>
      <c r="AV7783" s="165"/>
    </row>
    <row r="7784" spans="46:48" x14ac:dyDescent="0.25">
      <c r="AT7784" s="68"/>
      <c r="AV7784" s="165"/>
    </row>
    <row r="7785" spans="46:48" x14ac:dyDescent="0.25">
      <c r="AT7785" s="68"/>
      <c r="AV7785" s="165"/>
    </row>
    <row r="7786" spans="46:48" x14ac:dyDescent="0.25">
      <c r="AT7786" s="68"/>
      <c r="AV7786" s="165"/>
    </row>
    <row r="7787" spans="46:48" x14ac:dyDescent="0.25">
      <c r="AT7787" s="68"/>
      <c r="AV7787" s="165"/>
    </row>
    <row r="7788" spans="46:48" x14ac:dyDescent="0.25">
      <c r="AT7788" s="68"/>
      <c r="AV7788" s="165"/>
    </row>
    <row r="7789" spans="46:48" x14ac:dyDescent="0.25">
      <c r="AT7789" s="68"/>
      <c r="AV7789" s="165"/>
    </row>
    <row r="7790" spans="46:48" x14ac:dyDescent="0.25">
      <c r="AT7790" s="68"/>
      <c r="AV7790" s="165"/>
    </row>
    <row r="7791" spans="46:48" x14ac:dyDescent="0.25">
      <c r="AT7791" s="68"/>
      <c r="AV7791" s="165"/>
    </row>
    <row r="7792" spans="46:48" x14ac:dyDescent="0.25">
      <c r="AT7792" s="68"/>
      <c r="AV7792" s="165"/>
    </row>
    <row r="7793" spans="46:48" x14ac:dyDescent="0.25">
      <c r="AT7793" s="68"/>
      <c r="AV7793" s="165"/>
    </row>
    <row r="7794" spans="46:48" x14ac:dyDescent="0.25">
      <c r="AT7794" s="68"/>
      <c r="AV7794" s="165"/>
    </row>
    <row r="7795" spans="46:48" x14ac:dyDescent="0.25">
      <c r="AT7795" s="68"/>
      <c r="AV7795" s="165"/>
    </row>
    <row r="7796" spans="46:48" x14ac:dyDescent="0.25">
      <c r="AT7796" s="68"/>
      <c r="AV7796" s="165"/>
    </row>
    <row r="7797" spans="46:48" x14ac:dyDescent="0.25">
      <c r="AT7797" s="68"/>
      <c r="AV7797" s="165"/>
    </row>
    <row r="7798" spans="46:48" x14ac:dyDescent="0.25">
      <c r="AT7798" s="68"/>
      <c r="AV7798" s="165"/>
    </row>
    <row r="7799" spans="46:48" x14ac:dyDescent="0.25">
      <c r="AT7799" s="68"/>
      <c r="AV7799" s="165"/>
    </row>
    <row r="7800" spans="46:48" x14ac:dyDescent="0.25">
      <c r="AT7800" s="68"/>
      <c r="AV7800" s="165"/>
    </row>
    <row r="7801" spans="46:48" x14ac:dyDescent="0.25">
      <c r="AT7801" s="68"/>
      <c r="AV7801" s="165"/>
    </row>
    <row r="7802" spans="46:48" x14ac:dyDescent="0.25">
      <c r="AT7802" s="68"/>
      <c r="AV7802" s="165"/>
    </row>
    <row r="7803" spans="46:48" x14ac:dyDescent="0.25">
      <c r="AT7803" s="68"/>
      <c r="AV7803" s="165"/>
    </row>
    <row r="7804" spans="46:48" x14ac:dyDescent="0.25">
      <c r="AT7804" s="68"/>
      <c r="AV7804" s="165"/>
    </row>
    <row r="7805" spans="46:48" x14ac:dyDescent="0.25">
      <c r="AT7805" s="68"/>
      <c r="AV7805" s="165"/>
    </row>
    <row r="7806" spans="46:48" x14ac:dyDescent="0.25">
      <c r="AT7806" s="68"/>
      <c r="AV7806" s="165"/>
    </row>
    <row r="7807" spans="46:48" x14ac:dyDescent="0.25">
      <c r="AT7807" s="68"/>
      <c r="AV7807" s="165"/>
    </row>
    <row r="7808" spans="46:48" x14ac:dyDescent="0.25">
      <c r="AT7808" s="68"/>
      <c r="AV7808" s="165"/>
    </row>
    <row r="7809" spans="46:48" x14ac:dyDescent="0.25">
      <c r="AT7809" s="68"/>
      <c r="AV7809" s="165"/>
    </row>
    <row r="7810" spans="46:48" x14ac:dyDescent="0.25">
      <c r="AT7810" s="68"/>
      <c r="AV7810" s="165"/>
    </row>
    <row r="7811" spans="46:48" x14ac:dyDescent="0.25">
      <c r="AT7811" s="68"/>
      <c r="AV7811" s="165"/>
    </row>
    <row r="7812" spans="46:48" x14ac:dyDescent="0.25">
      <c r="AT7812" s="68"/>
      <c r="AV7812" s="165"/>
    </row>
    <row r="7813" spans="46:48" x14ac:dyDescent="0.25">
      <c r="AT7813" s="68"/>
      <c r="AV7813" s="165"/>
    </row>
    <row r="7814" spans="46:48" x14ac:dyDescent="0.25">
      <c r="AT7814" s="68"/>
      <c r="AV7814" s="165"/>
    </row>
    <row r="7815" spans="46:48" x14ac:dyDescent="0.25">
      <c r="AT7815" s="68"/>
      <c r="AV7815" s="165"/>
    </row>
    <row r="7816" spans="46:48" x14ac:dyDescent="0.25">
      <c r="AT7816" s="68"/>
      <c r="AV7816" s="165"/>
    </row>
    <row r="7817" spans="46:48" x14ac:dyDescent="0.25">
      <c r="AT7817" s="68"/>
      <c r="AV7817" s="165"/>
    </row>
    <row r="7818" spans="46:48" x14ac:dyDescent="0.25">
      <c r="AT7818" s="68"/>
      <c r="AV7818" s="165"/>
    </row>
    <row r="7819" spans="46:48" x14ac:dyDescent="0.25">
      <c r="AT7819" s="68"/>
      <c r="AV7819" s="165"/>
    </row>
    <row r="7820" spans="46:48" x14ac:dyDescent="0.25">
      <c r="AT7820" s="68"/>
      <c r="AV7820" s="165"/>
    </row>
    <row r="7821" spans="46:48" x14ac:dyDescent="0.25">
      <c r="AT7821" s="68"/>
      <c r="AV7821" s="165"/>
    </row>
    <row r="7822" spans="46:48" x14ac:dyDescent="0.25">
      <c r="AT7822" s="68"/>
      <c r="AV7822" s="165"/>
    </row>
    <row r="7823" spans="46:48" x14ac:dyDescent="0.25">
      <c r="AT7823" s="68"/>
      <c r="AV7823" s="165"/>
    </row>
    <row r="7824" spans="46:48" x14ac:dyDescent="0.25">
      <c r="AT7824" s="68"/>
      <c r="AV7824" s="165"/>
    </row>
    <row r="7825" spans="46:48" x14ac:dyDescent="0.25">
      <c r="AT7825" s="68"/>
      <c r="AV7825" s="165"/>
    </row>
    <row r="7826" spans="46:48" x14ac:dyDescent="0.25">
      <c r="AT7826" s="68"/>
      <c r="AV7826" s="165"/>
    </row>
    <row r="7827" spans="46:48" x14ac:dyDescent="0.25">
      <c r="AT7827" s="68"/>
      <c r="AV7827" s="165"/>
    </row>
    <row r="7828" spans="46:48" x14ac:dyDescent="0.25">
      <c r="AT7828" s="68"/>
      <c r="AV7828" s="165"/>
    </row>
    <row r="7829" spans="46:48" x14ac:dyDescent="0.25">
      <c r="AT7829" s="68"/>
      <c r="AV7829" s="165"/>
    </row>
    <row r="7830" spans="46:48" x14ac:dyDescent="0.25">
      <c r="AT7830" s="68"/>
      <c r="AV7830" s="165"/>
    </row>
    <row r="7831" spans="46:48" x14ac:dyDescent="0.25">
      <c r="AT7831" s="68"/>
      <c r="AV7831" s="165"/>
    </row>
    <row r="7832" spans="46:48" x14ac:dyDescent="0.25">
      <c r="AT7832" s="68"/>
      <c r="AV7832" s="165"/>
    </row>
    <row r="7833" spans="46:48" x14ac:dyDescent="0.25">
      <c r="AT7833" s="68"/>
      <c r="AV7833" s="165"/>
    </row>
    <row r="7834" spans="46:48" x14ac:dyDescent="0.25">
      <c r="AT7834" s="68"/>
      <c r="AV7834" s="165"/>
    </row>
    <row r="7835" spans="46:48" x14ac:dyDescent="0.25">
      <c r="AT7835" s="68"/>
      <c r="AV7835" s="165"/>
    </row>
    <row r="7836" spans="46:48" x14ac:dyDescent="0.25">
      <c r="AT7836" s="68"/>
      <c r="AV7836" s="165"/>
    </row>
    <row r="7837" spans="46:48" x14ac:dyDescent="0.25">
      <c r="AT7837" s="68"/>
      <c r="AV7837" s="165"/>
    </row>
    <row r="7838" spans="46:48" x14ac:dyDescent="0.25">
      <c r="AT7838" s="68"/>
      <c r="AV7838" s="165"/>
    </row>
    <row r="7839" spans="46:48" x14ac:dyDescent="0.25">
      <c r="AT7839" s="68"/>
      <c r="AV7839" s="165"/>
    </row>
    <row r="7840" spans="46:48" x14ac:dyDescent="0.25">
      <c r="AT7840" s="68"/>
      <c r="AV7840" s="165"/>
    </row>
    <row r="7841" spans="46:48" x14ac:dyDescent="0.25">
      <c r="AT7841" s="68"/>
      <c r="AV7841" s="165"/>
    </row>
    <row r="7842" spans="46:48" x14ac:dyDescent="0.25">
      <c r="AT7842" s="68"/>
      <c r="AV7842" s="165"/>
    </row>
    <row r="7843" spans="46:48" x14ac:dyDescent="0.25">
      <c r="AT7843" s="68"/>
      <c r="AV7843" s="165"/>
    </row>
    <row r="7844" spans="46:48" x14ac:dyDescent="0.25">
      <c r="AT7844" s="68"/>
      <c r="AV7844" s="165"/>
    </row>
    <row r="7845" spans="46:48" x14ac:dyDescent="0.25">
      <c r="AT7845" s="68"/>
      <c r="AV7845" s="165"/>
    </row>
    <row r="7846" spans="46:48" x14ac:dyDescent="0.25">
      <c r="AT7846" s="68"/>
      <c r="AV7846" s="165"/>
    </row>
    <row r="7847" spans="46:48" x14ac:dyDescent="0.25">
      <c r="AT7847" s="68"/>
      <c r="AV7847" s="165"/>
    </row>
    <row r="7848" spans="46:48" x14ac:dyDescent="0.25">
      <c r="AT7848" s="68"/>
      <c r="AV7848" s="165"/>
    </row>
    <row r="7849" spans="46:48" x14ac:dyDescent="0.25">
      <c r="AT7849" s="68"/>
      <c r="AV7849" s="165"/>
    </row>
    <row r="7850" spans="46:48" x14ac:dyDescent="0.25">
      <c r="AT7850" s="68"/>
      <c r="AV7850" s="165"/>
    </row>
    <row r="7851" spans="46:48" x14ac:dyDescent="0.25">
      <c r="AT7851" s="68"/>
      <c r="AV7851" s="165"/>
    </row>
    <row r="7852" spans="46:48" x14ac:dyDescent="0.25">
      <c r="AT7852" s="68"/>
      <c r="AV7852" s="165"/>
    </row>
    <row r="7853" spans="46:48" x14ac:dyDescent="0.25">
      <c r="AT7853" s="68"/>
      <c r="AV7853" s="165"/>
    </row>
    <row r="7854" spans="46:48" x14ac:dyDescent="0.25">
      <c r="AT7854" s="68"/>
      <c r="AV7854" s="165"/>
    </row>
    <row r="7855" spans="46:48" x14ac:dyDescent="0.25">
      <c r="AT7855" s="68"/>
      <c r="AV7855" s="165"/>
    </row>
    <row r="7856" spans="46:48" x14ac:dyDescent="0.25">
      <c r="AT7856" s="68"/>
      <c r="AV7856" s="165"/>
    </row>
    <row r="7857" spans="46:48" x14ac:dyDescent="0.25">
      <c r="AT7857" s="68"/>
      <c r="AV7857" s="165"/>
    </row>
    <row r="7858" spans="46:48" x14ac:dyDescent="0.25">
      <c r="AT7858" s="68"/>
      <c r="AV7858" s="165"/>
    </row>
    <row r="7859" spans="46:48" x14ac:dyDescent="0.25">
      <c r="AT7859" s="68"/>
      <c r="AV7859" s="165"/>
    </row>
    <row r="7860" spans="46:48" x14ac:dyDescent="0.25">
      <c r="AT7860" s="68"/>
      <c r="AV7860" s="165"/>
    </row>
    <row r="7861" spans="46:48" x14ac:dyDescent="0.25">
      <c r="AT7861" s="68"/>
      <c r="AV7861" s="165"/>
    </row>
    <row r="7862" spans="46:48" x14ac:dyDescent="0.25">
      <c r="AT7862" s="68"/>
      <c r="AV7862" s="165"/>
    </row>
    <row r="7863" spans="46:48" x14ac:dyDescent="0.25">
      <c r="AT7863" s="68"/>
      <c r="AV7863" s="165"/>
    </row>
    <row r="7864" spans="46:48" x14ac:dyDescent="0.25">
      <c r="AT7864" s="68"/>
      <c r="AV7864" s="165"/>
    </row>
    <row r="7865" spans="46:48" x14ac:dyDescent="0.25">
      <c r="AT7865" s="68"/>
      <c r="AV7865" s="165"/>
    </row>
    <row r="7866" spans="46:48" x14ac:dyDescent="0.25">
      <c r="AT7866" s="68"/>
      <c r="AV7866" s="165"/>
    </row>
    <row r="7867" spans="46:48" x14ac:dyDescent="0.25">
      <c r="AT7867" s="68"/>
      <c r="AV7867" s="165"/>
    </row>
    <row r="7868" spans="46:48" x14ac:dyDescent="0.25">
      <c r="AT7868" s="68"/>
      <c r="AV7868" s="165"/>
    </row>
    <row r="7869" spans="46:48" x14ac:dyDescent="0.25">
      <c r="AT7869" s="68"/>
      <c r="AV7869" s="165"/>
    </row>
    <row r="7870" spans="46:48" x14ac:dyDescent="0.25">
      <c r="AT7870" s="68"/>
      <c r="AV7870" s="165"/>
    </row>
    <row r="7871" spans="46:48" x14ac:dyDescent="0.25">
      <c r="AT7871" s="68"/>
      <c r="AV7871" s="165"/>
    </row>
    <row r="7872" spans="46:48" x14ac:dyDescent="0.25">
      <c r="AT7872" s="68"/>
      <c r="AV7872" s="165"/>
    </row>
    <row r="7873" spans="46:48" x14ac:dyDescent="0.25">
      <c r="AT7873" s="68"/>
      <c r="AV7873" s="165"/>
    </row>
    <row r="7874" spans="46:48" x14ac:dyDescent="0.25">
      <c r="AT7874" s="68"/>
      <c r="AV7874" s="165"/>
    </row>
    <row r="7875" spans="46:48" x14ac:dyDescent="0.25">
      <c r="AT7875" s="68"/>
      <c r="AV7875" s="165"/>
    </row>
    <row r="7876" spans="46:48" x14ac:dyDescent="0.25">
      <c r="AT7876" s="68"/>
      <c r="AV7876" s="165"/>
    </row>
    <row r="7877" spans="46:48" x14ac:dyDescent="0.25">
      <c r="AT7877" s="68"/>
      <c r="AV7877" s="165"/>
    </row>
    <row r="7878" spans="46:48" x14ac:dyDescent="0.25">
      <c r="AT7878" s="68"/>
      <c r="AV7878" s="165"/>
    </row>
    <row r="7879" spans="46:48" x14ac:dyDescent="0.25">
      <c r="AT7879" s="68"/>
      <c r="AV7879" s="165"/>
    </row>
    <row r="7880" spans="46:48" x14ac:dyDescent="0.25">
      <c r="AT7880" s="68"/>
      <c r="AV7880" s="165"/>
    </row>
    <row r="7881" spans="46:48" x14ac:dyDescent="0.25">
      <c r="AT7881" s="68"/>
      <c r="AV7881" s="165"/>
    </row>
    <row r="7882" spans="46:48" x14ac:dyDescent="0.25">
      <c r="AT7882" s="68"/>
      <c r="AV7882" s="165"/>
    </row>
    <row r="7883" spans="46:48" x14ac:dyDescent="0.25">
      <c r="AT7883" s="68"/>
      <c r="AV7883" s="165"/>
    </row>
    <row r="7884" spans="46:48" x14ac:dyDescent="0.25">
      <c r="AT7884" s="68"/>
      <c r="AV7884" s="165"/>
    </row>
    <row r="7885" spans="46:48" x14ac:dyDescent="0.25">
      <c r="AT7885" s="68"/>
      <c r="AV7885" s="165"/>
    </row>
    <row r="7886" spans="46:48" x14ac:dyDescent="0.25">
      <c r="AT7886" s="68"/>
      <c r="AV7886" s="165"/>
    </row>
    <row r="7887" spans="46:48" x14ac:dyDescent="0.25">
      <c r="AT7887" s="68"/>
      <c r="AV7887" s="165"/>
    </row>
    <row r="7888" spans="46:48" x14ac:dyDescent="0.25">
      <c r="AT7888" s="68"/>
      <c r="AV7888" s="165"/>
    </row>
    <row r="7889" spans="46:48" x14ac:dyDescent="0.25">
      <c r="AT7889" s="68"/>
      <c r="AV7889" s="165"/>
    </row>
    <row r="7890" spans="46:48" x14ac:dyDescent="0.25">
      <c r="AT7890" s="68"/>
      <c r="AV7890" s="165"/>
    </row>
    <row r="7891" spans="46:48" x14ac:dyDescent="0.25">
      <c r="AT7891" s="68"/>
      <c r="AV7891" s="165"/>
    </row>
    <row r="7892" spans="46:48" x14ac:dyDescent="0.25">
      <c r="AT7892" s="68"/>
      <c r="AV7892" s="165"/>
    </row>
    <row r="7893" spans="46:48" x14ac:dyDescent="0.25">
      <c r="AT7893" s="68"/>
      <c r="AV7893" s="165"/>
    </row>
    <row r="7894" spans="46:48" x14ac:dyDescent="0.25">
      <c r="AT7894" s="68"/>
      <c r="AV7894" s="165"/>
    </row>
    <row r="7895" spans="46:48" x14ac:dyDescent="0.25">
      <c r="AT7895" s="68"/>
      <c r="AV7895" s="165"/>
    </row>
    <row r="7896" spans="46:48" x14ac:dyDescent="0.25">
      <c r="AT7896" s="68"/>
      <c r="AV7896" s="165"/>
    </row>
    <row r="7897" spans="46:48" x14ac:dyDescent="0.25">
      <c r="AT7897" s="68"/>
      <c r="AV7897" s="165"/>
    </row>
    <row r="7898" spans="46:48" x14ac:dyDescent="0.25">
      <c r="AT7898" s="68"/>
      <c r="AV7898" s="165"/>
    </row>
    <row r="7899" spans="46:48" x14ac:dyDescent="0.25">
      <c r="AT7899" s="68"/>
      <c r="AV7899" s="165"/>
    </row>
    <row r="7900" spans="46:48" x14ac:dyDescent="0.25">
      <c r="AT7900" s="68"/>
      <c r="AV7900" s="165"/>
    </row>
    <row r="7901" spans="46:48" x14ac:dyDescent="0.25">
      <c r="AT7901" s="68"/>
      <c r="AV7901" s="165"/>
    </row>
    <row r="7902" spans="46:48" x14ac:dyDescent="0.25">
      <c r="AT7902" s="68"/>
      <c r="AV7902" s="165"/>
    </row>
    <row r="7903" spans="46:48" x14ac:dyDescent="0.25">
      <c r="AT7903" s="68"/>
      <c r="AV7903" s="165"/>
    </row>
    <row r="7904" spans="46:48" x14ac:dyDescent="0.25">
      <c r="AT7904" s="68"/>
      <c r="AV7904" s="165"/>
    </row>
    <row r="7905" spans="46:48" x14ac:dyDescent="0.25">
      <c r="AT7905" s="68"/>
      <c r="AV7905" s="165"/>
    </row>
    <row r="7906" spans="46:48" x14ac:dyDescent="0.25">
      <c r="AT7906" s="68"/>
      <c r="AV7906" s="165"/>
    </row>
    <row r="7907" spans="46:48" x14ac:dyDescent="0.25">
      <c r="AT7907" s="68"/>
      <c r="AV7907" s="165"/>
    </row>
    <row r="7908" spans="46:48" x14ac:dyDescent="0.25">
      <c r="AT7908" s="68"/>
      <c r="AV7908" s="165"/>
    </row>
    <row r="7909" spans="46:48" x14ac:dyDescent="0.25">
      <c r="AT7909" s="68"/>
      <c r="AV7909" s="165"/>
    </row>
    <row r="7910" spans="46:48" x14ac:dyDescent="0.25">
      <c r="AT7910" s="68"/>
      <c r="AV7910" s="165"/>
    </row>
    <row r="7911" spans="46:48" x14ac:dyDescent="0.25">
      <c r="AT7911" s="68"/>
      <c r="AV7911" s="165"/>
    </row>
    <row r="7912" spans="46:48" x14ac:dyDescent="0.25">
      <c r="AT7912" s="68"/>
      <c r="AV7912" s="165"/>
    </row>
    <row r="7913" spans="46:48" x14ac:dyDescent="0.25">
      <c r="AT7913" s="68"/>
      <c r="AV7913" s="165"/>
    </row>
    <row r="7914" spans="46:48" x14ac:dyDescent="0.25">
      <c r="AT7914" s="68"/>
      <c r="AV7914" s="165"/>
    </row>
    <row r="7915" spans="46:48" x14ac:dyDescent="0.25">
      <c r="AT7915" s="68"/>
      <c r="AV7915" s="165"/>
    </row>
    <row r="7916" spans="46:48" x14ac:dyDescent="0.25">
      <c r="AT7916" s="68"/>
      <c r="AV7916" s="165"/>
    </row>
    <row r="7917" spans="46:48" x14ac:dyDescent="0.25">
      <c r="AT7917" s="68"/>
      <c r="AV7917" s="165"/>
    </row>
    <row r="7918" spans="46:48" x14ac:dyDescent="0.25">
      <c r="AT7918" s="68"/>
      <c r="AV7918" s="165"/>
    </row>
    <row r="7919" spans="46:48" x14ac:dyDescent="0.25">
      <c r="AT7919" s="68"/>
      <c r="AV7919" s="165"/>
    </row>
    <row r="7920" spans="46:48" x14ac:dyDescent="0.25">
      <c r="AT7920" s="68"/>
      <c r="AV7920" s="165"/>
    </row>
    <row r="7921" spans="46:48" x14ac:dyDescent="0.25">
      <c r="AT7921" s="68"/>
      <c r="AV7921" s="165"/>
    </row>
    <row r="7922" spans="46:48" x14ac:dyDescent="0.25">
      <c r="AT7922" s="68"/>
      <c r="AV7922" s="165"/>
    </row>
    <row r="7923" spans="46:48" x14ac:dyDescent="0.25">
      <c r="AT7923" s="68"/>
      <c r="AV7923" s="165"/>
    </row>
    <row r="7924" spans="46:48" x14ac:dyDescent="0.25">
      <c r="AT7924" s="68"/>
      <c r="AV7924" s="165"/>
    </row>
    <row r="7925" spans="46:48" x14ac:dyDescent="0.25">
      <c r="AT7925" s="68"/>
      <c r="AV7925" s="165"/>
    </row>
    <row r="7926" spans="46:48" x14ac:dyDescent="0.25">
      <c r="AT7926" s="68"/>
      <c r="AV7926" s="165"/>
    </row>
    <row r="7927" spans="46:48" x14ac:dyDescent="0.25">
      <c r="AT7927" s="68"/>
      <c r="AV7927" s="165"/>
    </row>
    <row r="7928" spans="46:48" x14ac:dyDescent="0.25">
      <c r="AT7928" s="68"/>
      <c r="AV7928" s="165"/>
    </row>
    <row r="7929" spans="46:48" x14ac:dyDescent="0.25">
      <c r="AT7929" s="68"/>
      <c r="AV7929" s="165"/>
    </row>
    <row r="7930" spans="46:48" x14ac:dyDescent="0.25">
      <c r="AT7930" s="68"/>
      <c r="AV7930" s="165"/>
    </row>
    <row r="7931" spans="46:48" x14ac:dyDescent="0.25">
      <c r="AT7931" s="68"/>
      <c r="AV7931" s="165"/>
    </row>
    <row r="7932" spans="46:48" x14ac:dyDescent="0.25">
      <c r="AT7932" s="68"/>
      <c r="AV7932" s="165"/>
    </row>
    <row r="7933" spans="46:48" x14ac:dyDescent="0.25">
      <c r="AT7933" s="68"/>
      <c r="AV7933" s="165"/>
    </row>
    <row r="7934" spans="46:48" x14ac:dyDescent="0.25">
      <c r="AT7934" s="68"/>
      <c r="AV7934" s="165"/>
    </row>
    <row r="7935" spans="46:48" x14ac:dyDescent="0.25">
      <c r="AT7935" s="68"/>
      <c r="AV7935" s="165"/>
    </row>
    <row r="7936" spans="46:48" x14ac:dyDescent="0.25">
      <c r="AT7936" s="68"/>
      <c r="AV7936" s="165"/>
    </row>
    <row r="7937" spans="46:48" x14ac:dyDescent="0.25">
      <c r="AT7937" s="68"/>
      <c r="AV7937" s="165"/>
    </row>
    <row r="7938" spans="46:48" x14ac:dyDescent="0.25">
      <c r="AT7938" s="68"/>
      <c r="AV7938" s="165"/>
    </row>
    <row r="7939" spans="46:48" x14ac:dyDescent="0.25">
      <c r="AT7939" s="68"/>
      <c r="AV7939" s="165"/>
    </row>
    <row r="7940" spans="46:48" x14ac:dyDescent="0.25">
      <c r="AT7940" s="68"/>
      <c r="AV7940" s="165"/>
    </row>
    <row r="7941" spans="46:48" x14ac:dyDescent="0.25">
      <c r="AT7941" s="68"/>
      <c r="AV7941" s="165"/>
    </row>
    <row r="7942" spans="46:48" x14ac:dyDescent="0.25">
      <c r="AT7942" s="68"/>
      <c r="AV7942" s="165"/>
    </row>
    <row r="7943" spans="46:48" x14ac:dyDescent="0.25">
      <c r="AT7943" s="68"/>
      <c r="AV7943" s="165"/>
    </row>
    <row r="7944" spans="46:48" x14ac:dyDescent="0.25">
      <c r="AT7944" s="68"/>
      <c r="AV7944" s="165"/>
    </row>
    <row r="7945" spans="46:48" x14ac:dyDescent="0.25">
      <c r="AT7945" s="68"/>
      <c r="AV7945" s="165"/>
    </row>
    <row r="7946" spans="46:48" x14ac:dyDescent="0.25">
      <c r="AT7946" s="68"/>
      <c r="AV7946" s="165"/>
    </row>
    <row r="7947" spans="46:48" x14ac:dyDescent="0.25">
      <c r="AT7947" s="68"/>
      <c r="AV7947" s="165"/>
    </row>
    <row r="7948" spans="46:48" x14ac:dyDescent="0.25">
      <c r="AT7948" s="68"/>
      <c r="AV7948" s="165"/>
    </row>
    <row r="7949" spans="46:48" x14ac:dyDescent="0.25">
      <c r="AT7949" s="68"/>
      <c r="AV7949" s="165"/>
    </row>
    <row r="7950" spans="46:48" x14ac:dyDescent="0.25">
      <c r="AT7950" s="68"/>
      <c r="AV7950" s="165"/>
    </row>
    <row r="7951" spans="46:48" x14ac:dyDescent="0.25">
      <c r="AT7951" s="68"/>
      <c r="AV7951" s="165"/>
    </row>
    <row r="7952" spans="46:48" x14ac:dyDescent="0.25">
      <c r="AT7952" s="68"/>
      <c r="AV7952" s="165"/>
    </row>
    <row r="7953" spans="46:48" x14ac:dyDescent="0.25">
      <c r="AT7953" s="68"/>
      <c r="AV7953" s="165"/>
    </row>
    <row r="7954" spans="46:48" x14ac:dyDescent="0.25">
      <c r="AT7954" s="68"/>
      <c r="AV7954" s="165"/>
    </row>
    <row r="7955" spans="46:48" x14ac:dyDescent="0.25">
      <c r="AT7955" s="68"/>
      <c r="AV7955" s="165"/>
    </row>
    <row r="7956" spans="46:48" x14ac:dyDescent="0.25">
      <c r="AT7956" s="68"/>
      <c r="AV7956" s="165"/>
    </row>
    <row r="7957" spans="46:48" x14ac:dyDescent="0.25">
      <c r="AT7957" s="68"/>
      <c r="AV7957" s="165"/>
    </row>
    <row r="7958" spans="46:48" x14ac:dyDescent="0.25">
      <c r="AT7958" s="68"/>
      <c r="AV7958" s="165"/>
    </row>
    <row r="7959" spans="46:48" x14ac:dyDescent="0.25">
      <c r="AT7959" s="68"/>
      <c r="AV7959" s="165"/>
    </row>
    <row r="7960" spans="46:48" x14ac:dyDescent="0.25">
      <c r="AT7960" s="68"/>
      <c r="AV7960" s="165"/>
    </row>
    <row r="7961" spans="46:48" x14ac:dyDescent="0.25">
      <c r="AT7961" s="68"/>
      <c r="AV7961" s="165"/>
    </row>
    <row r="7962" spans="46:48" x14ac:dyDescent="0.25">
      <c r="AT7962" s="68"/>
      <c r="AV7962" s="165"/>
    </row>
    <row r="7963" spans="46:48" x14ac:dyDescent="0.25">
      <c r="AT7963" s="68"/>
      <c r="AV7963" s="165"/>
    </row>
    <row r="7964" spans="46:48" x14ac:dyDescent="0.25">
      <c r="AT7964" s="68"/>
      <c r="AV7964" s="165"/>
    </row>
    <row r="7965" spans="46:48" x14ac:dyDescent="0.25">
      <c r="AT7965" s="68"/>
      <c r="AV7965" s="165"/>
    </row>
    <row r="7966" spans="46:48" x14ac:dyDescent="0.25">
      <c r="AT7966" s="68"/>
      <c r="AV7966" s="165"/>
    </row>
    <row r="7967" spans="46:48" x14ac:dyDescent="0.25">
      <c r="AT7967" s="68"/>
      <c r="AV7967" s="165"/>
    </row>
    <row r="7968" spans="46:48" x14ac:dyDescent="0.25">
      <c r="AT7968" s="68"/>
      <c r="AV7968" s="165"/>
    </row>
    <row r="7969" spans="46:48" x14ac:dyDescent="0.25">
      <c r="AT7969" s="68"/>
      <c r="AV7969" s="165"/>
    </row>
    <row r="7970" spans="46:48" x14ac:dyDescent="0.25">
      <c r="AT7970" s="68"/>
      <c r="AV7970" s="165"/>
    </row>
    <row r="7971" spans="46:48" x14ac:dyDescent="0.25">
      <c r="AT7971" s="68"/>
      <c r="AV7971" s="165"/>
    </row>
    <row r="7972" spans="46:48" x14ac:dyDescent="0.25">
      <c r="AT7972" s="68"/>
      <c r="AV7972" s="165"/>
    </row>
    <row r="7973" spans="46:48" x14ac:dyDescent="0.25">
      <c r="AT7973" s="68"/>
      <c r="AV7973" s="165"/>
    </row>
    <row r="7974" spans="46:48" x14ac:dyDescent="0.25">
      <c r="AT7974" s="68"/>
      <c r="AV7974" s="165"/>
    </row>
    <row r="7975" spans="46:48" x14ac:dyDescent="0.25">
      <c r="AT7975" s="68"/>
      <c r="AV7975" s="165"/>
    </row>
    <row r="7976" spans="46:48" x14ac:dyDescent="0.25">
      <c r="AT7976" s="68"/>
      <c r="AV7976" s="165"/>
    </row>
    <row r="7977" spans="46:48" x14ac:dyDescent="0.25">
      <c r="AT7977" s="68"/>
      <c r="AV7977" s="165"/>
    </row>
    <row r="7978" spans="46:48" x14ac:dyDescent="0.25">
      <c r="AT7978" s="68"/>
      <c r="AV7978" s="165"/>
    </row>
    <row r="7979" spans="46:48" x14ac:dyDescent="0.25">
      <c r="AT7979" s="68"/>
      <c r="AV7979" s="165"/>
    </row>
    <row r="7980" spans="46:48" x14ac:dyDescent="0.25">
      <c r="AT7980" s="68"/>
      <c r="AV7980" s="165"/>
    </row>
    <row r="7981" spans="46:48" x14ac:dyDescent="0.25">
      <c r="AT7981" s="68"/>
      <c r="AV7981" s="165"/>
    </row>
    <row r="7982" spans="46:48" x14ac:dyDescent="0.25">
      <c r="AT7982" s="68"/>
      <c r="AV7982" s="165"/>
    </row>
    <row r="7983" spans="46:48" x14ac:dyDescent="0.25">
      <c r="AT7983" s="68"/>
      <c r="AV7983" s="165"/>
    </row>
    <row r="7984" spans="46:48" x14ac:dyDescent="0.25">
      <c r="AT7984" s="68"/>
      <c r="AV7984" s="165"/>
    </row>
    <row r="7985" spans="46:48" x14ac:dyDescent="0.25">
      <c r="AT7985" s="68"/>
      <c r="AV7985" s="165"/>
    </row>
    <row r="7986" spans="46:48" x14ac:dyDescent="0.25">
      <c r="AT7986" s="68"/>
      <c r="AV7986" s="165"/>
    </row>
    <row r="7987" spans="46:48" x14ac:dyDescent="0.25">
      <c r="AT7987" s="68"/>
      <c r="AV7987" s="165"/>
    </row>
    <row r="7988" spans="46:48" x14ac:dyDescent="0.25">
      <c r="AT7988" s="68"/>
      <c r="AV7988" s="165"/>
    </row>
    <row r="7989" spans="46:48" x14ac:dyDescent="0.25">
      <c r="AT7989" s="68"/>
      <c r="AV7989" s="165"/>
    </row>
    <row r="7990" spans="46:48" x14ac:dyDescent="0.25">
      <c r="AT7990" s="68"/>
      <c r="AV7990" s="165"/>
    </row>
    <row r="7991" spans="46:48" x14ac:dyDescent="0.25">
      <c r="AT7991" s="68"/>
      <c r="AV7991" s="165"/>
    </row>
    <row r="7992" spans="46:48" x14ac:dyDescent="0.25">
      <c r="AT7992" s="68"/>
      <c r="AV7992" s="165"/>
    </row>
    <row r="7993" spans="46:48" x14ac:dyDescent="0.25">
      <c r="AT7993" s="68"/>
      <c r="AV7993" s="165"/>
    </row>
    <row r="7994" spans="46:48" x14ac:dyDescent="0.25">
      <c r="AT7994" s="68"/>
      <c r="AV7994" s="165"/>
    </row>
    <row r="7995" spans="46:48" x14ac:dyDescent="0.25">
      <c r="AT7995" s="68"/>
      <c r="AV7995" s="165"/>
    </row>
    <row r="7996" spans="46:48" x14ac:dyDescent="0.25">
      <c r="AT7996" s="68"/>
      <c r="AV7996" s="165"/>
    </row>
    <row r="7997" spans="46:48" x14ac:dyDescent="0.25">
      <c r="AT7997" s="68"/>
      <c r="AV7997" s="165"/>
    </row>
    <row r="7998" spans="46:48" x14ac:dyDescent="0.25">
      <c r="AT7998" s="68"/>
      <c r="AV7998" s="165"/>
    </row>
    <row r="7999" spans="46:48" x14ac:dyDescent="0.25">
      <c r="AT7999" s="68"/>
      <c r="AV7999" s="165"/>
    </row>
    <row r="8000" spans="46:48" x14ac:dyDescent="0.25">
      <c r="AT8000" s="68"/>
      <c r="AV8000" s="165"/>
    </row>
    <row r="8001" spans="46:48" x14ac:dyDescent="0.25">
      <c r="AT8001" s="68"/>
      <c r="AV8001" s="165"/>
    </row>
    <row r="8002" spans="46:48" x14ac:dyDescent="0.25">
      <c r="AT8002" s="68"/>
      <c r="AV8002" s="165"/>
    </row>
    <row r="8003" spans="46:48" x14ac:dyDescent="0.25">
      <c r="AT8003" s="68"/>
      <c r="AV8003" s="165"/>
    </row>
    <row r="8004" spans="46:48" x14ac:dyDescent="0.25">
      <c r="AT8004" s="68"/>
      <c r="AV8004" s="165"/>
    </row>
    <row r="8005" spans="46:48" x14ac:dyDescent="0.25">
      <c r="AT8005" s="68"/>
      <c r="AV8005" s="165"/>
    </row>
    <row r="8006" spans="46:48" x14ac:dyDescent="0.25">
      <c r="AT8006" s="68"/>
      <c r="AV8006" s="165"/>
    </row>
    <row r="8007" spans="46:48" x14ac:dyDescent="0.25">
      <c r="AT8007" s="68"/>
      <c r="AV8007" s="165"/>
    </row>
    <row r="8008" spans="46:48" x14ac:dyDescent="0.25">
      <c r="AT8008" s="68"/>
      <c r="AV8008" s="165"/>
    </row>
    <row r="8009" spans="46:48" x14ac:dyDescent="0.25">
      <c r="AT8009" s="68"/>
      <c r="AV8009" s="165"/>
    </row>
    <row r="8010" spans="46:48" x14ac:dyDescent="0.25">
      <c r="AT8010" s="68"/>
      <c r="AV8010" s="165"/>
    </row>
    <row r="8011" spans="46:48" x14ac:dyDescent="0.25">
      <c r="AT8011" s="68"/>
      <c r="AV8011" s="165"/>
    </row>
    <row r="8012" spans="46:48" x14ac:dyDescent="0.25">
      <c r="AT8012" s="68"/>
      <c r="AV8012" s="165"/>
    </row>
    <row r="8013" spans="46:48" x14ac:dyDescent="0.25">
      <c r="AT8013" s="68"/>
      <c r="AV8013" s="165"/>
    </row>
    <row r="8014" spans="46:48" x14ac:dyDescent="0.25">
      <c r="AT8014" s="68"/>
      <c r="AV8014" s="165"/>
    </row>
    <row r="8015" spans="46:48" x14ac:dyDescent="0.25">
      <c r="AT8015" s="68"/>
      <c r="AV8015" s="165"/>
    </row>
    <row r="8016" spans="46:48" x14ac:dyDescent="0.25">
      <c r="AT8016" s="68"/>
      <c r="AV8016" s="165"/>
    </row>
    <row r="8017" spans="46:48" x14ac:dyDescent="0.25">
      <c r="AT8017" s="68"/>
      <c r="AV8017" s="165"/>
    </row>
    <row r="8018" spans="46:48" x14ac:dyDescent="0.25">
      <c r="AT8018" s="68"/>
      <c r="AV8018" s="165"/>
    </row>
    <row r="8019" spans="46:48" x14ac:dyDescent="0.25">
      <c r="AT8019" s="68"/>
      <c r="AV8019" s="165"/>
    </row>
    <row r="8020" spans="46:48" x14ac:dyDescent="0.25">
      <c r="AT8020" s="68"/>
      <c r="AV8020" s="165"/>
    </row>
    <row r="8021" spans="46:48" x14ac:dyDescent="0.25">
      <c r="AT8021" s="68"/>
      <c r="AV8021" s="165"/>
    </row>
    <row r="8022" spans="46:48" x14ac:dyDescent="0.25">
      <c r="AT8022" s="68"/>
      <c r="AV8022" s="165"/>
    </row>
    <row r="8023" spans="46:48" x14ac:dyDescent="0.25">
      <c r="AT8023" s="68"/>
      <c r="AV8023" s="165"/>
    </row>
    <row r="8024" spans="46:48" x14ac:dyDescent="0.25">
      <c r="AT8024" s="68"/>
      <c r="AV8024" s="165"/>
    </row>
    <row r="8025" spans="46:48" x14ac:dyDescent="0.25">
      <c r="AT8025" s="68"/>
      <c r="AV8025" s="165"/>
    </row>
    <row r="8026" spans="46:48" x14ac:dyDescent="0.25">
      <c r="AT8026" s="68"/>
      <c r="AV8026" s="165"/>
    </row>
    <row r="8027" spans="46:48" x14ac:dyDescent="0.25">
      <c r="AT8027" s="68"/>
      <c r="AV8027" s="165"/>
    </row>
    <row r="8028" spans="46:48" x14ac:dyDescent="0.25">
      <c r="AT8028" s="68"/>
      <c r="AV8028" s="165"/>
    </row>
    <row r="8029" spans="46:48" x14ac:dyDescent="0.25">
      <c r="AT8029" s="68"/>
      <c r="AV8029" s="165"/>
    </row>
    <row r="8030" spans="46:48" x14ac:dyDescent="0.25">
      <c r="AT8030" s="68"/>
      <c r="AV8030" s="165"/>
    </row>
    <row r="8031" spans="46:48" x14ac:dyDescent="0.25">
      <c r="AT8031" s="68"/>
      <c r="AV8031" s="165"/>
    </row>
    <row r="8032" spans="46:48" x14ac:dyDescent="0.25">
      <c r="AT8032" s="68"/>
      <c r="AV8032" s="165"/>
    </row>
    <row r="8033" spans="46:48" x14ac:dyDescent="0.25">
      <c r="AT8033" s="68"/>
      <c r="AV8033" s="165"/>
    </row>
    <row r="8034" spans="46:48" x14ac:dyDescent="0.25">
      <c r="AT8034" s="68"/>
      <c r="AV8034" s="165"/>
    </row>
    <row r="8035" spans="46:48" x14ac:dyDescent="0.25">
      <c r="AT8035" s="68"/>
      <c r="AV8035" s="165"/>
    </row>
    <row r="8036" spans="46:48" x14ac:dyDescent="0.25">
      <c r="AT8036" s="68"/>
      <c r="AV8036" s="165"/>
    </row>
    <row r="8037" spans="46:48" x14ac:dyDescent="0.25">
      <c r="AT8037" s="68"/>
      <c r="AV8037" s="165"/>
    </row>
    <row r="8038" spans="46:48" x14ac:dyDescent="0.25">
      <c r="AT8038" s="68"/>
      <c r="AV8038" s="165"/>
    </row>
    <row r="8039" spans="46:48" x14ac:dyDescent="0.25">
      <c r="AT8039" s="68"/>
      <c r="AV8039" s="165"/>
    </row>
    <row r="8040" spans="46:48" x14ac:dyDescent="0.25">
      <c r="AT8040" s="68"/>
      <c r="AV8040" s="165"/>
    </row>
    <row r="8041" spans="46:48" x14ac:dyDescent="0.25">
      <c r="AT8041" s="68"/>
      <c r="AV8041" s="165"/>
    </row>
    <row r="8042" spans="46:48" x14ac:dyDescent="0.25">
      <c r="AT8042" s="68"/>
      <c r="AV8042" s="165"/>
    </row>
    <row r="8043" spans="46:48" x14ac:dyDescent="0.25">
      <c r="AT8043" s="68"/>
      <c r="AV8043" s="165"/>
    </row>
    <row r="8044" spans="46:48" x14ac:dyDescent="0.25">
      <c r="AT8044" s="68"/>
      <c r="AV8044" s="165"/>
    </row>
    <row r="8045" spans="46:48" x14ac:dyDescent="0.25">
      <c r="AT8045" s="68"/>
      <c r="AV8045" s="165"/>
    </row>
    <row r="8046" spans="46:48" x14ac:dyDescent="0.25">
      <c r="AT8046" s="68"/>
      <c r="AV8046" s="165"/>
    </row>
    <row r="8047" spans="46:48" x14ac:dyDescent="0.25">
      <c r="AT8047" s="68"/>
      <c r="AV8047" s="165"/>
    </row>
    <row r="8048" spans="46:48" x14ac:dyDescent="0.25">
      <c r="AT8048" s="68"/>
      <c r="AV8048" s="165"/>
    </row>
    <row r="8049" spans="46:48" x14ac:dyDescent="0.25">
      <c r="AT8049" s="68"/>
      <c r="AV8049" s="165"/>
    </row>
    <row r="8050" spans="46:48" x14ac:dyDescent="0.25">
      <c r="AT8050" s="68"/>
      <c r="AV8050" s="165"/>
    </row>
    <row r="8051" spans="46:48" x14ac:dyDescent="0.25">
      <c r="AT8051" s="68"/>
      <c r="AV8051" s="165"/>
    </row>
    <row r="8052" spans="46:48" x14ac:dyDescent="0.25">
      <c r="AT8052" s="68"/>
      <c r="AV8052" s="165"/>
    </row>
    <row r="8053" spans="46:48" x14ac:dyDescent="0.25">
      <c r="AT8053" s="68"/>
      <c r="AV8053" s="165"/>
    </row>
    <row r="8054" spans="46:48" x14ac:dyDescent="0.25">
      <c r="AT8054" s="68"/>
      <c r="AV8054" s="165"/>
    </row>
    <row r="8055" spans="46:48" x14ac:dyDescent="0.25">
      <c r="AT8055" s="68"/>
      <c r="AV8055" s="165"/>
    </row>
    <row r="8056" spans="46:48" x14ac:dyDescent="0.25">
      <c r="AT8056" s="68"/>
      <c r="AV8056" s="165"/>
    </row>
    <row r="8057" spans="46:48" x14ac:dyDescent="0.25">
      <c r="AT8057" s="68"/>
      <c r="AV8057" s="165"/>
    </row>
    <row r="8058" spans="46:48" x14ac:dyDescent="0.25">
      <c r="AT8058" s="68"/>
      <c r="AV8058" s="165"/>
    </row>
    <row r="8059" spans="46:48" x14ac:dyDescent="0.25">
      <c r="AT8059" s="68"/>
      <c r="AV8059" s="165"/>
    </row>
    <row r="8060" spans="46:48" x14ac:dyDescent="0.25">
      <c r="AT8060" s="68"/>
      <c r="AV8060" s="165"/>
    </row>
    <row r="8061" spans="46:48" x14ac:dyDescent="0.25">
      <c r="AT8061" s="68"/>
      <c r="AV8061" s="165"/>
    </row>
    <row r="8062" spans="46:48" x14ac:dyDescent="0.25">
      <c r="AT8062" s="68"/>
      <c r="AV8062" s="165"/>
    </row>
    <row r="8063" spans="46:48" x14ac:dyDescent="0.25">
      <c r="AT8063" s="68"/>
      <c r="AV8063" s="165"/>
    </row>
    <row r="8064" spans="46:48" x14ac:dyDescent="0.25">
      <c r="AT8064" s="68"/>
      <c r="AV8064" s="165"/>
    </row>
    <row r="8065" spans="46:48" x14ac:dyDescent="0.25">
      <c r="AT8065" s="68"/>
      <c r="AV8065" s="165"/>
    </row>
    <row r="8066" spans="46:48" x14ac:dyDescent="0.25">
      <c r="AT8066" s="68"/>
      <c r="AV8066" s="165"/>
    </row>
    <row r="8067" spans="46:48" x14ac:dyDescent="0.25">
      <c r="AT8067" s="68"/>
      <c r="AV8067" s="165"/>
    </row>
    <row r="8068" spans="46:48" x14ac:dyDescent="0.25">
      <c r="AT8068" s="68"/>
      <c r="AV8068" s="165"/>
    </row>
    <row r="8069" spans="46:48" x14ac:dyDescent="0.25">
      <c r="AT8069" s="68"/>
      <c r="AV8069" s="165"/>
    </row>
    <row r="8070" spans="46:48" x14ac:dyDescent="0.25">
      <c r="AT8070" s="68"/>
      <c r="AV8070" s="165"/>
    </row>
    <row r="8071" spans="46:48" x14ac:dyDescent="0.25">
      <c r="AT8071" s="68"/>
      <c r="AV8071" s="165"/>
    </row>
    <row r="8072" spans="46:48" x14ac:dyDescent="0.25">
      <c r="AT8072" s="68"/>
      <c r="AV8072" s="165"/>
    </row>
    <row r="8073" spans="46:48" x14ac:dyDescent="0.25">
      <c r="AT8073" s="68"/>
      <c r="AV8073" s="165"/>
    </row>
    <row r="8074" spans="46:48" x14ac:dyDescent="0.25">
      <c r="AT8074" s="68"/>
      <c r="AV8074" s="165"/>
    </row>
    <row r="8075" spans="46:48" x14ac:dyDescent="0.25">
      <c r="AT8075" s="68"/>
      <c r="AV8075" s="165"/>
    </row>
    <row r="8076" spans="46:48" x14ac:dyDescent="0.25">
      <c r="AT8076" s="68"/>
      <c r="AV8076" s="165"/>
    </row>
    <row r="8077" spans="46:48" x14ac:dyDescent="0.25">
      <c r="AT8077" s="68"/>
      <c r="AV8077" s="165"/>
    </row>
    <row r="8078" spans="46:48" x14ac:dyDescent="0.25">
      <c r="AT8078" s="68"/>
      <c r="AV8078" s="165"/>
    </row>
    <row r="8079" spans="46:48" x14ac:dyDescent="0.25">
      <c r="AT8079" s="68"/>
      <c r="AV8079" s="165"/>
    </row>
    <row r="8080" spans="46:48" x14ac:dyDescent="0.25">
      <c r="AT8080" s="68"/>
      <c r="AV8080" s="165"/>
    </row>
    <row r="8081" spans="46:48" x14ac:dyDescent="0.25">
      <c r="AT8081" s="68"/>
      <c r="AV8081" s="165"/>
    </row>
    <row r="8082" spans="46:48" x14ac:dyDescent="0.25">
      <c r="AT8082" s="68"/>
      <c r="AV8082" s="165"/>
    </row>
    <row r="8083" spans="46:48" x14ac:dyDescent="0.25">
      <c r="AT8083" s="68"/>
      <c r="AV8083" s="165"/>
    </row>
    <row r="8084" spans="46:48" x14ac:dyDescent="0.25">
      <c r="AT8084" s="68"/>
      <c r="AV8084" s="165"/>
    </row>
    <row r="8085" spans="46:48" x14ac:dyDescent="0.25">
      <c r="AT8085" s="68"/>
      <c r="AV8085" s="165"/>
    </row>
    <row r="8086" spans="46:48" x14ac:dyDescent="0.25">
      <c r="AT8086" s="68"/>
      <c r="AV8086" s="165"/>
    </row>
    <row r="8087" spans="46:48" x14ac:dyDescent="0.25">
      <c r="AT8087" s="68"/>
      <c r="AV8087" s="165"/>
    </row>
    <row r="8088" spans="46:48" x14ac:dyDescent="0.25">
      <c r="AT8088" s="68"/>
      <c r="AV8088" s="165"/>
    </row>
    <row r="8089" spans="46:48" x14ac:dyDescent="0.25">
      <c r="AT8089" s="68"/>
      <c r="AV8089" s="165"/>
    </row>
    <row r="8090" spans="46:48" x14ac:dyDescent="0.25">
      <c r="AT8090" s="68"/>
      <c r="AV8090" s="165"/>
    </row>
    <row r="8091" spans="46:48" x14ac:dyDescent="0.25">
      <c r="AT8091" s="68"/>
      <c r="AV8091" s="165"/>
    </row>
    <row r="8092" spans="46:48" x14ac:dyDescent="0.25">
      <c r="AT8092" s="68"/>
      <c r="AV8092" s="165"/>
    </row>
    <row r="8093" spans="46:48" x14ac:dyDescent="0.25">
      <c r="AT8093" s="68"/>
      <c r="AV8093" s="165"/>
    </row>
    <row r="8094" spans="46:48" x14ac:dyDescent="0.25">
      <c r="AT8094" s="68"/>
      <c r="AV8094" s="165"/>
    </row>
    <row r="8095" spans="46:48" x14ac:dyDescent="0.25">
      <c r="AT8095" s="68"/>
      <c r="AV8095" s="165"/>
    </row>
    <row r="8096" spans="46:48" x14ac:dyDescent="0.25">
      <c r="AT8096" s="68"/>
      <c r="AV8096" s="165"/>
    </row>
    <row r="8097" spans="46:48" x14ac:dyDescent="0.25">
      <c r="AT8097" s="68"/>
      <c r="AV8097" s="165"/>
    </row>
    <row r="8098" spans="46:48" x14ac:dyDescent="0.25">
      <c r="AT8098" s="68"/>
      <c r="AV8098" s="165"/>
    </row>
    <row r="8099" spans="46:48" x14ac:dyDescent="0.25">
      <c r="AT8099" s="68"/>
      <c r="AV8099" s="165"/>
    </row>
    <row r="8100" spans="46:48" x14ac:dyDescent="0.25">
      <c r="AT8100" s="68"/>
      <c r="AV8100" s="165"/>
    </row>
    <row r="8101" spans="46:48" x14ac:dyDescent="0.25">
      <c r="AT8101" s="68"/>
      <c r="AV8101" s="165"/>
    </row>
    <row r="8102" spans="46:48" x14ac:dyDescent="0.25">
      <c r="AT8102" s="68"/>
      <c r="AV8102" s="165"/>
    </row>
    <row r="8103" spans="46:48" x14ac:dyDescent="0.25">
      <c r="AT8103" s="68"/>
      <c r="AV8103" s="165"/>
    </row>
    <row r="8104" spans="46:48" x14ac:dyDescent="0.25">
      <c r="AT8104" s="68"/>
      <c r="AV8104" s="165"/>
    </row>
    <row r="8105" spans="46:48" x14ac:dyDescent="0.25">
      <c r="AT8105" s="68"/>
      <c r="AV8105" s="165"/>
    </row>
    <row r="8106" spans="46:48" x14ac:dyDescent="0.25">
      <c r="AT8106" s="68"/>
      <c r="AV8106" s="165"/>
    </row>
    <row r="8107" spans="46:48" x14ac:dyDescent="0.25">
      <c r="AT8107" s="68"/>
      <c r="AV8107" s="165"/>
    </row>
    <row r="8108" spans="46:48" x14ac:dyDescent="0.25">
      <c r="AT8108" s="68"/>
      <c r="AV8108" s="165"/>
    </row>
    <row r="8109" spans="46:48" x14ac:dyDescent="0.25">
      <c r="AT8109" s="68"/>
      <c r="AV8109" s="165"/>
    </row>
    <row r="8110" spans="46:48" x14ac:dyDescent="0.25">
      <c r="AT8110" s="68"/>
      <c r="AV8110" s="165"/>
    </row>
    <row r="8111" spans="46:48" x14ac:dyDescent="0.25">
      <c r="AT8111" s="68"/>
      <c r="AV8111" s="165"/>
    </row>
    <row r="8112" spans="46:48" x14ac:dyDescent="0.25">
      <c r="AT8112" s="68"/>
      <c r="AV8112" s="165"/>
    </row>
    <row r="8113" spans="46:48" x14ac:dyDescent="0.25">
      <c r="AT8113" s="68"/>
      <c r="AV8113" s="165"/>
    </row>
    <row r="8114" spans="46:48" x14ac:dyDescent="0.25">
      <c r="AT8114" s="68"/>
      <c r="AV8114" s="165"/>
    </row>
    <row r="8115" spans="46:48" x14ac:dyDescent="0.25">
      <c r="AT8115" s="68"/>
      <c r="AV8115" s="165"/>
    </row>
    <row r="8116" spans="46:48" x14ac:dyDescent="0.25">
      <c r="AT8116" s="68"/>
      <c r="AV8116" s="165"/>
    </row>
    <row r="8117" spans="46:48" x14ac:dyDescent="0.25">
      <c r="AT8117" s="68"/>
      <c r="AV8117" s="165"/>
    </row>
    <row r="8118" spans="46:48" x14ac:dyDescent="0.25">
      <c r="AT8118" s="68"/>
      <c r="AV8118" s="165"/>
    </row>
    <row r="8119" spans="46:48" x14ac:dyDescent="0.25">
      <c r="AT8119" s="68"/>
      <c r="AV8119" s="165"/>
    </row>
    <row r="8120" spans="46:48" x14ac:dyDescent="0.25">
      <c r="AT8120" s="68"/>
      <c r="AV8120" s="165"/>
    </row>
    <row r="8121" spans="46:48" x14ac:dyDescent="0.25">
      <c r="AT8121" s="68"/>
      <c r="AV8121" s="165"/>
    </row>
    <row r="8122" spans="46:48" x14ac:dyDescent="0.25">
      <c r="AT8122" s="68"/>
      <c r="AV8122" s="165"/>
    </row>
    <row r="8123" spans="46:48" x14ac:dyDescent="0.25">
      <c r="AT8123" s="68"/>
      <c r="AV8123" s="165"/>
    </row>
    <row r="8124" spans="46:48" x14ac:dyDescent="0.25">
      <c r="AT8124" s="68"/>
      <c r="AV8124" s="165"/>
    </row>
    <row r="8125" spans="46:48" x14ac:dyDescent="0.25">
      <c r="AT8125" s="68"/>
      <c r="AV8125" s="165"/>
    </row>
    <row r="8126" spans="46:48" x14ac:dyDescent="0.25">
      <c r="AT8126" s="68"/>
      <c r="AV8126" s="165"/>
    </row>
    <row r="8127" spans="46:48" x14ac:dyDescent="0.25">
      <c r="AT8127" s="68"/>
      <c r="AV8127" s="165"/>
    </row>
    <row r="8128" spans="46:48" x14ac:dyDescent="0.25">
      <c r="AT8128" s="68"/>
      <c r="AV8128" s="165"/>
    </row>
    <row r="8129" spans="46:48" x14ac:dyDescent="0.25">
      <c r="AT8129" s="68"/>
      <c r="AV8129" s="165"/>
    </row>
    <row r="8130" spans="46:48" x14ac:dyDescent="0.25">
      <c r="AT8130" s="68"/>
      <c r="AV8130" s="165"/>
    </row>
    <row r="8131" spans="46:48" x14ac:dyDescent="0.25">
      <c r="AT8131" s="68"/>
      <c r="AV8131" s="165"/>
    </row>
    <row r="8132" spans="46:48" x14ac:dyDescent="0.25">
      <c r="AT8132" s="68"/>
      <c r="AV8132" s="165"/>
    </row>
    <row r="8133" spans="46:48" x14ac:dyDescent="0.25">
      <c r="AT8133" s="68"/>
      <c r="AV8133" s="165"/>
    </row>
    <row r="8134" spans="46:48" x14ac:dyDescent="0.25">
      <c r="AT8134" s="68"/>
      <c r="AV8134" s="165"/>
    </row>
    <row r="8135" spans="46:48" x14ac:dyDescent="0.25">
      <c r="AT8135" s="68"/>
      <c r="AV8135" s="165"/>
    </row>
    <row r="8136" spans="46:48" x14ac:dyDescent="0.25">
      <c r="AT8136" s="68"/>
      <c r="AV8136" s="165"/>
    </row>
    <row r="8137" spans="46:48" x14ac:dyDescent="0.25">
      <c r="AT8137" s="68"/>
      <c r="AV8137" s="165"/>
    </row>
    <row r="8138" spans="46:48" x14ac:dyDescent="0.25">
      <c r="AT8138" s="68"/>
      <c r="AV8138" s="165"/>
    </row>
    <row r="8139" spans="46:48" x14ac:dyDescent="0.25">
      <c r="AT8139" s="68"/>
      <c r="AV8139" s="165"/>
    </row>
    <row r="8140" spans="46:48" x14ac:dyDescent="0.25">
      <c r="AT8140" s="68"/>
      <c r="AV8140" s="165"/>
    </row>
    <row r="8141" spans="46:48" x14ac:dyDescent="0.25">
      <c r="AT8141" s="68"/>
      <c r="AV8141" s="165"/>
    </row>
    <row r="8142" spans="46:48" x14ac:dyDescent="0.25">
      <c r="AT8142" s="68"/>
      <c r="AV8142" s="165"/>
    </row>
    <row r="8143" spans="46:48" x14ac:dyDescent="0.25">
      <c r="AT8143" s="68"/>
      <c r="AV8143" s="165"/>
    </row>
    <row r="8144" spans="46:48" x14ac:dyDescent="0.25">
      <c r="AT8144" s="68"/>
      <c r="AV8144" s="165"/>
    </row>
    <row r="8145" spans="46:48" x14ac:dyDescent="0.25">
      <c r="AT8145" s="68"/>
      <c r="AV8145" s="165"/>
    </row>
    <row r="8146" spans="46:48" x14ac:dyDescent="0.25">
      <c r="AT8146" s="68"/>
      <c r="AV8146" s="165"/>
    </row>
    <row r="8147" spans="46:48" x14ac:dyDescent="0.25">
      <c r="AT8147" s="68"/>
      <c r="AV8147" s="165"/>
    </row>
    <row r="8148" spans="46:48" x14ac:dyDescent="0.25">
      <c r="AT8148" s="68"/>
      <c r="AV8148" s="165"/>
    </row>
    <row r="8149" spans="46:48" x14ac:dyDescent="0.25">
      <c r="AT8149" s="68"/>
      <c r="AV8149" s="165"/>
    </row>
    <row r="8150" spans="46:48" x14ac:dyDescent="0.25">
      <c r="AT8150" s="68"/>
      <c r="AV8150" s="165"/>
    </row>
    <row r="8151" spans="46:48" x14ac:dyDescent="0.25">
      <c r="AT8151" s="68"/>
      <c r="AV8151" s="165"/>
    </row>
    <row r="8152" spans="46:48" x14ac:dyDescent="0.25">
      <c r="AT8152" s="68"/>
      <c r="AV8152" s="165"/>
    </row>
    <row r="8153" spans="46:48" x14ac:dyDescent="0.25">
      <c r="AT8153" s="68"/>
      <c r="AV8153" s="165"/>
    </row>
    <row r="8154" spans="46:48" x14ac:dyDescent="0.25">
      <c r="AT8154" s="68"/>
      <c r="AV8154" s="165"/>
    </row>
    <row r="8155" spans="46:48" x14ac:dyDescent="0.25">
      <c r="AT8155" s="68"/>
      <c r="AV8155" s="165"/>
    </row>
    <row r="8156" spans="46:48" x14ac:dyDescent="0.25">
      <c r="AT8156" s="68"/>
      <c r="AV8156" s="165"/>
    </row>
    <row r="8157" spans="46:48" x14ac:dyDescent="0.25">
      <c r="AT8157" s="68"/>
      <c r="AV8157" s="165"/>
    </row>
    <row r="8158" spans="46:48" x14ac:dyDescent="0.25">
      <c r="AT8158" s="68"/>
      <c r="AV8158" s="165"/>
    </row>
    <row r="8159" spans="46:48" x14ac:dyDescent="0.25">
      <c r="AT8159" s="68"/>
      <c r="AV8159" s="165"/>
    </row>
    <row r="8160" spans="46:48" x14ac:dyDescent="0.25">
      <c r="AT8160" s="68"/>
      <c r="AV8160" s="165"/>
    </row>
    <row r="8161" spans="46:48" x14ac:dyDescent="0.25">
      <c r="AT8161" s="68"/>
      <c r="AV8161" s="165"/>
    </row>
    <row r="8162" spans="46:48" x14ac:dyDescent="0.25">
      <c r="AT8162" s="68"/>
      <c r="AV8162" s="165"/>
    </row>
    <row r="8163" spans="46:48" x14ac:dyDescent="0.25">
      <c r="AT8163" s="68"/>
      <c r="AV8163" s="165"/>
    </row>
    <row r="8164" spans="46:48" x14ac:dyDescent="0.25">
      <c r="AT8164" s="68"/>
      <c r="AV8164" s="165"/>
    </row>
    <row r="8165" spans="46:48" x14ac:dyDescent="0.25">
      <c r="AT8165" s="68"/>
      <c r="AV8165" s="165"/>
    </row>
    <row r="8166" spans="46:48" x14ac:dyDescent="0.25">
      <c r="AT8166" s="68"/>
      <c r="AV8166" s="165"/>
    </row>
    <row r="8167" spans="46:48" x14ac:dyDescent="0.25">
      <c r="AT8167" s="68"/>
      <c r="AV8167" s="165"/>
    </row>
    <row r="8168" spans="46:48" x14ac:dyDescent="0.25">
      <c r="AT8168" s="68"/>
      <c r="AV8168" s="165"/>
    </row>
    <row r="8169" spans="46:48" x14ac:dyDescent="0.25">
      <c r="AT8169" s="68"/>
      <c r="AV8169" s="165"/>
    </row>
    <row r="8170" spans="46:48" x14ac:dyDescent="0.25">
      <c r="AT8170" s="68"/>
      <c r="AV8170" s="165"/>
    </row>
    <row r="8171" spans="46:48" x14ac:dyDescent="0.25">
      <c r="AT8171" s="68"/>
      <c r="AV8171" s="165"/>
    </row>
    <row r="8172" spans="46:48" x14ac:dyDescent="0.25">
      <c r="AT8172" s="68"/>
      <c r="AV8172" s="165"/>
    </row>
    <row r="8173" spans="46:48" x14ac:dyDescent="0.25">
      <c r="AT8173" s="68"/>
      <c r="AV8173" s="165"/>
    </row>
    <row r="8174" spans="46:48" x14ac:dyDescent="0.25">
      <c r="AT8174" s="68"/>
      <c r="AV8174" s="165"/>
    </row>
    <row r="8175" spans="46:48" x14ac:dyDescent="0.25">
      <c r="AT8175" s="68"/>
      <c r="AV8175" s="165"/>
    </row>
    <row r="8176" spans="46:48" x14ac:dyDescent="0.25">
      <c r="AT8176" s="68"/>
      <c r="AV8176" s="165"/>
    </row>
    <row r="8177" spans="46:48" x14ac:dyDescent="0.25">
      <c r="AT8177" s="68"/>
      <c r="AV8177" s="165"/>
    </row>
    <row r="8178" spans="46:48" x14ac:dyDescent="0.25">
      <c r="AT8178" s="68"/>
      <c r="AV8178" s="165"/>
    </row>
    <row r="8179" spans="46:48" x14ac:dyDescent="0.25">
      <c r="AT8179" s="68"/>
      <c r="AV8179" s="165"/>
    </row>
    <row r="8180" spans="46:48" x14ac:dyDescent="0.25">
      <c r="AT8180" s="68"/>
      <c r="AV8180" s="165"/>
    </row>
    <row r="8181" spans="46:48" x14ac:dyDescent="0.25">
      <c r="AT8181" s="68"/>
      <c r="AV8181" s="165"/>
    </row>
    <row r="8182" spans="46:48" x14ac:dyDescent="0.25">
      <c r="AT8182" s="68"/>
      <c r="AV8182" s="165"/>
    </row>
    <row r="8183" spans="46:48" x14ac:dyDescent="0.25">
      <c r="AT8183" s="68"/>
      <c r="AV8183" s="165"/>
    </row>
    <row r="8184" spans="46:48" x14ac:dyDescent="0.25">
      <c r="AT8184" s="68"/>
      <c r="AV8184" s="165"/>
    </row>
    <row r="8185" spans="46:48" x14ac:dyDescent="0.25">
      <c r="AT8185" s="68"/>
      <c r="AV8185" s="165"/>
    </row>
    <row r="8186" spans="46:48" x14ac:dyDescent="0.25">
      <c r="AT8186" s="68"/>
      <c r="AV8186" s="165"/>
    </row>
    <row r="8187" spans="46:48" x14ac:dyDescent="0.25">
      <c r="AT8187" s="68"/>
      <c r="AV8187" s="165"/>
    </row>
    <row r="8188" spans="46:48" x14ac:dyDescent="0.25">
      <c r="AT8188" s="68"/>
      <c r="AV8188" s="165"/>
    </row>
    <row r="8189" spans="46:48" x14ac:dyDescent="0.25">
      <c r="AT8189" s="68"/>
      <c r="AV8189" s="165"/>
    </row>
    <row r="8190" spans="46:48" x14ac:dyDescent="0.25">
      <c r="AT8190" s="68"/>
      <c r="AV8190" s="165"/>
    </row>
    <row r="8191" spans="46:48" x14ac:dyDescent="0.25">
      <c r="AT8191" s="68"/>
      <c r="AV8191" s="165"/>
    </row>
    <row r="8192" spans="46:48" x14ac:dyDescent="0.25">
      <c r="AT8192" s="68"/>
      <c r="AV8192" s="165"/>
    </row>
    <row r="8193" spans="46:48" x14ac:dyDescent="0.25">
      <c r="AT8193" s="68"/>
      <c r="AV8193" s="165"/>
    </row>
    <row r="8194" spans="46:48" x14ac:dyDescent="0.25">
      <c r="AT8194" s="68"/>
      <c r="AV8194" s="165"/>
    </row>
    <row r="8195" spans="46:48" x14ac:dyDescent="0.25">
      <c r="AT8195" s="68"/>
      <c r="AV8195" s="165"/>
    </row>
    <row r="8196" spans="46:48" x14ac:dyDescent="0.25">
      <c r="AT8196" s="68"/>
      <c r="AV8196" s="165"/>
    </row>
    <row r="8197" spans="46:48" x14ac:dyDescent="0.25">
      <c r="AT8197" s="68"/>
      <c r="AV8197" s="165"/>
    </row>
    <row r="8198" spans="46:48" x14ac:dyDescent="0.25">
      <c r="AT8198" s="68"/>
      <c r="AV8198" s="165"/>
    </row>
    <row r="8199" spans="46:48" x14ac:dyDescent="0.25">
      <c r="AT8199" s="68"/>
      <c r="AV8199" s="165"/>
    </row>
    <row r="8200" spans="46:48" x14ac:dyDescent="0.25">
      <c r="AT8200" s="68"/>
      <c r="AV8200" s="165"/>
    </row>
    <row r="8201" spans="46:48" x14ac:dyDescent="0.25">
      <c r="AT8201" s="68"/>
      <c r="AV8201" s="165"/>
    </row>
    <row r="8202" spans="46:48" x14ac:dyDescent="0.25">
      <c r="AT8202" s="68"/>
      <c r="AV8202" s="165"/>
    </row>
    <row r="8203" spans="46:48" x14ac:dyDescent="0.25">
      <c r="AT8203" s="68"/>
      <c r="AV8203" s="165"/>
    </row>
    <row r="8204" spans="46:48" x14ac:dyDescent="0.25">
      <c r="AT8204" s="68"/>
      <c r="AV8204" s="165"/>
    </row>
    <row r="8205" spans="46:48" x14ac:dyDescent="0.25">
      <c r="AT8205" s="68"/>
      <c r="AV8205" s="165"/>
    </row>
    <row r="8206" spans="46:48" x14ac:dyDescent="0.25">
      <c r="AT8206" s="68"/>
      <c r="AV8206" s="165"/>
    </row>
    <row r="8207" spans="46:48" x14ac:dyDescent="0.25">
      <c r="AT8207" s="68"/>
      <c r="AV8207" s="165"/>
    </row>
    <row r="8208" spans="46:48" x14ac:dyDescent="0.25">
      <c r="AT8208" s="68"/>
      <c r="AV8208" s="165"/>
    </row>
    <row r="8209" spans="46:48" x14ac:dyDescent="0.25">
      <c r="AT8209" s="68"/>
      <c r="AV8209" s="165"/>
    </row>
    <row r="8210" spans="46:48" x14ac:dyDescent="0.25">
      <c r="AT8210" s="68"/>
      <c r="AV8210" s="165"/>
    </row>
    <row r="8211" spans="46:48" x14ac:dyDescent="0.25">
      <c r="AT8211" s="68"/>
      <c r="AV8211" s="165"/>
    </row>
    <row r="8212" spans="46:48" x14ac:dyDescent="0.25">
      <c r="AT8212" s="68"/>
      <c r="AV8212" s="165"/>
    </row>
    <row r="8213" spans="46:48" x14ac:dyDescent="0.25">
      <c r="AT8213" s="68"/>
      <c r="AV8213" s="165"/>
    </row>
    <row r="8214" spans="46:48" x14ac:dyDescent="0.25">
      <c r="AT8214" s="68"/>
      <c r="AV8214" s="165"/>
    </row>
    <row r="8215" spans="46:48" x14ac:dyDescent="0.25">
      <c r="AT8215" s="68"/>
      <c r="AV8215" s="165"/>
    </row>
    <row r="8216" spans="46:48" x14ac:dyDescent="0.25">
      <c r="AT8216" s="68"/>
      <c r="AV8216" s="165"/>
    </row>
    <row r="8217" spans="46:48" x14ac:dyDescent="0.25">
      <c r="AT8217" s="68"/>
      <c r="AV8217" s="165"/>
    </row>
    <row r="8218" spans="46:48" x14ac:dyDescent="0.25">
      <c r="AT8218" s="68"/>
      <c r="AV8218" s="165"/>
    </row>
    <row r="8219" spans="46:48" x14ac:dyDescent="0.25">
      <c r="AT8219" s="68"/>
      <c r="AV8219" s="165"/>
    </row>
    <row r="8220" spans="46:48" x14ac:dyDescent="0.25">
      <c r="AT8220" s="68"/>
      <c r="AV8220" s="165"/>
    </row>
    <row r="8221" spans="46:48" x14ac:dyDescent="0.25">
      <c r="AT8221" s="68"/>
      <c r="AV8221" s="165"/>
    </row>
    <row r="8222" spans="46:48" x14ac:dyDescent="0.25">
      <c r="AT8222" s="68"/>
      <c r="AV8222" s="165"/>
    </row>
    <row r="8223" spans="46:48" x14ac:dyDescent="0.25">
      <c r="AT8223" s="68"/>
      <c r="AV8223" s="165"/>
    </row>
    <row r="8224" spans="46:48" x14ac:dyDescent="0.25">
      <c r="AT8224" s="68"/>
      <c r="AV8224" s="165"/>
    </row>
    <row r="8225" spans="46:48" x14ac:dyDescent="0.25">
      <c r="AT8225" s="68"/>
      <c r="AV8225" s="165"/>
    </row>
    <row r="8226" spans="46:48" x14ac:dyDescent="0.25">
      <c r="AT8226" s="68"/>
      <c r="AV8226" s="165"/>
    </row>
    <row r="8227" spans="46:48" x14ac:dyDescent="0.25">
      <c r="AT8227" s="68"/>
      <c r="AV8227" s="165"/>
    </row>
    <row r="8228" spans="46:48" x14ac:dyDescent="0.25">
      <c r="AT8228" s="68"/>
      <c r="AV8228" s="165"/>
    </row>
    <row r="8229" spans="46:48" x14ac:dyDescent="0.25">
      <c r="AT8229" s="68"/>
      <c r="AV8229" s="165"/>
    </row>
    <row r="8230" spans="46:48" x14ac:dyDescent="0.25">
      <c r="AT8230" s="68"/>
      <c r="AV8230" s="165"/>
    </row>
    <row r="8231" spans="46:48" x14ac:dyDescent="0.25">
      <c r="AT8231" s="68"/>
      <c r="AV8231" s="165"/>
    </row>
    <row r="8232" spans="46:48" x14ac:dyDescent="0.25">
      <c r="AT8232" s="68"/>
      <c r="AV8232" s="165"/>
    </row>
    <row r="8233" spans="46:48" x14ac:dyDescent="0.25">
      <c r="AT8233" s="68"/>
      <c r="AV8233" s="165"/>
    </row>
    <row r="8234" spans="46:48" x14ac:dyDescent="0.25">
      <c r="AT8234" s="68"/>
      <c r="AV8234" s="165"/>
    </row>
    <row r="8235" spans="46:48" x14ac:dyDescent="0.25">
      <c r="AT8235" s="68"/>
      <c r="AV8235" s="165"/>
    </row>
    <row r="8236" spans="46:48" x14ac:dyDescent="0.25">
      <c r="AT8236" s="68"/>
      <c r="AV8236" s="165"/>
    </row>
    <row r="8237" spans="46:48" x14ac:dyDescent="0.25">
      <c r="AT8237" s="68"/>
      <c r="AV8237" s="165"/>
    </row>
    <row r="8238" spans="46:48" x14ac:dyDescent="0.25">
      <c r="AT8238" s="68"/>
      <c r="AV8238" s="165"/>
    </row>
    <row r="8239" spans="46:48" x14ac:dyDescent="0.25">
      <c r="AT8239" s="68"/>
      <c r="AV8239" s="165"/>
    </row>
    <row r="8240" spans="46:48" x14ac:dyDescent="0.25">
      <c r="AT8240" s="68"/>
      <c r="AV8240" s="165"/>
    </row>
    <row r="8241" spans="46:48" x14ac:dyDescent="0.25">
      <c r="AT8241" s="68"/>
      <c r="AV8241" s="165"/>
    </row>
    <row r="8242" spans="46:48" x14ac:dyDescent="0.25">
      <c r="AT8242" s="68"/>
      <c r="AV8242" s="165"/>
    </row>
    <row r="8243" spans="46:48" x14ac:dyDescent="0.25">
      <c r="AT8243" s="68"/>
      <c r="AV8243" s="165"/>
    </row>
    <row r="8244" spans="46:48" x14ac:dyDescent="0.25">
      <c r="AT8244" s="68"/>
      <c r="AV8244" s="165"/>
    </row>
    <row r="8245" spans="46:48" x14ac:dyDescent="0.25">
      <c r="AT8245" s="68"/>
      <c r="AV8245" s="165"/>
    </row>
    <row r="8246" spans="46:48" x14ac:dyDescent="0.25">
      <c r="AT8246" s="68"/>
      <c r="AV8246" s="165"/>
    </row>
    <row r="8247" spans="46:48" x14ac:dyDescent="0.25">
      <c r="AT8247" s="68"/>
      <c r="AV8247" s="165"/>
    </row>
    <row r="8248" spans="46:48" x14ac:dyDescent="0.25">
      <c r="AT8248" s="68"/>
      <c r="AV8248" s="165"/>
    </row>
    <row r="8249" spans="46:48" x14ac:dyDescent="0.25">
      <c r="AT8249" s="68"/>
      <c r="AV8249" s="165"/>
    </row>
    <row r="8250" spans="46:48" x14ac:dyDescent="0.25">
      <c r="AT8250" s="68"/>
      <c r="AV8250" s="165"/>
    </row>
    <row r="8251" spans="46:48" x14ac:dyDescent="0.25">
      <c r="AT8251" s="68"/>
      <c r="AV8251" s="165"/>
    </row>
    <row r="8252" spans="46:48" x14ac:dyDescent="0.25">
      <c r="AT8252" s="68"/>
      <c r="AV8252" s="165"/>
    </row>
    <row r="8253" spans="46:48" x14ac:dyDescent="0.25">
      <c r="AT8253" s="68"/>
      <c r="AV8253" s="165"/>
    </row>
    <row r="8254" spans="46:48" x14ac:dyDescent="0.25">
      <c r="AT8254" s="68"/>
      <c r="AV8254" s="165"/>
    </row>
    <row r="8255" spans="46:48" x14ac:dyDescent="0.25">
      <c r="AT8255" s="68"/>
      <c r="AV8255" s="165"/>
    </row>
    <row r="8256" spans="46:48" x14ac:dyDescent="0.25">
      <c r="AT8256" s="68"/>
      <c r="AV8256" s="165"/>
    </row>
    <row r="8257" spans="46:48" x14ac:dyDescent="0.25">
      <c r="AT8257" s="68"/>
      <c r="AV8257" s="165"/>
    </row>
    <row r="8258" spans="46:48" x14ac:dyDescent="0.25">
      <c r="AT8258" s="68"/>
      <c r="AV8258" s="165"/>
    </row>
    <row r="8259" spans="46:48" x14ac:dyDescent="0.25">
      <c r="AT8259" s="68"/>
      <c r="AV8259" s="165"/>
    </row>
    <row r="8260" spans="46:48" x14ac:dyDescent="0.25">
      <c r="AT8260" s="68"/>
      <c r="AV8260" s="165"/>
    </row>
    <row r="8261" spans="46:48" x14ac:dyDescent="0.25">
      <c r="AT8261" s="68"/>
      <c r="AV8261" s="165"/>
    </row>
    <row r="8262" spans="46:48" x14ac:dyDescent="0.25">
      <c r="AT8262" s="68"/>
      <c r="AV8262" s="165"/>
    </row>
    <row r="8263" spans="46:48" x14ac:dyDescent="0.25">
      <c r="AT8263" s="68"/>
      <c r="AV8263" s="165"/>
    </row>
    <row r="8264" spans="46:48" x14ac:dyDescent="0.25">
      <c r="AT8264" s="68"/>
      <c r="AV8264" s="165"/>
    </row>
    <row r="8265" spans="46:48" x14ac:dyDescent="0.25">
      <c r="AT8265" s="68"/>
      <c r="AV8265" s="165"/>
    </row>
    <row r="8266" spans="46:48" x14ac:dyDescent="0.25">
      <c r="AT8266" s="68"/>
      <c r="AV8266" s="165"/>
    </row>
    <row r="8267" spans="46:48" x14ac:dyDescent="0.25">
      <c r="AT8267" s="68"/>
      <c r="AV8267" s="165"/>
    </row>
    <row r="8268" spans="46:48" x14ac:dyDescent="0.25">
      <c r="AT8268" s="68"/>
      <c r="AV8268" s="165"/>
    </row>
    <row r="8269" spans="46:48" x14ac:dyDescent="0.25">
      <c r="AT8269" s="68"/>
      <c r="AV8269" s="165"/>
    </row>
    <row r="8270" spans="46:48" x14ac:dyDescent="0.25">
      <c r="AT8270" s="68"/>
      <c r="AV8270" s="165"/>
    </row>
    <row r="8271" spans="46:48" x14ac:dyDescent="0.25">
      <c r="AT8271" s="68"/>
      <c r="AV8271" s="165"/>
    </row>
    <row r="8272" spans="46:48" x14ac:dyDescent="0.25">
      <c r="AT8272" s="68"/>
      <c r="AV8272" s="165"/>
    </row>
    <row r="8273" spans="46:48" x14ac:dyDescent="0.25">
      <c r="AT8273" s="68"/>
      <c r="AV8273" s="165"/>
    </row>
    <row r="8274" spans="46:48" x14ac:dyDescent="0.25">
      <c r="AT8274" s="68"/>
      <c r="AV8274" s="165"/>
    </row>
    <row r="8275" spans="46:48" x14ac:dyDescent="0.25">
      <c r="AT8275" s="68"/>
      <c r="AV8275" s="165"/>
    </row>
    <row r="8276" spans="46:48" x14ac:dyDescent="0.25">
      <c r="AT8276" s="68"/>
      <c r="AV8276" s="165"/>
    </row>
    <row r="8277" spans="46:48" x14ac:dyDescent="0.25">
      <c r="AT8277" s="68"/>
      <c r="AV8277" s="165"/>
    </row>
    <row r="8278" spans="46:48" x14ac:dyDescent="0.25">
      <c r="AT8278" s="68"/>
      <c r="AV8278" s="165"/>
    </row>
    <row r="8279" spans="46:48" x14ac:dyDescent="0.25">
      <c r="AT8279" s="68"/>
      <c r="AV8279" s="165"/>
    </row>
    <row r="8280" spans="46:48" x14ac:dyDescent="0.25">
      <c r="AT8280" s="68"/>
      <c r="AV8280" s="165"/>
    </row>
    <row r="8281" spans="46:48" x14ac:dyDescent="0.25">
      <c r="AT8281" s="68"/>
      <c r="AV8281" s="165"/>
    </row>
    <row r="8282" spans="46:48" x14ac:dyDescent="0.25">
      <c r="AT8282" s="68"/>
      <c r="AV8282" s="165"/>
    </row>
    <row r="8283" spans="46:48" x14ac:dyDescent="0.25">
      <c r="AT8283" s="68"/>
      <c r="AV8283" s="165"/>
    </row>
    <row r="8284" spans="46:48" x14ac:dyDescent="0.25">
      <c r="AT8284" s="68"/>
      <c r="AV8284" s="165"/>
    </row>
    <row r="8285" spans="46:48" x14ac:dyDescent="0.25">
      <c r="AT8285" s="68"/>
      <c r="AV8285" s="165"/>
    </row>
    <row r="8286" spans="46:48" x14ac:dyDescent="0.25">
      <c r="AT8286" s="68"/>
      <c r="AV8286" s="165"/>
    </row>
    <row r="8287" spans="46:48" x14ac:dyDescent="0.25">
      <c r="AT8287" s="68"/>
      <c r="AV8287" s="165"/>
    </row>
    <row r="8288" spans="46:48" x14ac:dyDescent="0.25">
      <c r="AT8288" s="68"/>
      <c r="AV8288" s="165"/>
    </row>
    <row r="8289" spans="46:48" x14ac:dyDescent="0.25">
      <c r="AT8289" s="68"/>
      <c r="AV8289" s="165"/>
    </row>
    <row r="8290" spans="46:48" x14ac:dyDescent="0.25">
      <c r="AT8290" s="68"/>
      <c r="AV8290" s="165"/>
    </row>
    <row r="8291" spans="46:48" x14ac:dyDescent="0.25">
      <c r="AT8291" s="68"/>
      <c r="AV8291" s="165"/>
    </row>
    <row r="8292" spans="46:48" x14ac:dyDescent="0.25">
      <c r="AT8292" s="68"/>
      <c r="AV8292" s="165"/>
    </row>
    <row r="8293" spans="46:48" x14ac:dyDescent="0.25">
      <c r="AT8293" s="68"/>
      <c r="AV8293" s="165"/>
    </row>
    <row r="8294" spans="46:48" x14ac:dyDescent="0.25">
      <c r="AT8294" s="68"/>
      <c r="AV8294" s="165"/>
    </row>
    <row r="8295" spans="46:48" x14ac:dyDescent="0.25">
      <c r="AT8295" s="68"/>
      <c r="AV8295" s="165"/>
    </row>
    <row r="8296" spans="46:48" x14ac:dyDescent="0.25">
      <c r="AT8296" s="68"/>
      <c r="AV8296" s="165"/>
    </row>
    <row r="8297" spans="46:48" x14ac:dyDescent="0.25">
      <c r="AT8297" s="68"/>
      <c r="AV8297" s="165"/>
    </row>
    <row r="8298" spans="46:48" x14ac:dyDescent="0.25">
      <c r="AT8298" s="68"/>
      <c r="AV8298" s="165"/>
    </row>
    <row r="8299" spans="46:48" x14ac:dyDescent="0.25">
      <c r="AT8299" s="68"/>
      <c r="AV8299" s="165"/>
    </row>
    <row r="8300" spans="46:48" x14ac:dyDescent="0.25">
      <c r="AT8300" s="68"/>
      <c r="AV8300" s="165"/>
    </row>
    <row r="8301" spans="46:48" x14ac:dyDescent="0.25">
      <c r="AT8301" s="68"/>
      <c r="AV8301" s="165"/>
    </row>
    <row r="8302" spans="46:48" x14ac:dyDescent="0.25">
      <c r="AT8302" s="68"/>
      <c r="AV8302" s="165"/>
    </row>
    <row r="8303" spans="46:48" x14ac:dyDescent="0.25">
      <c r="AT8303" s="68"/>
      <c r="AV8303" s="165"/>
    </row>
    <row r="8304" spans="46:48" x14ac:dyDescent="0.25">
      <c r="AT8304" s="68"/>
      <c r="AV8304" s="165"/>
    </row>
    <row r="8305" spans="46:48" x14ac:dyDescent="0.25">
      <c r="AT8305" s="68"/>
      <c r="AV8305" s="165"/>
    </row>
    <row r="8306" spans="46:48" x14ac:dyDescent="0.25">
      <c r="AT8306" s="68"/>
      <c r="AV8306" s="165"/>
    </row>
    <row r="8307" spans="46:48" x14ac:dyDescent="0.25">
      <c r="AT8307" s="68"/>
      <c r="AV8307" s="165"/>
    </row>
    <row r="8308" spans="46:48" x14ac:dyDescent="0.25">
      <c r="AT8308" s="68"/>
      <c r="AV8308" s="165"/>
    </row>
    <row r="8309" spans="46:48" x14ac:dyDescent="0.25">
      <c r="AT8309" s="68"/>
      <c r="AV8309" s="165"/>
    </row>
    <row r="8310" spans="46:48" x14ac:dyDescent="0.25">
      <c r="AT8310" s="68"/>
      <c r="AV8310" s="165"/>
    </row>
    <row r="8311" spans="46:48" x14ac:dyDescent="0.25">
      <c r="AT8311" s="68"/>
      <c r="AV8311" s="165"/>
    </row>
    <row r="8312" spans="46:48" x14ac:dyDescent="0.25">
      <c r="AT8312" s="68"/>
      <c r="AV8312" s="165"/>
    </row>
    <row r="8313" spans="46:48" x14ac:dyDescent="0.25">
      <c r="AT8313" s="68"/>
      <c r="AV8313" s="165"/>
    </row>
    <row r="8314" spans="46:48" x14ac:dyDescent="0.25">
      <c r="AT8314" s="68"/>
      <c r="AV8314" s="165"/>
    </row>
    <row r="8315" spans="46:48" x14ac:dyDescent="0.25">
      <c r="AT8315" s="68"/>
      <c r="AV8315" s="165"/>
    </row>
    <row r="8316" spans="46:48" x14ac:dyDescent="0.25">
      <c r="AT8316" s="68"/>
      <c r="AV8316" s="165"/>
    </row>
    <row r="8317" spans="46:48" x14ac:dyDescent="0.25">
      <c r="AT8317" s="68"/>
      <c r="AV8317" s="165"/>
    </row>
    <row r="8318" spans="46:48" x14ac:dyDescent="0.25">
      <c r="AT8318" s="68"/>
      <c r="AV8318" s="165"/>
    </row>
    <row r="8319" spans="46:48" x14ac:dyDescent="0.25">
      <c r="AT8319" s="68"/>
      <c r="AV8319" s="165"/>
    </row>
    <row r="8320" spans="46:48" x14ac:dyDescent="0.25">
      <c r="AT8320" s="68"/>
      <c r="AV8320" s="165"/>
    </row>
    <row r="8321" spans="46:48" x14ac:dyDescent="0.25">
      <c r="AT8321" s="68"/>
      <c r="AV8321" s="165"/>
    </row>
    <row r="8322" spans="46:48" x14ac:dyDescent="0.25">
      <c r="AT8322" s="68"/>
      <c r="AV8322" s="165"/>
    </row>
    <row r="8323" spans="46:48" x14ac:dyDescent="0.25">
      <c r="AT8323" s="68"/>
      <c r="AV8323" s="165"/>
    </row>
    <row r="8324" spans="46:48" x14ac:dyDescent="0.25">
      <c r="AT8324" s="68"/>
      <c r="AV8324" s="165"/>
    </row>
    <row r="8325" spans="46:48" x14ac:dyDescent="0.25">
      <c r="AT8325" s="68"/>
      <c r="AV8325" s="165"/>
    </row>
    <row r="8326" spans="46:48" x14ac:dyDescent="0.25">
      <c r="AT8326" s="68"/>
      <c r="AV8326" s="165"/>
    </row>
    <row r="8327" spans="46:48" x14ac:dyDescent="0.25">
      <c r="AT8327" s="68"/>
      <c r="AV8327" s="165"/>
    </row>
    <row r="8328" spans="46:48" x14ac:dyDescent="0.25">
      <c r="AT8328" s="68"/>
      <c r="AV8328" s="165"/>
    </row>
    <row r="8329" spans="46:48" x14ac:dyDescent="0.25">
      <c r="AT8329" s="68"/>
      <c r="AV8329" s="165"/>
    </row>
    <row r="8330" spans="46:48" x14ac:dyDescent="0.25">
      <c r="AT8330" s="68"/>
      <c r="AV8330" s="165"/>
    </row>
    <row r="8331" spans="46:48" x14ac:dyDescent="0.25">
      <c r="AT8331" s="68"/>
      <c r="AV8331" s="165"/>
    </row>
    <row r="8332" spans="46:48" x14ac:dyDescent="0.25">
      <c r="AT8332" s="68"/>
      <c r="AV8332" s="165"/>
    </row>
    <row r="8333" spans="46:48" x14ac:dyDescent="0.25">
      <c r="AT8333" s="68"/>
      <c r="AV8333" s="165"/>
    </row>
    <row r="8334" spans="46:48" x14ac:dyDescent="0.25">
      <c r="AT8334" s="68"/>
      <c r="AV8334" s="165"/>
    </row>
    <row r="8335" spans="46:48" x14ac:dyDescent="0.25">
      <c r="AT8335" s="68"/>
      <c r="AV8335" s="165"/>
    </row>
    <row r="8336" spans="46:48" x14ac:dyDescent="0.25">
      <c r="AT8336" s="68"/>
      <c r="AV8336" s="165"/>
    </row>
    <row r="8337" spans="46:48" x14ac:dyDescent="0.25">
      <c r="AT8337" s="68"/>
      <c r="AV8337" s="165"/>
    </row>
    <row r="8338" spans="46:48" x14ac:dyDescent="0.25">
      <c r="AT8338" s="68"/>
      <c r="AV8338" s="165"/>
    </row>
    <row r="8339" spans="46:48" x14ac:dyDescent="0.25">
      <c r="AT8339" s="68"/>
      <c r="AV8339" s="165"/>
    </row>
    <row r="8340" spans="46:48" x14ac:dyDescent="0.25">
      <c r="AT8340" s="68"/>
      <c r="AV8340" s="165"/>
    </row>
    <row r="8341" spans="46:48" x14ac:dyDescent="0.25">
      <c r="AT8341" s="68"/>
      <c r="AV8341" s="165"/>
    </row>
    <row r="8342" spans="46:48" x14ac:dyDescent="0.25">
      <c r="AT8342" s="68"/>
      <c r="AV8342" s="165"/>
    </row>
    <row r="8343" spans="46:48" x14ac:dyDescent="0.25">
      <c r="AT8343" s="68"/>
      <c r="AV8343" s="165"/>
    </row>
    <row r="8344" spans="46:48" x14ac:dyDescent="0.25">
      <c r="AT8344" s="68"/>
      <c r="AV8344" s="165"/>
    </row>
    <row r="8345" spans="46:48" x14ac:dyDescent="0.25">
      <c r="AT8345" s="68"/>
      <c r="AV8345" s="165"/>
    </row>
    <row r="8346" spans="46:48" x14ac:dyDescent="0.25">
      <c r="AT8346" s="68"/>
      <c r="AV8346" s="165"/>
    </row>
    <row r="8347" spans="46:48" x14ac:dyDescent="0.25">
      <c r="AT8347" s="68"/>
      <c r="AV8347" s="165"/>
    </row>
    <row r="8348" spans="46:48" x14ac:dyDescent="0.25">
      <c r="AT8348" s="68"/>
      <c r="AV8348" s="165"/>
    </row>
    <row r="8349" spans="46:48" x14ac:dyDescent="0.25">
      <c r="AT8349" s="68"/>
      <c r="AV8349" s="165"/>
    </row>
    <row r="8350" spans="46:48" x14ac:dyDescent="0.25">
      <c r="AT8350" s="68"/>
      <c r="AV8350" s="165"/>
    </row>
    <row r="8351" spans="46:48" x14ac:dyDescent="0.25">
      <c r="AT8351" s="68"/>
      <c r="AV8351" s="165"/>
    </row>
    <row r="8352" spans="46:48" x14ac:dyDescent="0.25">
      <c r="AT8352" s="68"/>
      <c r="AV8352" s="165"/>
    </row>
    <row r="8353" spans="46:48" x14ac:dyDescent="0.25">
      <c r="AT8353" s="68"/>
      <c r="AV8353" s="165"/>
    </row>
    <row r="8354" spans="46:48" x14ac:dyDescent="0.25">
      <c r="AT8354" s="68"/>
      <c r="AV8354" s="165"/>
    </row>
    <row r="8355" spans="46:48" x14ac:dyDescent="0.25">
      <c r="AT8355" s="68"/>
      <c r="AV8355" s="165"/>
    </row>
    <row r="8356" spans="46:48" x14ac:dyDescent="0.25">
      <c r="AT8356" s="68"/>
      <c r="AV8356" s="165"/>
    </row>
    <row r="8357" spans="46:48" x14ac:dyDescent="0.25">
      <c r="AT8357" s="68"/>
      <c r="AV8357" s="165"/>
    </row>
    <row r="8358" spans="46:48" x14ac:dyDescent="0.25">
      <c r="AT8358" s="68"/>
      <c r="AV8358" s="165"/>
    </row>
    <row r="8359" spans="46:48" x14ac:dyDescent="0.25">
      <c r="AT8359" s="68"/>
      <c r="AV8359" s="165"/>
    </row>
    <row r="8360" spans="46:48" x14ac:dyDescent="0.25">
      <c r="AT8360" s="68"/>
      <c r="AV8360" s="165"/>
    </row>
    <row r="8361" spans="46:48" x14ac:dyDescent="0.25">
      <c r="AT8361" s="68"/>
      <c r="AV8361" s="165"/>
    </row>
    <row r="8362" spans="46:48" x14ac:dyDescent="0.25">
      <c r="AT8362" s="68"/>
      <c r="AV8362" s="165"/>
    </row>
    <row r="8363" spans="46:48" x14ac:dyDescent="0.25">
      <c r="AT8363" s="68"/>
      <c r="AV8363" s="165"/>
    </row>
    <row r="8364" spans="46:48" x14ac:dyDescent="0.25">
      <c r="AT8364" s="68"/>
      <c r="AV8364" s="165"/>
    </row>
    <row r="8365" spans="46:48" x14ac:dyDescent="0.25">
      <c r="AT8365" s="68"/>
      <c r="AV8365" s="165"/>
    </row>
    <row r="8366" spans="46:48" x14ac:dyDescent="0.25">
      <c r="AT8366" s="68"/>
      <c r="AV8366" s="165"/>
    </row>
    <row r="8367" spans="46:48" x14ac:dyDescent="0.25">
      <c r="AT8367" s="68"/>
      <c r="AV8367" s="165"/>
    </row>
    <row r="8368" spans="46:48" x14ac:dyDescent="0.25">
      <c r="AT8368" s="68"/>
      <c r="AV8368" s="165"/>
    </row>
    <row r="8369" spans="46:48" x14ac:dyDescent="0.25">
      <c r="AT8369" s="68"/>
      <c r="AV8369" s="165"/>
    </row>
    <row r="8370" spans="46:48" x14ac:dyDescent="0.25">
      <c r="AT8370" s="68"/>
      <c r="AV8370" s="165"/>
    </row>
    <row r="8371" spans="46:48" x14ac:dyDescent="0.25">
      <c r="AT8371" s="68"/>
      <c r="AV8371" s="165"/>
    </row>
    <row r="8372" spans="46:48" x14ac:dyDescent="0.25">
      <c r="AT8372" s="68"/>
      <c r="AV8372" s="165"/>
    </row>
    <row r="8373" spans="46:48" x14ac:dyDescent="0.25">
      <c r="AT8373" s="68"/>
      <c r="AV8373" s="165"/>
    </row>
    <row r="8374" spans="46:48" x14ac:dyDescent="0.25">
      <c r="AT8374" s="68"/>
      <c r="AV8374" s="165"/>
    </row>
    <row r="8375" spans="46:48" x14ac:dyDescent="0.25">
      <c r="AT8375" s="68"/>
      <c r="AV8375" s="165"/>
    </row>
    <row r="8376" spans="46:48" x14ac:dyDescent="0.25">
      <c r="AT8376" s="68"/>
      <c r="AV8376" s="165"/>
    </row>
    <row r="8377" spans="46:48" x14ac:dyDescent="0.25">
      <c r="AT8377" s="68"/>
      <c r="AV8377" s="165"/>
    </row>
    <row r="8378" spans="46:48" x14ac:dyDescent="0.25">
      <c r="AT8378" s="68"/>
      <c r="AV8378" s="165"/>
    </row>
    <row r="8379" spans="46:48" x14ac:dyDescent="0.25">
      <c r="AT8379" s="68"/>
      <c r="AV8379" s="165"/>
    </row>
    <row r="8380" spans="46:48" x14ac:dyDescent="0.25">
      <c r="AT8380" s="68"/>
      <c r="AV8380" s="165"/>
    </row>
    <row r="8381" spans="46:48" x14ac:dyDescent="0.25">
      <c r="AT8381" s="68"/>
      <c r="AV8381" s="165"/>
    </row>
    <row r="8382" spans="46:48" x14ac:dyDescent="0.25">
      <c r="AT8382" s="68"/>
      <c r="AV8382" s="165"/>
    </row>
    <row r="8383" spans="46:48" x14ac:dyDescent="0.25">
      <c r="AT8383" s="68"/>
      <c r="AV8383" s="165"/>
    </row>
    <row r="8384" spans="46:48" x14ac:dyDescent="0.25">
      <c r="AT8384" s="68"/>
      <c r="AV8384" s="165"/>
    </row>
    <row r="8385" spans="46:48" x14ac:dyDescent="0.25">
      <c r="AT8385" s="68"/>
      <c r="AV8385" s="165"/>
    </row>
    <row r="8386" spans="46:48" x14ac:dyDescent="0.25">
      <c r="AT8386" s="68"/>
      <c r="AV8386" s="165"/>
    </row>
    <row r="8387" spans="46:48" x14ac:dyDescent="0.25">
      <c r="AT8387" s="68"/>
      <c r="AV8387" s="165"/>
    </row>
    <row r="8388" spans="46:48" x14ac:dyDescent="0.25">
      <c r="AT8388" s="68"/>
      <c r="AV8388" s="165"/>
    </row>
    <row r="8389" spans="46:48" x14ac:dyDescent="0.25">
      <c r="AT8389" s="68"/>
      <c r="AV8389" s="165"/>
    </row>
    <row r="8390" spans="46:48" x14ac:dyDescent="0.25">
      <c r="AT8390" s="68"/>
      <c r="AV8390" s="165"/>
    </row>
    <row r="8391" spans="46:48" x14ac:dyDescent="0.25">
      <c r="AT8391" s="68"/>
      <c r="AV8391" s="165"/>
    </row>
    <row r="8392" spans="46:48" x14ac:dyDescent="0.25">
      <c r="AT8392" s="68"/>
      <c r="AV8392" s="165"/>
    </row>
    <row r="8393" spans="46:48" x14ac:dyDescent="0.25">
      <c r="AT8393" s="68"/>
      <c r="AV8393" s="165"/>
    </row>
    <row r="8394" spans="46:48" x14ac:dyDescent="0.25">
      <c r="AT8394" s="68"/>
      <c r="AV8394" s="165"/>
    </row>
    <row r="8395" spans="46:48" x14ac:dyDescent="0.25">
      <c r="AT8395" s="68"/>
      <c r="AV8395" s="165"/>
    </row>
    <row r="8396" spans="46:48" x14ac:dyDescent="0.25">
      <c r="AT8396" s="68"/>
      <c r="AV8396" s="165"/>
    </row>
    <row r="8397" spans="46:48" x14ac:dyDescent="0.25">
      <c r="AT8397" s="68"/>
      <c r="AV8397" s="165"/>
    </row>
    <row r="8398" spans="46:48" x14ac:dyDescent="0.25">
      <c r="AT8398" s="68"/>
      <c r="AV8398" s="165"/>
    </row>
    <row r="8399" spans="46:48" x14ac:dyDescent="0.25">
      <c r="AT8399" s="68"/>
      <c r="AV8399" s="165"/>
    </row>
    <row r="8400" spans="46:48" x14ac:dyDescent="0.25">
      <c r="AT8400" s="68"/>
      <c r="AV8400" s="165"/>
    </row>
    <row r="8401" spans="46:48" x14ac:dyDescent="0.25">
      <c r="AT8401" s="68"/>
      <c r="AV8401" s="165"/>
    </row>
    <row r="8402" spans="46:48" x14ac:dyDescent="0.25">
      <c r="AT8402" s="68"/>
      <c r="AV8402" s="165"/>
    </row>
    <row r="8403" spans="46:48" x14ac:dyDescent="0.25">
      <c r="AT8403" s="68"/>
      <c r="AV8403" s="165"/>
    </row>
    <row r="8404" spans="46:48" x14ac:dyDescent="0.25">
      <c r="AT8404" s="68"/>
      <c r="AV8404" s="165"/>
    </row>
    <row r="8405" spans="46:48" x14ac:dyDescent="0.25">
      <c r="AT8405" s="68"/>
      <c r="AV8405" s="165"/>
    </row>
    <row r="8406" spans="46:48" x14ac:dyDescent="0.25">
      <c r="AT8406" s="68"/>
      <c r="AV8406" s="165"/>
    </row>
    <row r="8407" spans="46:48" x14ac:dyDescent="0.25">
      <c r="AT8407" s="68"/>
      <c r="AV8407" s="165"/>
    </row>
    <row r="8408" spans="46:48" x14ac:dyDescent="0.25">
      <c r="AT8408" s="68"/>
      <c r="AV8408" s="165"/>
    </row>
    <row r="8409" spans="46:48" x14ac:dyDescent="0.25">
      <c r="AT8409" s="68"/>
      <c r="AV8409" s="165"/>
    </row>
    <row r="8410" spans="46:48" x14ac:dyDescent="0.25">
      <c r="AT8410" s="68"/>
      <c r="AV8410" s="165"/>
    </row>
    <row r="8411" spans="46:48" x14ac:dyDescent="0.25">
      <c r="AT8411" s="68"/>
      <c r="AV8411" s="165"/>
    </row>
    <row r="8412" spans="46:48" x14ac:dyDescent="0.25">
      <c r="AT8412" s="68"/>
      <c r="AV8412" s="165"/>
    </row>
    <row r="8413" spans="46:48" x14ac:dyDescent="0.25">
      <c r="AT8413" s="68"/>
      <c r="AV8413" s="165"/>
    </row>
    <row r="8414" spans="46:48" x14ac:dyDescent="0.25">
      <c r="AT8414" s="68"/>
      <c r="AV8414" s="165"/>
    </row>
    <row r="8415" spans="46:48" x14ac:dyDescent="0.25">
      <c r="AT8415" s="68"/>
      <c r="AV8415" s="165"/>
    </row>
    <row r="8416" spans="46:48" x14ac:dyDescent="0.25">
      <c r="AT8416" s="68"/>
      <c r="AV8416" s="165"/>
    </row>
    <row r="8417" spans="46:48" x14ac:dyDescent="0.25">
      <c r="AT8417" s="68"/>
      <c r="AV8417" s="165"/>
    </row>
    <row r="8418" spans="46:48" x14ac:dyDescent="0.25">
      <c r="AT8418" s="68"/>
      <c r="AV8418" s="165"/>
    </row>
    <row r="8419" spans="46:48" x14ac:dyDescent="0.25">
      <c r="AT8419" s="68"/>
      <c r="AV8419" s="165"/>
    </row>
    <row r="8420" spans="46:48" x14ac:dyDescent="0.25">
      <c r="AT8420" s="68"/>
      <c r="AV8420" s="165"/>
    </row>
    <row r="8421" spans="46:48" x14ac:dyDescent="0.25">
      <c r="AT8421" s="68"/>
      <c r="AV8421" s="165"/>
    </row>
    <row r="8422" spans="46:48" x14ac:dyDescent="0.25">
      <c r="AT8422" s="68"/>
      <c r="AV8422" s="165"/>
    </row>
    <row r="8423" spans="46:48" x14ac:dyDescent="0.25">
      <c r="AT8423" s="68"/>
      <c r="AV8423" s="165"/>
    </row>
    <row r="8424" spans="46:48" x14ac:dyDescent="0.25">
      <c r="AT8424" s="68"/>
      <c r="AV8424" s="165"/>
    </row>
    <row r="8425" spans="46:48" x14ac:dyDescent="0.25">
      <c r="AT8425" s="68"/>
      <c r="AV8425" s="165"/>
    </row>
    <row r="8426" spans="46:48" x14ac:dyDescent="0.25">
      <c r="AT8426" s="68"/>
      <c r="AV8426" s="165"/>
    </row>
    <row r="8427" spans="46:48" x14ac:dyDescent="0.25">
      <c r="AT8427" s="68"/>
      <c r="AV8427" s="165"/>
    </row>
    <row r="8428" spans="46:48" x14ac:dyDescent="0.25">
      <c r="AT8428" s="68"/>
      <c r="AV8428" s="165"/>
    </row>
    <row r="8429" spans="46:48" x14ac:dyDescent="0.25">
      <c r="AT8429" s="68"/>
      <c r="AV8429" s="165"/>
    </row>
    <row r="8430" spans="46:48" x14ac:dyDescent="0.25">
      <c r="AT8430" s="68"/>
      <c r="AV8430" s="165"/>
    </row>
    <row r="8431" spans="46:48" x14ac:dyDescent="0.25">
      <c r="AT8431" s="68"/>
      <c r="AV8431" s="165"/>
    </row>
    <row r="8432" spans="46:48" x14ac:dyDescent="0.25">
      <c r="AT8432" s="68"/>
      <c r="AV8432" s="165"/>
    </row>
    <row r="8433" spans="46:48" x14ac:dyDescent="0.25">
      <c r="AT8433" s="68"/>
      <c r="AV8433" s="165"/>
    </row>
    <row r="8434" spans="46:48" x14ac:dyDescent="0.25">
      <c r="AT8434" s="68"/>
      <c r="AV8434" s="165"/>
    </row>
    <row r="8435" spans="46:48" x14ac:dyDescent="0.25">
      <c r="AT8435" s="68"/>
      <c r="AV8435" s="165"/>
    </row>
    <row r="8436" spans="46:48" x14ac:dyDescent="0.25">
      <c r="AT8436" s="68"/>
      <c r="AV8436" s="165"/>
    </row>
    <row r="8437" spans="46:48" x14ac:dyDescent="0.25">
      <c r="AT8437" s="68"/>
      <c r="AV8437" s="165"/>
    </row>
    <row r="8438" spans="46:48" x14ac:dyDescent="0.25">
      <c r="AT8438" s="68"/>
      <c r="AV8438" s="165"/>
    </row>
    <row r="8439" spans="46:48" x14ac:dyDescent="0.25">
      <c r="AT8439" s="68"/>
      <c r="AV8439" s="165"/>
    </row>
    <row r="8440" spans="46:48" x14ac:dyDescent="0.25">
      <c r="AT8440" s="68"/>
      <c r="AV8440" s="165"/>
    </row>
    <row r="8441" spans="46:48" x14ac:dyDescent="0.25">
      <c r="AT8441" s="68"/>
      <c r="AV8441" s="165"/>
    </row>
    <row r="8442" spans="46:48" x14ac:dyDescent="0.25">
      <c r="AT8442" s="68"/>
      <c r="AV8442" s="165"/>
    </row>
    <row r="8443" spans="46:48" x14ac:dyDescent="0.25">
      <c r="AT8443" s="68"/>
      <c r="AV8443" s="165"/>
    </row>
    <row r="8444" spans="46:48" x14ac:dyDescent="0.25">
      <c r="AT8444" s="68"/>
      <c r="AV8444" s="165"/>
    </row>
    <row r="8445" spans="46:48" x14ac:dyDescent="0.25">
      <c r="AT8445" s="68"/>
      <c r="AV8445" s="165"/>
    </row>
    <row r="8446" spans="46:48" x14ac:dyDescent="0.25">
      <c r="AT8446" s="68"/>
      <c r="AV8446" s="165"/>
    </row>
    <row r="8447" spans="46:48" x14ac:dyDescent="0.25">
      <c r="AT8447" s="68"/>
      <c r="AV8447" s="165"/>
    </row>
    <row r="8448" spans="46:48" x14ac:dyDescent="0.25">
      <c r="AT8448" s="68"/>
      <c r="AV8448" s="165"/>
    </row>
    <row r="8449" spans="46:48" x14ac:dyDescent="0.25">
      <c r="AT8449" s="68"/>
      <c r="AV8449" s="165"/>
    </row>
    <row r="8450" spans="46:48" x14ac:dyDescent="0.25">
      <c r="AT8450" s="68"/>
      <c r="AV8450" s="165"/>
    </row>
    <row r="8451" spans="46:48" x14ac:dyDescent="0.25">
      <c r="AT8451" s="68"/>
      <c r="AV8451" s="165"/>
    </row>
    <row r="8452" spans="46:48" x14ac:dyDescent="0.25">
      <c r="AT8452" s="68"/>
      <c r="AV8452" s="165"/>
    </row>
    <row r="8453" spans="46:48" x14ac:dyDescent="0.25">
      <c r="AT8453" s="68"/>
      <c r="AV8453" s="165"/>
    </row>
    <row r="8454" spans="46:48" x14ac:dyDescent="0.25">
      <c r="AT8454" s="68"/>
      <c r="AV8454" s="165"/>
    </row>
    <row r="8455" spans="46:48" x14ac:dyDescent="0.25">
      <c r="AT8455" s="68"/>
      <c r="AV8455" s="165"/>
    </row>
    <row r="8456" spans="46:48" x14ac:dyDescent="0.25">
      <c r="AT8456" s="68"/>
      <c r="AV8456" s="165"/>
    </row>
    <row r="8457" spans="46:48" x14ac:dyDescent="0.25">
      <c r="AT8457" s="68"/>
      <c r="AV8457" s="165"/>
    </row>
    <row r="8458" spans="46:48" x14ac:dyDescent="0.25">
      <c r="AT8458" s="68"/>
      <c r="AV8458" s="165"/>
    </row>
    <row r="8459" spans="46:48" x14ac:dyDescent="0.25">
      <c r="AT8459" s="68"/>
      <c r="AV8459" s="165"/>
    </row>
    <row r="8460" spans="46:48" x14ac:dyDescent="0.25">
      <c r="AT8460" s="68"/>
      <c r="AV8460" s="165"/>
    </row>
    <row r="8461" spans="46:48" x14ac:dyDescent="0.25">
      <c r="AT8461" s="68"/>
      <c r="AV8461" s="165"/>
    </row>
    <row r="8462" spans="46:48" x14ac:dyDescent="0.25">
      <c r="AT8462" s="68"/>
      <c r="AV8462" s="165"/>
    </row>
    <row r="8463" spans="46:48" x14ac:dyDescent="0.25">
      <c r="AT8463" s="68"/>
      <c r="AV8463" s="165"/>
    </row>
    <row r="8464" spans="46:48" x14ac:dyDescent="0.25">
      <c r="AT8464" s="68"/>
      <c r="AV8464" s="165"/>
    </row>
    <row r="8465" spans="46:48" x14ac:dyDescent="0.25">
      <c r="AT8465" s="68"/>
      <c r="AV8465" s="165"/>
    </row>
    <row r="8466" spans="46:48" x14ac:dyDescent="0.25">
      <c r="AT8466" s="68"/>
      <c r="AV8466" s="165"/>
    </row>
    <row r="8467" spans="46:48" x14ac:dyDescent="0.25">
      <c r="AT8467" s="68"/>
      <c r="AV8467" s="165"/>
    </row>
    <row r="8468" spans="46:48" x14ac:dyDescent="0.25">
      <c r="AT8468" s="68"/>
      <c r="AV8468" s="165"/>
    </row>
    <row r="8469" spans="46:48" x14ac:dyDescent="0.25">
      <c r="AT8469" s="68"/>
      <c r="AV8469" s="165"/>
    </row>
    <row r="8470" spans="46:48" x14ac:dyDescent="0.25">
      <c r="AT8470" s="68"/>
      <c r="AV8470" s="165"/>
    </row>
    <row r="8471" spans="46:48" x14ac:dyDescent="0.25">
      <c r="AT8471" s="68"/>
      <c r="AV8471" s="165"/>
    </row>
    <row r="8472" spans="46:48" x14ac:dyDescent="0.25">
      <c r="AT8472" s="68"/>
      <c r="AV8472" s="165"/>
    </row>
    <row r="8473" spans="46:48" x14ac:dyDescent="0.25">
      <c r="AT8473" s="68"/>
      <c r="AV8473" s="165"/>
    </row>
    <row r="8474" spans="46:48" x14ac:dyDescent="0.25">
      <c r="AT8474" s="68"/>
      <c r="AV8474" s="165"/>
    </row>
    <row r="8475" spans="46:48" x14ac:dyDescent="0.25">
      <c r="AT8475" s="68"/>
      <c r="AV8475" s="165"/>
    </row>
    <row r="8476" spans="46:48" x14ac:dyDescent="0.25">
      <c r="AT8476" s="68"/>
      <c r="AV8476" s="165"/>
    </row>
    <row r="8477" spans="46:48" x14ac:dyDescent="0.25">
      <c r="AT8477" s="68"/>
      <c r="AV8477" s="165"/>
    </row>
    <row r="8478" spans="46:48" x14ac:dyDescent="0.25">
      <c r="AT8478" s="68"/>
      <c r="AV8478" s="165"/>
    </row>
    <row r="8479" spans="46:48" x14ac:dyDescent="0.25">
      <c r="AT8479" s="68"/>
      <c r="AV8479" s="165"/>
    </row>
    <row r="8480" spans="46:48" x14ac:dyDescent="0.25">
      <c r="AT8480" s="68"/>
      <c r="AV8480" s="165"/>
    </row>
    <row r="8481" spans="46:48" x14ac:dyDescent="0.25">
      <c r="AT8481" s="68"/>
      <c r="AV8481" s="165"/>
    </row>
    <row r="8482" spans="46:48" x14ac:dyDescent="0.25">
      <c r="AT8482" s="68"/>
      <c r="AV8482" s="165"/>
    </row>
    <row r="8483" spans="46:48" x14ac:dyDescent="0.25">
      <c r="AT8483" s="68"/>
      <c r="AV8483" s="165"/>
    </row>
    <row r="8484" spans="46:48" x14ac:dyDescent="0.25">
      <c r="AT8484" s="68"/>
      <c r="AV8484" s="165"/>
    </row>
    <row r="8485" spans="46:48" x14ac:dyDescent="0.25">
      <c r="AT8485" s="68"/>
      <c r="AV8485" s="165"/>
    </row>
    <row r="8486" spans="46:48" x14ac:dyDescent="0.25">
      <c r="AT8486" s="68"/>
      <c r="AV8486" s="165"/>
    </row>
    <row r="8487" spans="46:48" x14ac:dyDescent="0.25">
      <c r="AT8487" s="68"/>
      <c r="AV8487" s="165"/>
    </row>
    <row r="8488" spans="46:48" x14ac:dyDescent="0.25">
      <c r="AT8488" s="68"/>
      <c r="AV8488" s="165"/>
    </row>
    <row r="8489" spans="46:48" x14ac:dyDescent="0.25">
      <c r="AT8489" s="68"/>
      <c r="AV8489" s="165"/>
    </row>
    <row r="8490" spans="46:48" x14ac:dyDescent="0.25">
      <c r="AT8490" s="68"/>
      <c r="AV8490" s="165"/>
    </row>
    <row r="8491" spans="46:48" x14ac:dyDescent="0.25">
      <c r="AT8491" s="68"/>
      <c r="AV8491" s="165"/>
    </row>
    <row r="8492" spans="46:48" x14ac:dyDescent="0.25">
      <c r="AT8492" s="68"/>
      <c r="AV8492" s="165"/>
    </row>
    <row r="8493" spans="46:48" x14ac:dyDescent="0.25">
      <c r="AT8493" s="68"/>
      <c r="AV8493" s="165"/>
    </row>
    <row r="8494" spans="46:48" x14ac:dyDescent="0.25">
      <c r="AT8494" s="68"/>
      <c r="AV8494" s="165"/>
    </row>
    <row r="8495" spans="46:48" x14ac:dyDescent="0.25">
      <c r="AT8495" s="68"/>
      <c r="AV8495" s="165"/>
    </row>
    <row r="8496" spans="46:48" x14ac:dyDescent="0.25">
      <c r="AT8496" s="68"/>
      <c r="AV8496" s="165"/>
    </row>
    <row r="8497" spans="46:48" x14ac:dyDescent="0.25">
      <c r="AT8497" s="68"/>
      <c r="AV8497" s="165"/>
    </row>
    <row r="8498" spans="46:48" x14ac:dyDescent="0.25">
      <c r="AT8498" s="68"/>
      <c r="AV8498" s="165"/>
    </row>
    <row r="8499" spans="46:48" x14ac:dyDescent="0.25">
      <c r="AT8499" s="68"/>
      <c r="AV8499" s="165"/>
    </row>
    <row r="8500" spans="46:48" x14ac:dyDescent="0.25">
      <c r="AT8500" s="68"/>
      <c r="AV8500" s="165"/>
    </row>
    <row r="8501" spans="46:48" x14ac:dyDescent="0.25">
      <c r="AT8501" s="68"/>
      <c r="AV8501" s="165"/>
    </row>
    <row r="8502" spans="46:48" x14ac:dyDescent="0.25">
      <c r="AT8502" s="68"/>
      <c r="AV8502" s="165"/>
    </row>
    <row r="8503" spans="46:48" x14ac:dyDescent="0.25">
      <c r="AT8503" s="68"/>
      <c r="AV8503" s="165"/>
    </row>
    <row r="8504" spans="46:48" x14ac:dyDescent="0.25">
      <c r="AT8504" s="68"/>
      <c r="AV8504" s="165"/>
    </row>
    <row r="8505" spans="46:48" x14ac:dyDescent="0.25">
      <c r="AT8505" s="68"/>
      <c r="AV8505" s="165"/>
    </row>
    <row r="8506" spans="46:48" x14ac:dyDescent="0.25">
      <c r="AT8506" s="68"/>
      <c r="AV8506" s="165"/>
    </row>
    <row r="8507" spans="46:48" x14ac:dyDescent="0.25">
      <c r="AT8507" s="68"/>
      <c r="AV8507" s="165"/>
    </row>
    <row r="8508" spans="46:48" x14ac:dyDescent="0.25">
      <c r="AT8508" s="68"/>
      <c r="AV8508" s="165"/>
    </row>
    <row r="8509" spans="46:48" x14ac:dyDescent="0.25">
      <c r="AT8509" s="68"/>
      <c r="AV8509" s="165"/>
    </row>
    <row r="8510" spans="46:48" x14ac:dyDescent="0.25">
      <c r="AT8510" s="68"/>
      <c r="AV8510" s="165"/>
    </row>
    <row r="8511" spans="46:48" x14ac:dyDescent="0.25">
      <c r="AT8511" s="68"/>
      <c r="AV8511" s="165"/>
    </row>
    <row r="8512" spans="46:48" x14ac:dyDescent="0.25">
      <c r="AT8512" s="68"/>
      <c r="AV8512" s="165"/>
    </row>
    <row r="8513" spans="46:48" x14ac:dyDescent="0.25">
      <c r="AT8513" s="68"/>
      <c r="AV8513" s="165"/>
    </row>
    <row r="8514" spans="46:48" x14ac:dyDescent="0.25">
      <c r="AT8514" s="68"/>
      <c r="AV8514" s="165"/>
    </row>
    <row r="8515" spans="46:48" x14ac:dyDescent="0.25">
      <c r="AT8515" s="68"/>
      <c r="AV8515" s="165"/>
    </row>
    <row r="8516" spans="46:48" x14ac:dyDescent="0.25">
      <c r="AT8516" s="68"/>
      <c r="AV8516" s="165"/>
    </row>
    <row r="8517" spans="46:48" x14ac:dyDescent="0.25">
      <c r="AT8517" s="68"/>
      <c r="AV8517" s="165"/>
    </row>
    <row r="8518" spans="46:48" x14ac:dyDescent="0.25">
      <c r="AT8518" s="68"/>
      <c r="AV8518" s="165"/>
    </row>
    <row r="8519" spans="46:48" x14ac:dyDescent="0.25">
      <c r="AT8519" s="68"/>
      <c r="AV8519" s="165"/>
    </row>
    <row r="8520" spans="46:48" x14ac:dyDescent="0.25">
      <c r="AT8520" s="68"/>
      <c r="AV8520" s="165"/>
    </row>
    <row r="8521" spans="46:48" x14ac:dyDescent="0.25">
      <c r="AT8521" s="68"/>
      <c r="AV8521" s="165"/>
    </row>
    <row r="8522" spans="46:48" x14ac:dyDescent="0.25">
      <c r="AT8522" s="68"/>
      <c r="AV8522" s="165"/>
    </row>
    <row r="8523" spans="46:48" x14ac:dyDescent="0.25">
      <c r="AT8523" s="68"/>
      <c r="AV8523" s="165"/>
    </row>
    <row r="8524" spans="46:48" x14ac:dyDescent="0.25">
      <c r="AT8524" s="68"/>
      <c r="AV8524" s="165"/>
    </row>
    <row r="8525" spans="46:48" x14ac:dyDescent="0.25">
      <c r="AT8525" s="68"/>
      <c r="AV8525" s="165"/>
    </row>
    <row r="8526" spans="46:48" x14ac:dyDescent="0.25">
      <c r="AT8526" s="68"/>
      <c r="AV8526" s="165"/>
    </row>
    <row r="8527" spans="46:48" x14ac:dyDescent="0.25">
      <c r="AT8527" s="68"/>
      <c r="AV8527" s="165"/>
    </row>
    <row r="8528" spans="46:48" x14ac:dyDescent="0.25">
      <c r="AT8528" s="68"/>
      <c r="AV8528" s="165"/>
    </row>
    <row r="8529" spans="46:48" x14ac:dyDescent="0.25">
      <c r="AT8529" s="68"/>
      <c r="AV8529" s="165"/>
    </row>
    <row r="8530" spans="46:48" x14ac:dyDescent="0.25">
      <c r="AT8530" s="68"/>
      <c r="AV8530" s="165"/>
    </row>
    <row r="8531" spans="46:48" x14ac:dyDescent="0.25">
      <c r="AT8531" s="68"/>
      <c r="AV8531" s="165"/>
    </row>
    <row r="8532" spans="46:48" x14ac:dyDescent="0.25">
      <c r="AT8532" s="68"/>
      <c r="AV8532" s="165"/>
    </row>
    <row r="8533" spans="46:48" x14ac:dyDescent="0.25">
      <c r="AT8533" s="68"/>
      <c r="AV8533" s="165"/>
    </row>
    <row r="8534" spans="46:48" x14ac:dyDescent="0.25">
      <c r="AT8534" s="68"/>
      <c r="AV8534" s="165"/>
    </row>
    <row r="8535" spans="46:48" x14ac:dyDescent="0.25">
      <c r="AT8535" s="68"/>
      <c r="AV8535" s="165"/>
    </row>
    <row r="8536" spans="46:48" x14ac:dyDescent="0.25">
      <c r="AT8536" s="68"/>
      <c r="AV8536" s="165"/>
    </row>
    <row r="8537" spans="46:48" x14ac:dyDescent="0.25">
      <c r="AT8537" s="68"/>
      <c r="AV8537" s="165"/>
    </row>
    <row r="8538" spans="46:48" x14ac:dyDescent="0.25">
      <c r="AT8538" s="68"/>
      <c r="AV8538" s="165"/>
    </row>
    <row r="8539" spans="46:48" x14ac:dyDescent="0.25">
      <c r="AT8539" s="68"/>
      <c r="AV8539" s="165"/>
    </row>
    <row r="8540" spans="46:48" x14ac:dyDescent="0.25">
      <c r="AT8540" s="68"/>
      <c r="AV8540" s="165"/>
    </row>
    <row r="8541" spans="46:48" x14ac:dyDescent="0.25">
      <c r="AT8541" s="68"/>
      <c r="AV8541" s="165"/>
    </row>
    <row r="8542" spans="46:48" x14ac:dyDescent="0.25">
      <c r="AT8542" s="68"/>
      <c r="AV8542" s="165"/>
    </row>
    <row r="8543" spans="46:48" x14ac:dyDescent="0.25">
      <c r="AT8543" s="68"/>
      <c r="AV8543" s="165"/>
    </row>
    <row r="8544" spans="46:48" x14ac:dyDescent="0.25">
      <c r="AT8544" s="68"/>
      <c r="AV8544" s="165"/>
    </row>
    <row r="8545" spans="46:48" x14ac:dyDescent="0.25">
      <c r="AT8545" s="68"/>
      <c r="AV8545" s="165"/>
    </row>
    <row r="8546" spans="46:48" x14ac:dyDescent="0.25">
      <c r="AT8546" s="68"/>
      <c r="AV8546" s="165"/>
    </row>
    <row r="8547" spans="46:48" x14ac:dyDescent="0.25">
      <c r="AT8547" s="68"/>
      <c r="AV8547" s="165"/>
    </row>
    <row r="8548" spans="46:48" x14ac:dyDescent="0.25">
      <c r="AT8548" s="68"/>
      <c r="AV8548" s="165"/>
    </row>
    <row r="8549" spans="46:48" x14ac:dyDescent="0.25">
      <c r="AT8549" s="68"/>
      <c r="AV8549" s="165"/>
    </row>
    <row r="8550" spans="46:48" x14ac:dyDescent="0.25">
      <c r="AT8550" s="68"/>
      <c r="AV8550" s="165"/>
    </row>
    <row r="8551" spans="46:48" x14ac:dyDescent="0.25">
      <c r="AT8551" s="68"/>
      <c r="AV8551" s="165"/>
    </row>
    <row r="8552" spans="46:48" x14ac:dyDescent="0.25">
      <c r="AT8552" s="68"/>
      <c r="AV8552" s="165"/>
    </row>
    <row r="8553" spans="46:48" x14ac:dyDescent="0.25">
      <c r="AT8553" s="68"/>
      <c r="AV8553" s="165"/>
    </row>
    <row r="8554" spans="46:48" x14ac:dyDescent="0.25">
      <c r="AT8554" s="68"/>
      <c r="AV8554" s="165"/>
    </row>
    <row r="8555" spans="46:48" x14ac:dyDescent="0.25">
      <c r="AT8555" s="68"/>
      <c r="AV8555" s="165"/>
    </row>
    <row r="8556" spans="46:48" x14ac:dyDescent="0.25">
      <c r="AT8556" s="68"/>
      <c r="AV8556" s="165"/>
    </row>
    <row r="8557" spans="46:48" x14ac:dyDescent="0.25">
      <c r="AT8557" s="68"/>
      <c r="AV8557" s="165"/>
    </row>
    <row r="8558" spans="46:48" x14ac:dyDescent="0.25">
      <c r="AT8558" s="68"/>
      <c r="AV8558" s="165"/>
    </row>
    <row r="8559" spans="46:48" x14ac:dyDescent="0.25">
      <c r="AT8559" s="68"/>
      <c r="AV8559" s="165"/>
    </row>
    <row r="8560" spans="46:48" x14ac:dyDescent="0.25">
      <c r="AT8560" s="68"/>
      <c r="AV8560" s="165"/>
    </row>
    <row r="8561" spans="46:48" x14ac:dyDescent="0.25">
      <c r="AT8561" s="68"/>
      <c r="AV8561" s="165"/>
    </row>
    <row r="8562" spans="46:48" x14ac:dyDescent="0.25">
      <c r="AT8562" s="68"/>
      <c r="AV8562" s="165"/>
    </row>
    <row r="8563" spans="46:48" x14ac:dyDescent="0.25">
      <c r="AT8563" s="68"/>
      <c r="AV8563" s="165"/>
    </row>
    <row r="8564" spans="46:48" x14ac:dyDescent="0.25">
      <c r="AT8564" s="68"/>
      <c r="AV8564" s="165"/>
    </row>
    <row r="8565" spans="46:48" x14ac:dyDescent="0.25">
      <c r="AT8565" s="68"/>
      <c r="AV8565" s="165"/>
    </row>
    <row r="8566" spans="46:48" x14ac:dyDescent="0.25">
      <c r="AT8566" s="68"/>
      <c r="AV8566" s="165"/>
    </row>
    <row r="8567" spans="46:48" x14ac:dyDescent="0.25">
      <c r="AT8567" s="68"/>
      <c r="AV8567" s="165"/>
    </row>
    <row r="8568" spans="46:48" x14ac:dyDescent="0.25">
      <c r="AT8568" s="68"/>
      <c r="AV8568" s="165"/>
    </row>
    <row r="8569" spans="46:48" x14ac:dyDescent="0.25">
      <c r="AT8569" s="68"/>
      <c r="AV8569" s="165"/>
    </row>
    <row r="8570" spans="46:48" x14ac:dyDescent="0.25">
      <c r="AT8570" s="68"/>
      <c r="AV8570" s="165"/>
    </row>
    <row r="8571" spans="46:48" x14ac:dyDescent="0.25">
      <c r="AT8571" s="68"/>
      <c r="AV8571" s="165"/>
    </row>
    <row r="8572" spans="46:48" x14ac:dyDescent="0.25">
      <c r="AT8572" s="68"/>
      <c r="AV8572" s="165"/>
    </row>
    <row r="8573" spans="46:48" x14ac:dyDescent="0.25">
      <c r="AT8573" s="68"/>
      <c r="AV8573" s="165"/>
    </row>
    <row r="8574" spans="46:48" x14ac:dyDescent="0.25">
      <c r="AT8574" s="68"/>
      <c r="AV8574" s="165"/>
    </row>
    <row r="8575" spans="46:48" x14ac:dyDescent="0.25">
      <c r="AT8575" s="68"/>
      <c r="AV8575" s="165"/>
    </row>
    <row r="8576" spans="46:48" x14ac:dyDescent="0.25">
      <c r="AT8576" s="68"/>
      <c r="AV8576" s="165"/>
    </row>
    <row r="8577" spans="46:48" x14ac:dyDescent="0.25">
      <c r="AT8577" s="68"/>
      <c r="AV8577" s="165"/>
    </row>
    <row r="8578" spans="46:48" x14ac:dyDescent="0.25">
      <c r="AT8578" s="68"/>
      <c r="AV8578" s="165"/>
    </row>
    <row r="8579" spans="46:48" x14ac:dyDescent="0.25">
      <c r="AT8579" s="68"/>
      <c r="AV8579" s="165"/>
    </row>
    <row r="8580" spans="46:48" x14ac:dyDescent="0.25">
      <c r="AT8580" s="68"/>
      <c r="AV8580" s="165"/>
    </row>
    <row r="8581" spans="46:48" x14ac:dyDescent="0.25">
      <c r="AT8581" s="68"/>
      <c r="AV8581" s="165"/>
    </row>
    <row r="8582" spans="46:48" x14ac:dyDescent="0.25">
      <c r="AT8582" s="68"/>
      <c r="AV8582" s="165"/>
    </row>
    <row r="8583" spans="46:48" x14ac:dyDescent="0.25">
      <c r="AT8583" s="68"/>
      <c r="AV8583" s="165"/>
    </row>
    <row r="8584" spans="46:48" x14ac:dyDescent="0.25">
      <c r="AT8584" s="68"/>
      <c r="AV8584" s="165"/>
    </row>
    <row r="8585" spans="46:48" x14ac:dyDescent="0.25">
      <c r="AT8585" s="68"/>
      <c r="AV8585" s="165"/>
    </row>
    <row r="8586" spans="46:48" x14ac:dyDescent="0.25">
      <c r="AT8586" s="68"/>
      <c r="AV8586" s="165"/>
    </row>
    <row r="8587" spans="46:48" x14ac:dyDescent="0.25">
      <c r="AT8587" s="68"/>
      <c r="AV8587" s="165"/>
    </row>
    <row r="8588" spans="46:48" x14ac:dyDescent="0.25">
      <c r="AT8588" s="68"/>
      <c r="AV8588" s="165"/>
    </row>
    <row r="8589" spans="46:48" x14ac:dyDescent="0.25">
      <c r="AT8589" s="68"/>
      <c r="AV8589" s="165"/>
    </row>
    <row r="8590" spans="46:48" x14ac:dyDescent="0.25">
      <c r="AT8590" s="68"/>
      <c r="AV8590" s="165"/>
    </row>
    <row r="8591" spans="46:48" x14ac:dyDescent="0.25">
      <c r="AT8591" s="68"/>
      <c r="AV8591" s="165"/>
    </row>
    <row r="8592" spans="46:48" x14ac:dyDescent="0.25">
      <c r="AT8592" s="68"/>
      <c r="AV8592" s="165"/>
    </row>
    <row r="8593" spans="46:48" x14ac:dyDescent="0.25">
      <c r="AT8593" s="68"/>
      <c r="AV8593" s="165"/>
    </row>
    <row r="8594" spans="46:48" x14ac:dyDescent="0.25">
      <c r="AT8594" s="68"/>
      <c r="AV8594" s="165"/>
    </row>
    <row r="8595" spans="46:48" x14ac:dyDescent="0.25">
      <c r="AT8595" s="68"/>
      <c r="AV8595" s="165"/>
    </row>
    <row r="8596" spans="46:48" x14ac:dyDescent="0.25">
      <c r="AT8596" s="68"/>
      <c r="AV8596" s="165"/>
    </row>
    <row r="8597" spans="46:48" x14ac:dyDescent="0.25">
      <c r="AT8597" s="68"/>
      <c r="AV8597" s="165"/>
    </row>
    <row r="8598" spans="46:48" x14ac:dyDescent="0.25">
      <c r="AT8598" s="68"/>
      <c r="AV8598" s="165"/>
    </row>
    <row r="8599" spans="46:48" x14ac:dyDescent="0.25">
      <c r="AT8599" s="68"/>
      <c r="AV8599" s="165"/>
    </row>
    <row r="8600" spans="46:48" x14ac:dyDescent="0.25">
      <c r="AT8600" s="68"/>
      <c r="AV8600" s="165"/>
    </row>
    <row r="8601" spans="46:48" x14ac:dyDescent="0.25">
      <c r="AT8601" s="68"/>
      <c r="AV8601" s="165"/>
    </row>
    <row r="8602" spans="46:48" x14ac:dyDescent="0.25">
      <c r="AT8602" s="68"/>
      <c r="AV8602" s="165"/>
    </row>
    <row r="8603" spans="46:48" x14ac:dyDescent="0.25">
      <c r="AT8603" s="68"/>
      <c r="AV8603" s="165"/>
    </row>
    <row r="8604" spans="46:48" x14ac:dyDescent="0.25">
      <c r="AT8604" s="68"/>
      <c r="AV8604" s="165"/>
    </row>
    <row r="8605" spans="46:48" x14ac:dyDescent="0.25">
      <c r="AT8605" s="68"/>
      <c r="AV8605" s="165"/>
    </row>
    <row r="8606" spans="46:48" x14ac:dyDescent="0.25">
      <c r="AT8606" s="68"/>
      <c r="AV8606" s="165"/>
    </row>
    <row r="8607" spans="46:48" x14ac:dyDescent="0.25">
      <c r="AT8607" s="68"/>
      <c r="AV8607" s="165"/>
    </row>
    <row r="8608" spans="46:48" x14ac:dyDescent="0.25">
      <c r="AT8608" s="68"/>
      <c r="AV8608" s="165"/>
    </row>
    <row r="8609" spans="46:48" x14ac:dyDescent="0.25">
      <c r="AT8609" s="68"/>
      <c r="AV8609" s="165"/>
    </row>
    <row r="8610" spans="46:48" x14ac:dyDescent="0.25">
      <c r="AT8610" s="68"/>
      <c r="AV8610" s="165"/>
    </row>
    <row r="8611" spans="46:48" x14ac:dyDescent="0.25">
      <c r="AT8611" s="68"/>
      <c r="AV8611" s="165"/>
    </row>
    <row r="8612" spans="46:48" x14ac:dyDescent="0.25">
      <c r="AT8612" s="68"/>
      <c r="AV8612" s="165"/>
    </row>
    <row r="8613" spans="46:48" x14ac:dyDescent="0.25">
      <c r="AT8613" s="68"/>
      <c r="AV8613" s="165"/>
    </row>
    <row r="8614" spans="46:48" x14ac:dyDescent="0.25">
      <c r="AT8614" s="68"/>
      <c r="AV8614" s="165"/>
    </row>
    <row r="8615" spans="46:48" x14ac:dyDescent="0.25">
      <c r="AT8615" s="68"/>
      <c r="AV8615" s="165"/>
    </row>
    <row r="8616" spans="46:48" x14ac:dyDescent="0.25">
      <c r="AT8616" s="68"/>
      <c r="AV8616" s="165"/>
    </row>
    <row r="8617" spans="46:48" x14ac:dyDescent="0.25">
      <c r="AT8617" s="68"/>
      <c r="AV8617" s="165"/>
    </row>
    <row r="8618" spans="46:48" x14ac:dyDescent="0.25">
      <c r="AT8618" s="68"/>
      <c r="AV8618" s="165"/>
    </row>
    <row r="8619" spans="46:48" x14ac:dyDescent="0.25">
      <c r="AT8619" s="68"/>
      <c r="AV8619" s="165"/>
    </row>
    <row r="8620" spans="46:48" x14ac:dyDescent="0.25">
      <c r="AT8620" s="68"/>
      <c r="AV8620" s="165"/>
    </row>
    <row r="8621" spans="46:48" x14ac:dyDescent="0.25">
      <c r="AT8621" s="68"/>
      <c r="AV8621" s="165"/>
    </row>
    <row r="8622" spans="46:48" x14ac:dyDescent="0.25">
      <c r="AT8622" s="68"/>
      <c r="AV8622" s="165"/>
    </row>
    <row r="8623" spans="46:48" x14ac:dyDescent="0.25">
      <c r="AT8623" s="68"/>
      <c r="AV8623" s="165"/>
    </row>
    <row r="8624" spans="46:48" x14ac:dyDescent="0.25">
      <c r="AT8624" s="68"/>
      <c r="AV8624" s="165"/>
    </row>
    <row r="8625" spans="46:48" x14ac:dyDescent="0.25">
      <c r="AT8625" s="68"/>
      <c r="AV8625" s="165"/>
    </row>
    <row r="8626" spans="46:48" x14ac:dyDescent="0.25">
      <c r="AT8626" s="68"/>
      <c r="AV8626" s="165"/>
    </row>
    <row r="8627" spans="46:48" x14ac:dyDescent="0.25">
      <c r="AT8627" s="68"/>
      <c r="AV8627" s="165"/>
    </row>
    <row r="8628" spans="46:48" x14ac:dyDescent="0.25">
      <c r="AT8628" s="68"/>
      <c r="AV8628" s="165"/>
    </row>
    <row r="8629" spans="46:48" x14ac:dyDescent="0.25">
      <c r="AT8629" s="68"/>
      <c r="AV8629" s="165"/>
    </row>
    <row r="8630" spans="46:48" x14ac:dyDescent="0.25">
      <c r="AT8630" s="68"/>
      <c r="AV8630" s="165"/>
    </row>
    <row r="8631" spans="46:48" x14ac:dyDescent="0.25">
      <c r="AT8631" s="68"/>
      <c r="AV8631" s="165"/>
    </row>
    <row r="8632" spans="46:48" x14ac:dyDescent="0.25">
      <c r="AT8632" s="68"/>
      <c r="AV8632" s="165"/>
    </row>
    <row r="8633" spans="46:48" x14ac:dyDescent="0.25">
      <c r="AT8633" s="68"/>
      <c r="AV8633" s="165"/>
    </row>
    <row r="8634" spans="46:48" x14ac:dyDescent="0.25">
      <c r="AT8634" s="68"/>
      <c r="AV8634" s="165"/>
    </row>
    <row r="8635" spans="46:48" x14ac:dyDescent="0.25">
      <c r="AT8635" s="68"/>
      <c r="AV8635" s="165"/>
    </row>
    <row r="8636" spans="46:48" x14ac:dyDescent="0.25">
      <c r="AT8636" s="68"/>
      <c r="AV8636" s="165"/>
    </row>
    <row r="8637" spans="46:48" x14ac:dyDescent="0.25">
      <c r="AT8637" s="68"/>
      <c r="AV8637" s="165"/>
    </row>
    <row r="8638" spans="46:48" x14ac:dyDescent="0.25">
      <c r="AT8638" s="68"/>
      <c r="AV8638" s="165"/>
    </row>
    <row r="8639" spans="46:48" x14ac:dyDescent="0.25">
      <c r="AT8639" s="68"/>
      <c r="AV8639" s="165"/>
    </row>
    <row r="8640" spans="46:48" x14ac:dyDescent="0.25">
      <c r="AT8640" s="68"/>
      <c r="AV8640" s="165"/>
    </row>
    <row r="8641" spans="46:48" x14ac:dyDescent="0.25">
      <c r="AT8641" s="68"/>
      <c r="AV8641" s="165"/>
    </row>
    <row r="8642" spans="46:48" x14ac:dyDescent="0.25">
      <c r="AT8642" s="68"/>
      <c r="AV8642" s="165"/>
    </row>
    <row r="8643" spans="46:48" x14ac:dyDescent="0.25">
      <c r="AT8643" s="68"/>
      <c r="AV8643" s="165"/>
    </row>
    <row r="8644" spans="46:48" x14ac:dyDescent="0.25">
      <c r="AT8644" s="68"/>
      <c r="AV8644" s="165"/>
    </row>
    <row r="8645" spans="46:48" x14ac:dyDescent="0.25">
      <c r="AT8645" s="68"/>
      <c r="AV8645" s="165"/>
    </row>
    <row r="8646" spans="46:48" x14ac:dyDescent="0.25">
      <c r="AT8646" s="68"/>
      <c r="AV8646" s="165"/>
    </row>
    <row r="8647" spans="46:48" x14ac:dyDescent="0.25">
      <c r="AT8647" s="68"/>
      <c r="AV8647" s="165"/>
    </row>
    <row r="8648" spans="46:48" x14ac:dyDescent="0.25">
      <c r="AT8648" s="68"/>
      <c r="AV8648" s="165"/>
    </row>
    <row r="8649" spans="46:48" x14ac:dyDescent="0.25">
      <c r="AT8649" s="68"/>
      <c r="AV8649" s="165"/>
    </row>
    <row r="8650" spans="46:48" x14ac:dyDescent="0.25">
      <c r="AT8650" s="68"/>
      <c r="AV8650" s="165"/>
    </row>
    <row r="8651" spans="46:48" x14ac:dyDescent="0.25">
      <c r="AT8651" s="68"/>
      <c r="AV8651" s="165"/>
    </row>
    <row r="8652" spans="46:48" x14ac:dyDescent="0.25">
      <c r="AT8652" s="68"/>
      <c r="AV8652" s="165"/>
    </row>
    <row r="8653" spans="46:48" x14ac:dyDescent="0.25">
      <c r="AT8653" s="68"/>
      <c r="AV8653" s="165"/>
    </row>
    <row r="8654" spans="46:48" x14ac:dyDescent="0.25">
      <c r="AT8654" s="68"/>
      <c r="AV8654" s="165"/>
    </row>
    <row r="8655" spans="46:48" x14ac:dyDescent="0.25">
      <c r="AT8655" s="68"/>
      <c r="AV8655" s="165"/>
    </row>
    <row r="8656" spans="46:48" x14ac:dyDescent="0.25">
      <c r="AT8656" s="68"/>
      <c r="AV8656" s="165"/>
    </row>
    <row r="8657" spans="46:48" x14ac:dyDescent="0.25">
      <c r="AT8657" s="68"/>
      <c r="AV8657" s="165"/>
    </row>
    <row r="8658" spans="46:48" x14ac:dyDescent="0.25">
      <c r="AT8658" s="68"/>
      <c r="AV8658" s="165"/>
    </row>
    <row r="8659" spans="46:48" x14ac:dyDescent="0.25">
      <c r="AT8659" s="68"/>
      <c r="AV8659" s="165"/>
    </row>
    <row r="8660" spans="46:48" x14ac:dyDescent="0.25">
      <c r="AT8660" s="68"/>
      <c r="AV8660" s="165"/>
    </row>
    <row r="8661" spans="46:48" x14ac:dyDescent="0.25">
      <c r="AT8661" s="68"/>
      <c r="AV8661" s="165"/>
    </row>
    <row r="8662" spans="46:48" x14ac:dyDescent="0.25">
      <c r="AT8662" s="68"/>
      <c r="AV8662" s="165"/>
    </row>
    <row r="8663" spans="46:48" x14ac:dyDescent="0.25">
      <c r="AT8663" s="68"/>
      <c r="AV8663" s="165"/>
    </row>
    <row r="8664" spans="46:48" x14ac:dyDescent="0.25">
      <c r="AT8664" s="68"/>
      <c r="AV8664" s="165"/>
    </row>
    <row r="8665" spans="46:48" x14ac:dyDescent="0.25">
      <c r="AT8665" s="68"/>
      <c r="AV8665" s="165"/>
    </row>
    <row r="8666" spans="46:48" x14ac:dyDescent="0.25">
      <c r="AT8666" s="68"/>
      <c r="AV8666" s="165"/>
    </row>
    <row r="8667" spans="46:48" x14ac:dyDescent="0.25">
      <c r="AT8667" s="68"/>
      <c r="AV8667" s="165"/>
    </row>
    <row r="8668" spans="46:48" x14ac:dyDescent="0.25">
      <c r="AT8668" s="68"/>
      <c r="AV8668" s="165"/>
    </row>
    <row r="8669" spans="46:48" x14ac:dyDescent="0.25">
      <c r="AT8669" s="68"/>
      <c r="AV8669" s="165"/>
    </row>
    <row r="8670" spans="46:48" x14ac:dyDescent="0.25">
      <c r="AT8670" s="68"/>
      <c r="AV8670" s="165"/>
    </row>
    <row r="8671" spans="46:48" x14ac:dyDescent="0.25">
      <c r="AT8671" s="68"/>
      <c r="AV8671" s="165"/>
    </row>
    <row r="8672" spans="46:48" x14ac:dyDescent="0.25">
      <c r="AT8672" s="68"/>
      <c r="AV8672" s="165"/>
    </row>
    <row r="8673" spans="46:48" x14ac:dyDescent="0.25">
      <c r="AT8673" s="68"/>
      <c r="AV8673" s="165"/>
    </row>
    <row r="8674" spans="46:48" x14ac:dyDescent="0.25">
      <c r="AT8674" s="68"/>
      <c r="AV8674" s="165"/>
    </row>
    <row r="8675" spans="46:48" x14ac:dyDescent="0.25">
      <c r="AT8675" s="68"/>
      <c r="AV8675" s="165"/>
    </row>
    <row r="8676" spans="46:48" x14ac:dyDescent="0.25">
      <c r="AT8676" s="68"/>
      <c r="AV8676" s="165"/>
    </row>
    <row r="8677" spans="46:48" x14ac:dyDescent="0.25">
      <c r="AT8677" s="68"/>
      <c r="AV8677" s="165"/>
    </row>
    <row r="8678" spans="46:48" x14ac:dyDescent="0.25">
      <c r="AT8678" s="68"/>
      <c r="AV8678" s="165"/>
    </row>
    <row r="8679" spans="46:48" x14ac:dyDescent="0.25">
      <c r="AT8679" s="68"/>
      <c r="AV8679" s="165"/>
    </row>
    <row r="8680" spans="46:48" x14ac:dyDescent="0.25">
      <c r="AT8680" s="68"/>
      <c r="AV8680" s="165"/>
    </row>
    <row r="8681" spans="46:48" x14ac:dyDescent="0.25">
      <c r="AT8681" s="68"/>
      <c r="AV8681" s="165"/>
    </row>
    <row r="8682" spans="46:48" x14ac:dyDescent="0.25">
      <c r="AT8682" s="68"/>
      <c r="AV8682" s="165"/>
    </row>
    <row r="8683" spans="46:48" x14ac:dyDescent="0.25">
      <c r="AT8683" s="68"/>
      <c r="AV8683" s="165"/>
    </row>
    <row r="8684" spans="46:48" x14ac:dyDescent="0.25">
      <c r="AT8684" s="68"/>
      <c r="AV8684" s="165"/>
    </row>
    <row r="8685" spans="46:48" x14ac:dyDescent="0.25">
      <c r="AT8685" s="68"/>
      <c r="AV8685" s="165"/>
    </row>
    <row r="8686" spans="46:48" x14ac:dyDescent="0.25">
      <c r="AT8686" s="68"/>
      <c r="AV8686" s="165"/>
    </row>
    <row r="8687" spans="46:48" x14ac:dyDescent="0.25">
      <c r="AT8687" s="68"/>
      <c r="AV8687" s="165"/>
    </row>
    <row r="8688" spans="46:48" x14ac:dyDescent="0.25">
      <c r="AT8688" s="68"/>
      <c r="AV8688" s="165"/>
    </row>
    <row r="8689" spans="46:48" x14ac:dyDescent="0.25">
      <c r="AT8689" s="68"/>
      <c r="AV8689" s="165"/>
    </row>
    <row r="8690" spans="46:48" x14ac:dyDescent="0.25">
      <c r="AT8690" s="68"/>
      <c r="AV8690" s="165"/>
    </row>
    <row r="8691" spans="46:48" x14ac:dyDescent="0.25">
      <c r="AT8691" s="68"/>
      <c r="AV8691" s="165"/>
    </row>
    <row r="8692" spans="46:48" x14ac:dyDescent="0.25">
      <c r="AT8692" s="68"/>
      <c r="AV8692" s="165"/>
    </row>
    <row r="8693" spans="46:48" x14ac:dyDescent="0.25">
      <c r="AT8693" s="68"/>
      <c r="AV8693" s="165"/>
    </row>
    <row r="8694" spans="46:48" x14ac:dyDescent="0.25">
      <c r="AT8694" s="68"/>
      <c r="AV8694" s="165"/>
    </row>
    <row r="8695" spans="46:48" x14ac:dyDescent="0.25">
      <c r="AT8695" s="68"/>
      <c r="AV8695" s="165"/>
    </row>
    <row r="8696" spans="46:48" x14ac:dyDescent="0.25">
      <c r="AT8696" s="68"/>
      <c r="AV8696" s="165"/>
    </row>
    <row r="8697" spans="46:48" x14ac:dyDescent="0.25">
      <c r="AT8697" s="68"/>
      <c r="AV8697" s="165"/>
    </row>
    <row r="8698" spans="46:48" x14ac:dyDescent="0.25">
      <c r="AT8698" s="68"/>
      <c r="AV8698" s="165"/>
    </row>
    <row r="8699" spans="46:48" x14ac:dyDescent="0.25">
      <c r="AT8699" s="68"/>
      <c r="AV8699" s="165"/>
    </row>
    <row r="8700" spans="46:48" x14ac:dyDescent="0.25">
      <c r="AT8700" s="68"/>
      <c r="AV8700" s="165"/>
    </row>
    <row r="8701" spans="46:48" x14ac:dyDescent="0.25">
      <c r="AT8701" s="68"/>
      <c r="AV8701" s="165"/>
    </row>
    <row r="8702" spans="46:48" x14ac:dyDescent="0.25">
      <c r="AT8702" s="68"/>
      <c r="AV8702" s="165"/>
    </row>
    <row r="8703" spans="46:48" x14ac:dyDescent="0.25">
      <c r="AT8703" s="68"/>
      <c r="AV8703" s="165"/>
    </row>
    <row r="8704" spans="46:48" x14ac:dyDescent="0.25">
      <c r="AT8704" s="68"/>
      <c r="AV8704" s="165"/>
    </row>
    <row r="8705" spans="46:48" x14ac:dyDescent="0.25">
      <c r="AT8705" s="68"/>
      <c r="AV8705" s="165"/>
    </row>
    <row r="8706" spans="46:48" x14ac:dyDescent="0.25">
      <c r="AT8706" s="68"/>
      <c r="AV8706" s="165"/>
    </row>
    <row r="8707" spans="46:48" x14ac:dyDescent="0.25">
      <c r="AT8707" s="68"/>
      <c r="AV8707" s="165"/>
    </row>
    <row r="8708" spans="46:48" x14ac:dyDescent="0.25">
      <c r="AT8708" s="68"/>
      <c r="AV8708" s="165"/>
    </row>
    <row r="8709" spans="46:48" x14ac:dyDescent="0.25">
      <c r="AT8709" s="68"/>
      <c r="AV8709" s="165"/>
    </row>
    <row r="8710" spans="46:48" x14ac:dyDescent="0.25">
      <c r="AT8710" s="68"/>
      <c r="AV8710" s="165"/>
    </row>
    <row r="8711" spans="46:48" x14ac:dyDescent="0.25">
      <c r="AT8711" s="68"/>
      <c r="AV8711" s="165"/>
    </row>
    <row r="8712" spans="46:48" x14ac:dyDescent="0.25">
      <c r="AT8712" s="68"/>
      <c r="AV8712" s="165"/>
    </row>
    <row r="8713" spans="46:48" x14ac:dyDescent="0.25">
      <c r="AT8713" s="68"/>
      <c r="AV8713" s="165"/>
    </row>
    <row r="8714" spans="46:48" x14ac:dyDescent="0.25">
      <c r="AT8714" s="68"/>
      <c r="AV8714" s="165"/>
    </row>
    <row r="8715" spans="46:48" x14ac:dyDescent="0.25">
      <c r="AT8715" s="68"/>
      <c r="AV8715" s="165"/>
    </row>
    <row r="8716" spans="46:48" x14ac:dyDescent="0.25">
      <c r="AT8716" s="68"/>
      <c r="AV8716" s="165"/>
    </row>
    <row r="8717" spans="46:48" x14ac:dyDescent="0.25">
      <c r="AT8717" s="68"/>
      <c r="AV8717" s="165"/>
    </row>
    <row r="8718" spans="46:48" x14ac:dyDescent="0.25">
      <c r="AT8718" s="68"/>
      <c r="AV8718" s="165"/>
    </row>
    <row r="8719" spans="46:48" x14ac:dyDescent="0.25">
      <c r="AT8719" s="68"/>
      <c r="AV8719" s="165"/>
    </row>
    <row r="8720" spans="46:48" x14ac:dyDescent="0.25">
      <c r="AT8720" s="68"/>
      <c r="AV8720" s="165"/>
    </row>
    <row r="8721" spans="46:48" x14ac:dyDescent="0.25">
      <c r="AT8721" s="68"/>
      <c r="AV8721" s="165"/>
    </row>
    <row r="8722" spans="46:48" x14ac:dyDescent="0.25">
      <c r="AT8722" s="68"/>
      <c r="AV8722" s="165"/>
    </row>
    <row r="8723" spans="46:48" x14ac:dyDescent="0.25">
      <c r="AT8723" s="68"/>
      <c r="AV8723" s="165"/>
    </row>
    <row r="8724" spans="46:48" x14ac:dyDescent="0.25">
      <c r="AT8724" s="68"/>
      <c r="AV8724" s="165"/>
    </row>
    <row r="8725" spans="46:48" x14ac:dyDescent="0.25">
      <c r="AT8725" s="68"/>
      <c r="AV8725" s="165"/>
    </row>
    <row r="8726" spans="46:48" x14ac:dyDescent="0.25">
      <c r="AT8726" s="68"/>
      <c r="AV8726" s="165"/>
    </row>
    <row r="8727" spans="46:48" x14ac:dyDescent="0.25">
      <c r="AT8727" s="68"/>
      <c r="AV8727" s="165"/>
    </row>
    <row r="8728" spans="46:48" x14ac:dyDescent="0.25">
      <c r="AT8728" s="68"/>
      <c r="AV8728" s="165"/>
    </row>
    <row r="8729" spans="46:48" x14ac:dyDescent="0.25">
      <c r="AT8729" s="68"/>
      <c r="AV8729" s="165"/>
    </row>
    <row r="8730" spans="46:48" x14ac:dyDescent="0.25">
      <c r="AT8730" s="68"/>
      <c r="AV8730" s="165"/>
    </row>
    <row r="8731" spans="46:48" x14ac:dyDescent="0.25">
      <c r="AT8731" s="68"/>
      <c r="AV8731" s="165"/>
    </row>
    <row r="8732" spans="46:48" x14ac:dyDescent="0.25">
      <c r="AT8732" s="68"/>
      <c r="AV8732" s="165"/>
    </row>
    <row r="8733" spans="46:48" x14ac:dyDescent="0.25">
      <c r="AT8733" s="68"/>
      <c r="AV8733" s="165"/>
    </row>
    <row r="8734" spans="46:48" x14ac:dyDescent="0.25">
      <c r="AT8734" s="68"/>
      <c r="AV8734" s="165"/>
    </row>
    <row r="8735" spans="46:48" x14ac:dyDescent="0.25">
      <c r="AT8735" s="68"/>
      <c r="AV8735" s="165"/>
    </row>
    <row r="8736" spans="46:48" x14ac:dyDescent="0.25">
      <c r="AT8736" s="68"/>
      <c r="AV8736" s="165"/>
    </row>
    <row r="8737" spans="46:48" x14ac:dyDescent="0.25">
      <c r="AT8737" s="68"/>
      <c r="AV8737" s="165"/>
    </row>
    <row r="8738" spans="46:48" x14ac:dyDescent="0.25">
      <c r="AT8738" s="68"/>
      <c r="AV8738" s="165"/>
    </row>
    <row r="8739" spans="46:48" x14ac:dyDescent="0.25">
      <c r="AT8739" s="68"/>
      <c r="AV8739" s="165"/>
    </row>
    <row r="8740" spans="46:48" x14ac:dyDescent="0.25">
      <c r="AT8740" s="68"/>
      <c r="AV8740" s="165"/>
    </row>
    <row r="8741" spans="46:48" x14ac:dyDescent="0.25">
      <c r="AT8741" s="68"/>
      <c r="AV8741" s="165"/>
    </row>
    <row r="8742" spans="46:48" x14ac:dyDescent="0.25">
      <c r="AT8742" s="68"/>
      <c r="AV8742" s="165"/>
    </row>
    <row r="8743" spans="46:48" x14ac:dyDescent="0.25">
      <c r="AT8743" s="68"/>
      <c r="AV8743" s="165"/>
    </row>
    <row r="8744" spans="46:48" x14ac:dyDescent="0.25">
      <c r="AT8744" s="68"/>
      <c r="AV8744" s="165"/>
    </row>
    <row r="8745" spans="46:48" x14ac:dyDescent="0.25">
      <c r="AT8745" s="68"/>
      <c r="AV8745" s="165"/>
    </row>
    <row r="8746" spans="46:48" x14ac:dyDescent="0.25">
      <c r="AT8746" s="68"/>
      <c r="AV8746" s="165"/>
    </row>
    <row r="8747" spans="46:48" x14ac:dyDescent="0.25">
      <c r="AT8747" s="68"/>
      <c r="AV8747" s="165"/>
    </row>
    <row r="8748" spans="46:48" x14ac:dyDescent="0.25">
      <c r="AT8748" s="68"/>
      <c r="AV8748" s="165"/>
    </row>
    <row r="8749" spans="46:48" x14ac:dyDescent="0.25">
      <c r="AT8749" s="68"/>
      <c r="AV8749" s="165"/>
    </row>
    <row r="8750" spans="46:48" x14ac:dyDescent="0.25">
      <c r="AT8750" s="68"/>
      <c r="AV8750" s="165"/>
    </row>
    <row r="8751" spans="46:48" x14ac:dyDescent="0.25">
      <c r="AT8751" s="68"/>
      <c r="AV8751" s="165"/>
    </row>
    <row r="8752" spans="46:48" x14ac:dyDescent="0.25">
      <c r="AT8752" s="68"/>
      <c r="AV8752" s="165"/>
    </row>
    <row r="8753" spans="46:48" x14ac:dyDescent="0.25">
      <c r="AT8753" s="68"/>
      <c r="AV8753" s="165"/>
    </row>
    <row r="8754" spans="46:48" x14ac:dyDescent="0.25">
      <c r="AT8754" s="68"/>
      <c r="AV8754" s="165"/>
    </row>
    <row r="8755" spans="46:48" x14ac:dyDescent="0.25">
      <c r="AT8755" s="68"/>
      <c r="AV8755" s="165"/>
    </row>
    <row r="8756" spans="46:48" x14ac:dyDescent="0.25">
      <c r="AT8756" s="68"/>
      <c r="AV8756" s="165"/>
    </row>
    <row r="8757" spans="46:48" x14ac:dyDescent="0.25">
      <c r="AT8757" s="68"/>
      <c r="AV8757" s="165"/>
    </row>
    <row r="8758" spans="46:48" x14ac:dyDescent="0.25">
      <c r="AT8758" s="68"/>
      <c r="AV8758" s="165"/>
    </row>
    <row r="8759" spans="46:48" x14ac:dyDescent="0.25">
      <c r="AT8759" s="68"/>
      <c r="AV8759" s="165"/>
    </row>
    <row r="8760" spans="46:48" x14ac:dyDescent="0.25">
      <c r="AT8760" s="68"/>
      <c r="AV8760" s="165"/>
    </row>
    <row r="8761" spans="46:48" x14ac:dyDescent="0.25">
      <c r="AT8761" s="68"/>
      <c r="AV8761" s="165"/>
    </row>
    <row r="8762" spans="46:48" x14ac:dyDescent="0.25">
      <c r="AT8762" s="68"/>
      <c r="AV8762" s="165"/>
    </row>
    <row r="8763" spans="46:48" x14ac:dyDescent="0.25">
      <c r="AT8763" s="68"/>
      <c r="AV8763" s="165"/>
    </row>
    <row r="8764" spans="46:48" x14ac:dyDescent="0.25">
      <c r="AT8764" s="68"/>
      <c r="AV8764" s="165"/>
    </row>
    <row r="8765" spans="46:48" x14ac:dyDescent="0.25">
      <c r="AT8765" s="68"/>
      <c r="AV8765" s="165"/>
    </row>
    <row r="8766" spans="46:48" x14ac:dyDescent="0.25">
      <c r="AT8766" s="68"/>
      <c r="AV8766" s="165"/>
    </row>
    <row r="8767" spans="46:48" x14ac:dyDescent="0.25">
      <c r="AT8767" s="68"/>
      <c r="AV8767" s="165"/>
    </row>
    <row r="8768" spans="46:48" x14ac:dyDescent="0.25">
      <c r="AT8768" s="68"/>
      <c r="AV8768" s="165"/>
    </row>
    <row r="8769" spans="46:48" x14ac:dyDescent="0.25">
      <c r="AT8769" s="68"/>
      <c r="AV8769" s="165"/>
    </row>
    <row r="8770" spans="46:48" x14ac:dyDescent="0.25">
      <c r="AT8770" s="68"/>
      <c r="AV8770" s="165"/>
    </row>
    <row r="8771" spans="46:48" x14ac:dyDescent="0.25">
      <c r="AT8771" s="68"/>
      <c r="AV8771" s="165"/>
    </row>
    <row r="8772" spans="46:48" x14ac:dyDescent="0.25">
      <c r="AT8772" s="68"/>
      <c r="AV8772" s="165"/>
    </row>
    <row r="8773" spans="46:48" x14ac:dyDescent="0.25">
      <c r="AT8773" s="68"/>
      <c r="AV8773" s="165"/>
    </row>
    <row r="8774" spans="46:48" x14ac:dyDescent="0.25">
      <c r="AT8774" s="68"/>
      <c r="AV8774" s="165"/>
    </row>
    <row r="8775" spans="46:48" x14ac:dyDescent="0.25">
      <c r="AT8775" s="68"/>
      <c r="AV8775" s="165"/>
    </row>
    <row r="8776" spans="46:48" x14ac:dyDescent="0.25">
      <c r="AT8776" s="68"/>
      <c r="AV8776" s="165"/>
    </row>
    <row r="8777" spans="46:48" x14ac:dyDescent="0.25">
      <c r="AT8777" s="68"/>
      <c r="AV8777" s="165"/>
    </row>
    <row r="8778" spans="46:48" x14ac:dyDescent="0.25">
      <c r="AT8778" s="68"/>
      <c r="AV8778" s="165"/>
    </row>
    <row r="8779" spans="46:48" x14ac:dyDescent="0.25">
      <c r="AT8779" s="68"/>
      <c r="AV8779" s="165"/>
    </row>
    <row r="8780" spans="46:48" x14ac:dyDescent="0.25">
      <c r="AT8780" s="68"/>
      <c r="AV8780" s="165"/>
    </row>
    <row r="8781" spans="46:48" x14ac:dyDescent="0.25">
      <c r="AT8781" s="68"/>
      <c r="AV8781" s="165"/>
    </row>
    <row r="8782" spans="46:48" x14ac:dyDescent="0.25">
      <c r="AT8782" s="68"/>
      <c r="AV8782" s="165"/>
    </row>
    <row r="8783" spans="46:48" x14ac:dyDescent="0.25">
      <c r="AT8783" s="68"/>
      <c r="AV8783" s="165"/>
    </row>
    <row r="8784" spans="46:48" x14ac:dyDescent="0.25">
      <c r="AT8784" s="68"/>
      <c r="AV8784" s="165"/>
    </row>
    <row r="8785" spans="46:48" x14ac:dyDescent="0.25">
      <c r="AT8785" s="68"/>
      <c r="AV8785" s="165"/>
    </row>
    <row r="8786" spans="46:48" x14ac:dyDescent="0.25">
      <c r="AT8786" s="68"/>
      <c r="AV8786" s="165"/>
    </row>
    <row r="8787" spans="46:48" x14ac:dyDescent="0.25">
      <c r="AT8787" s="68"/>
      <c r="AV8787" s="165"/>
    </row>
    <row r="8788" spans="46:48" x14ac:dyDescent="0.25">
      <c r="AT8788" s="68"/>
      <c r="AV8788" s="165"/>
    </row>
    <row r="8789" spans="46:48" x14ac:dyDescent="0.25">
      <c r="AT8789" s="68"/>
      <c r="AV8789" s="165"/>
    </row>
    <row r="8790" spans="46:48" x14ac:dyDescent="0.25">
      <c r="AT8790" s="68"/>
      <c r="AV8790" s="165"/>
    </row>
    <row r="8791" spans="46:48" x14ac:dyDescent="0.25">
      <c r="AT8791" s="68"/>
      <c r="AV8791" s="165"/>
    </row>
    <row r="8792" spans="46:48" x14ac:dyDescent="0.25">
      <c r="AT8792" s="68"/>
      <c r="AV8792" s="165"/>
    </row>
    <row r="8793" spans="46:48" x14ac:dyDescent="0.25">
      <c r="AT8793" s="68"/>
      <c r="AV8793" s="165"/>
    </row>
    <row r="8794" spans="46:48" x14ac:dyDescent="0.25">
      <c r="AT8794" s="68"/>
      <c r="AV8794" s="165"/>
    </row>
    <row r="8795" spans="46:48" x14ac:dyDescent="0.25">
      <c r="AT8795" s="68"/>
      <c r="AV8795" s="165"/>
    </row>
    <row r="8796" spans="46:48" x14ac:dyDescent="0.25">
      <c r="AT8796" s="68"/>
      <c r="AV8796" s="165"/>
    </row>
    <row r="8797" spans="46:48" x14ac:dyDescent="0.25">
      <c r="AT8797" s="68"/>
      <c r="AV8797" s="165"/>
    </row>
    <row r="8798" spans="46:48" x14ac:dyDescent="0.25">
      <c r="AT8798" s="68"/>
      <c r="AV8798" s="165"/>
    </row>
    <row r="8799" spans="46:48" x14ac:dyDescent="0.25">
      <c r="AT8799" s="68"/>
      <c r="AV8799" s="165"/>
    </row>
    <row r="8800" spans="46:48" x14ac:dyDescent="0.25">
      <c r="AT8800" s="68"/>
      <c r="AV8800" s="165"/>
    </row>
    <row r="8801" spans="46:48" x14ac:dyDescent="0.25">
      <c r="AT8801" s="68"/>
      <c r="AV8801" s="165"/>
    </row>
    <row r="8802" spans="46:48" x14ac:dyDescent="0.25">
      <c r="AT8802" s="68"/>
      <c r="AV8802" s="165"/>
    </row>
    <row r="8803" spans="46:48" x14ac:dyDescent="0.25">
      <c r="AT8803" s="68"/>
      <c r="AV8803" s="165"/>
    </row>
    <row r="8804" spans="46:48" x14ac:dyDescent="0.25">
      <c r="AT8804" s="68"/>
      <c r="AV8804" s="165"/>
    </row>
    <row r="8805" spans="46:48" x14ac:dyDescent="0.25">
      <c r="AT8805" s="68"/>
      <c r="AV8805" s="165"/>
    </row>
    <row r="8806" spans="46:48" x14ac:dyDescent="0.25">
      <c r="AT8806" s="68"/>
      <c r="AV8806" s="165"/>
    </row>
    <row r="8807" spans="46:48" x14ac:dyDescent="0.25">
      <c r="AT8807" s="68"/>
      <c r="AV8807" s="165"/>
    </row>
    <row r="8808" spans="46:48" x14ac:dyDescent="0.25">
      <c r="AT8808" s="68"/>
      <c r="AV8808" s="165"/>
    </row>
    <row r="8809" spans="46:48" x14ac:dyDescent="0.25">
      <c r="AT8809" s="68"/>
      <c r="AV8809" s="165"/>
    </row>
    <row r="8810" spans="46:48" x14ac:dyDescent="0.25">
      <c r="AT8810" s="68"/>
      <c r="AV8810" s="165"/>
    </row>
    <row r="8811" spans="46:48" x14ac:dyDescent="0.25">
      <c r="AT8811" s="68"/>
      <c r="AV8811" s="165"/>
    </row>
    <row r="8812" spans="46:48" x14ac:dyDescent="0.25">
      <c r="AT8812" s="68"/>
      <c r="AV8812" s="165"/>
    </row>
    <row r="8813" spans="46:48" x14ac:dyDescent="0.25">
      <c r="AT8813" s="68"/>
      <c r="AV8813" s="165"/>
    </row>
    <row r="8814" spans="46:48" x14ac:dyDescent="0.25">
      <c r="AT8814" s="68"/>
      <c r="AV8814" s="165"/>
    </row>
    <row r="8815" spans="46:48" x14ac:dyDescent="0.25">
      <c r="AT8815" s="68"/>
      <c r="AV8815" s="165"/>
    </row>
    <row r="8816" spans="46:48" x14ac:dyDescent="0.25">
      <c r="AT8816" s="68"/>
      <c r="AV8816" s="165"/>
    </row>
    <row r="8817" spans="46:48" x14ac:dyDescent="0.25">
      <c r="AT8817" s="68"/>
      <c r="AV8817" s="165"/>
    </row>
    <row r="8818" spans="46:48" x14ac:dyDescent="0.25">
      <c r="AT8818" s="68"/>
      <c r="AV8818" s="165"/>
    </row>
    <row r="8819" spans="46:48" x14ac:dyDescent="0.25">
      <c r="AT8819" s="68"/>
      <c r="AV8819" s="165"/>
    </row>
    <row r="8820" spans="46:48" x14ac:dyDescent="0.25">
      <c r="AT8820" s="68"/>
      <c r="AV8820" s="165"/>
    </row>
    <row r="8821" spans="46:48" x14ac:dyDescent="0.25">
      <c r="AT8821" s="68"/>
      <c r="AV8821" s="165"/>
    </row>
    <row r="8822" spans="46:48" x14ac:dyDescent="0.25">
      <c r="AT8822" s="68"/>
      <c r="AV8822" s="165"/>
    </row>
    <row r="8823" spans="46:48" x14ac:dyDescent="0.25">
      <c r="AT8823" s="68"/>
      <c r="AV8823" s="165"/>
    </row>
    <row r="8824" spans="46:48" x14ac:dyDescent="0.25">
      <c r="AT8824" s="68"/>
      <c r="AV8824" s="165"/>
    </row>
    <row r="8825" spans="46:48" x14ac:dyDescent="0.25">
      <c r="AT8825" s="68"/>
      <c r="AV8825" s="165"/>
    </row>
    <row r="8826" spans="46:48" x14ac:dyDescent="0.25">
      <c r="AT8826" s="68"/>
      <c r="AV8826" s="165"/>
    </row>
    <row r="8827" spans="46:48" x14ac:dyDescent="0.25">
      <c r="AT8827" s="68"/>
      <c r="AV8827" s="165"/>
    </row>
    <row r="8828" spans="46:48" x14ac:dyDescent="0.25">
      <c r="AT8828" s="68"/>
      <c r="AV8828" s="165"/>
    </row>
    <row r="8829" spans="46:48" x14ac:dyDescent="0.25">
      <c r="AT8829" s="68"/>
      <c r="AV8829" s="165"/>
    </row>
    <row r="8830" spans="46:48" x14ac:dyDescent="0.25">
      <c r="AT8830" s="68"/>
      <c r="AV8830" s="165"/>
    </row>
    <row r="8831" spans="46:48" x14ac:dyDescent="0.25">
      <c r="AT8831" s="68"/>
      <c r="AV8831" s="165"/>
    </row>
    <row r="8832" spans="46:48" x14ac:dyDescent="0.25">
      <c r="AT8832" s="68"/>
      <c r="AV8832" s="165"/>
    </row>
    <row r="8833" spans="46:48" x14ac:dyDescent="0.25">
      <c r="AT8833" s="68"/>
      <c r="AV8833" s="165"/>
    </row>
    <row r="8834" spans="46:48" x14ac:dyDescent="0.25">
      <c r="AT8834" s="68"/>
      <c r="AV8834" s="165"/>
    </row>
    <row r="8835" spans="46:48" x14ac:dyDescent="0.25">
      <c r="AT8835" s="68"/>
      <c r="AV8835" s="165"/>
    </row>
    <row r="8836" spans="46:48" x14ac:dyDescent="0.25">
      <c r="AT8836" s="68"/>
      <c r="AV8836" s="165"/>
    </row>
    <row r="8837" spans="46:48" x14ac:dyDescent="0.25">
      <c r="AT8837" s="68"/>
      <c r="AV8837" s="165"/>
    </row>
    <row r="8838" spans="46:48" x14ac:dyDescent="0.25">
      <c r="AT8838" s="68"/>
      <c r="AV8838" s="165"/>
    </row>
    <row r="8839" spans="46:48" x14ac:dyDescent="0.25">
      <c r="AT8839" s="68"/>
      <c r="AV8839" s="165"/>
    </row>
    <row r="8840" spans="46:48" x14ac:dyDescent="0.25">
      <c r="AT8840" s="68"/>
      <c r="AV8840" s="165"/>
    </row>
    <row r="8841" spans="46:48" x14ac:dyDescent="0.25">
      <c r="AT8841" s="68"/>
      <c r="AV8841" s="165"/>
    </row>
    <row r="8842" spans="46:48" x14ac:dyDescent="0.25">
      <c r="AT8842" s="68"/>
      <c r="AV8842" s="165"/>
    </row>
    <row r="8843" spans="46:48" x14ac:dyDescent="0.25">
      <c r="AT8843" s="68"/>
      <c r="AV8843" s="165"/>
    </row>
    <row r="8844" spans="46:48" x14ac:dyDescent="0.25">
      <c r="AT8844" s="68"/>
      <c r="AV8844" s="165"/>
    </row>
    <row r="8845" spans="46:48" x14ac:dyDescent="0.25">
      <c r="AT8845" s="68"/>
      <c r="AV8845" s="165"/>
    </row>
    <row r="8846" spans="46:48" x14ac:dyDescent="0.25">
      <c r="AT8846" s="68"/>
      <c r="AV8846" s="165"/>
    </row>
    <row r="8847" spans="46:48" x14ac:dyDescent="0.25">
      <c r="AT8847" s="68"/>
      <c r="AV8847" s="165"/>
    </row>
    <row r="8848" spans="46:48" x14ac:dyDescent="0.25">
      <c r="AT8848" s="68"/>
      <c r="AV8848" s="165"/>
    </row>
    <row r="8849" spans="46:48" x14ac:dyDescent="0.25">
      <c r="AT8849" s="68"/>
      <c r="AV8849" s="165"/>
    </row>
    <row r="8850" spans="46:48" x14ac:dyDescent="0.25">
      <c r="AT8850" s="68"/>
      <c r="AV8850" s="165"/>
    </row>
    <row r="8851" spans="46:48" x14ac:dyDescent="0.25">
      <c r="AT8851" s="68"/>
      <c r="AV8851" s="165"/>
    </row>
    <row r="8852" spans="46:48" x14ac:dyDescent="0.25">
      <c r="AT8852" s="68"/>
      <c r="AV8852" s="165"/>
    </row>
    <row r="8853" spans="46:48" x14ac:dyDescent="0.25">
      <c r="AT8853" s="68"/>
      <c r="AV8853" s="165"/>
    </row>
    <row r="8854" spans="46:48" x14ac:dyDescent="0.25">
      <c r="AT8854" s="68"/>
      <c r="AV8854" s="165"/>
    </row>
    <row r="8855" spans="46:48" x14ac:dyDescent="0.25">
      <c r="AT8855" s="68"/>
      <c r="AV8855" s="165"/>
    </row>
    <row r="8856" spans="46:48" x14ac:dyDescent="0.25">
      <c r="AT8856" s="68"/>
      <c r="AV8856" s="165"/>
    </row>
    <row r="8857" spans="46:48" x14ac:dyDescent="0.25">
      <c r="AT8857" s="68"/>
      <c r="AV8857" s="165"/>
    </row>
    <row r="8858" spans="46:48" x14ac:dyDescent="0.25">
      <c r="AT8858" s="68"/>
      <c r="AV8858" s="165"/>
    </row>
    <row r="8859" spans="46:48" x14ac:dyDescent="0.25">
      <c r="AT8859" s="68"/>
      <c r="AV8859" s="165"/>
    </row>
    <row r="8860" spans="46:48" x14ac:dyDescent="0.25">
      <c r="AT8860" s="68"/>
      <c r="AV8860" s="165"/>
    </row>
    <row r="8861" spans="46:48" x14ac:dyDescent="0.25">
      <c r="AT8861" s="68"/>
      <c r="AV8861" s="165"/>
    </row>
    <row r="8862" spans="46:48" x14ac:dyDescent="0.25">
      <c r="AT8862" s="68"/>
      <c r="AV8862" s="165"/>
    </row>
    <row r="8863" spans="46:48" x14ac:dyDescent="0.25">
      <c r="AT8863" s="68"/>
      <c r="AV8863" s="165"/>
    </row>
    <row r="8864" spans="46:48" x14ac:dyDescent="0.25">
      <c r="AT8864" s="68"/>
      <c r="AV8864" s="165"/>
    </row>
    <row r="8865" spans="46:48" x14ac:dyDescent="0.25">
      <c r="AT8865" s="68"/>
      <c r="AV8865" s="165"/>
    </row>
    <row r="8866" spans="46:48" x14ac:dyDescent="0.25">
      <c r="AT8866" s="68"/>
      <c r="AV8866" s="165"/>
    </row>
    <row r="8867" spans="46:48" x14ac:dyDescent="0.25">
      <c r="AT8867" s="68"/>
      <c r="AV8867" s="165"/>
    </row>
    <row r="8868" spans="46:48" x14ac:dyDescent="0.25">
      <c r="AT8868" s="68"/>
      <c r="AV8868" s="165"/>
    </row>
    <row r="8869" spans="46:48" x14ac:dyDescent="0.25">
      <c r="AT8869" s="68"/>
      <c r="AV8869" s="165"/>
    </row>
    <row r="8870" spans="46:48" x14ac:dyDescent="0.25">
      <c r="AT8870" s="68"/>
      <c r="AV8870" s="165"/>
    </row>
    <row r="8871" spans="46:48" x14ac:dyDescent="0.25">
      <c r="AT8871" s="68"/>
      <c r="AV8871" s="165"/>
    </row>
    <row r="8872" spans="46:48" x14ac:dyDescent="0.25">
      <c r="AT8872" s="68"/>
      <c r="AV8872" s="165"/>
    </row>
    <row r="8873" spans="46:48" x14ac:dyDescent="0.25">
      <c r="AT8873" s="68"/>
      <c r="AV8873" s="165"/>
    </row>
    <row r="8874" spans="46:48" x14ac:dyDescent="0.25">
      <c r="AT8874" s="68"/>
      <c r="AV8874" s="165"/>
    </row>
    <row r="8875" spans="46:48" x14ac:dyDescent="0.25">
      <c r="AT8875" s="68"/>
      <c r="AV8875" s="165"/>
    </row>
    <row r="8876" spans="46:48" x14ac:dyDescent="0.25">
      <c r="AT8876" s="68"/>
      <c r="AV8876" s="165"/>
    </row>
    <row r="8877" spans="46:48" x14ac:dyDescent="0.25">
      <c r="AT8877" s="68"/>
      <c r="AV8877" s="165"/>
    </row>
    <row r="8878" spans="46:48" x14ac:dyDescent="0.25">
      <c r="AT8878" s="68"/>
      <c r="AV8878" s="165"/>
    </row>
    <row r="8879" spans="46:48" x14ac:dyDescent="0.25">
      <c r="AT8879" s="68"/>
      <c r="AV8879" s="165"/>
    </row>
    <row r="8880" spans="46:48" x14ac:dyDescent="0.25">
      <c r="AT8880" s="68"/>
      <c r="AV8880" s="165"/>
    </row>
    <row r="8881" spans="46:48" x14ac:dyDescent="0.25">
      <c r="AT8881" s="68"/>
      <c r="AV8881" s="165"/>
    </row>
    <row r="8882" spans="46:48" x14ac:dyDescent="0.25">
      <c r="AT8882" s="68"/>
      <c r="AV8882" s="165"/>
    </row>
    <row r="8883" spans="46:48" x14ac:dyDescent="0.25">
      <c r="AT8883" s="68"/>
      <c r="AV8883" s="165"/>
    </row>
    <row r="8884" spans="46:48" x14ac:dyDescent="0.25">
      <c r="AT8884" s="68"/>
      <c r="AV8884" s="165"/>
    </row>
    <row r="8885" spans="46:48" x14ac:dyDescent="0.25">
      <c r="AT8885" s="68"/>
      <c r="AV8885" s="165"/>
    </row>
    <row r="8886" spans="46:48" x14ac:dyDescent="0.25">
      <c r="AT8886" s="68"/>
      <c r="AV8886" s="165"/>
    </row>
    <row r="8887" spans="46:48" x14ac:dyDescent="0.25">
      <c r="AT8887" s="68"/>
      <c r="AV8887" s="165"/>
    </row>
    <row r="8888" spans="46:48" x14ac:dyDescent="0.25">
      <c r="AT8888" s="68"/>
      <c r="AV8888" s="165"/>
    </row>
    <row r="8889" spans="46:48" x14ac:dyDescent="0.25">
      <c r="AT8889" s="68"/>
      <c r="AV8889" s="165"/>
    </row>
    <row r="8890" spans="46:48" x14ac:dyDescent="0.25">
      <c r="AT8890" s="68"/>
      <c r="AV8890" s="165"/>
    </row>
    <row r="8891" spans="46:48" x14ac:dyDescent="0.25">
      <c r="AT8891" s="68"/>
      <c r="AV8891" s="165"/>
    </row>
    <row r="8892" spans="46:48" x14ac:dyDescent="0.25">
      <c r="AT8892" s="68"/>
      <c r="AV8892" s="165"/>
    </row>
    <row r="8893" spans="46:48" x14ac:dyDescent="0.25">
      <c r="AT8893" s="68"/>
      <c r="AV8893" s="165"/>
    </row>
    <row r="8894" spans="46:48" x14ac:dyDescent="0.25">
      <c r="AT8894" s="68"/>
      <c r="AV8894" s="165"/>
    </row>
    <row r="8895" spans="46:48" x14ac:dyDescent="0.25">
      <c r="AT8895" s="68"/>
      <c r="AV8895" s="165"/>
    </row>
    <row r="8896" spans="46:48" x14ac:dyDescent="0.25">
      <c r="AT8896" s="68"/>
      <c r="AV8896" s="165"/>
    </row>
    <row r="8897" spans="46:48" x14ac:dyDescent="0.25">
      <c r="AT8897" s="68"/>
      <c r="AV8897" s="165"/>
    </row>
    <row r="8898" spans="46:48" x14ac:dyDescent="0.25">
      <c r="AT8898" s="68"/>
      <c r="AV8898" s="165"/>
    </row>
    <row r="8899" spans="46:48" x14ac:dyDescent="0.25">
      <c r="AT8899" s="68"/>
      <c r="AV8899" s="165"/>
    </row>
    <row r="8900" spans="46:48" x14ac:dyDescent="0.25">
      <c r="AT8900" s="68"/>
      <c r="AV8900" s="165"/>
    </row>
    <row r="8901" spans="46:48" x14ac:dyDescent="0.25">
      <c r="AT8901" s="68"/>
      <c r="AV8901" s="165"/>
    </row>
    <row r="8902" spans="46:48" x14ac:dyDescent="0.25">
      <c r="AT8902" s="68"/>
      <c r="AV8902" s="165"/>
    </row>
    <row r="8903" spans="46:48" x14ac:dyDescent="0.25">
      <c r="AT8903" s="68"/>
      <c r="AV8903" s="165"/>
    </row>
    <row r="8904" spans="46:48" x14ac:dyDescent="0.25">
      <c r="AT8904" s="68"/>
      <c r="AV8904" s="165"/>
    </row>
    <row r="8905" spans="46:48" x14ac:dyDescent="0.25">
      <c r="AT8905" s="68"/>
      <c r="AV8905" s="165"/>
    </row>
    <row r="8906" spans="46:48" x14ac:dyDescent="0.25">
      <c r="AT8906" s="68"/>
      <c r="AV8906" s="165"/>
    </row>
    <row r="8907" spans="46:48" x14ac:dyDescent="0.25">
      <c r="AT8907" s="68"/>
      <c r="AV8907" s="165"/>
    </row>
    <row r="8908" spans="46:48" x14ac:dyDescent="0.25">
      <c r="AT8908" s="68"/>
      <c r="AV8908" s="165"/>
    </row>
    <row r="8909" spans="46:48" x14ac:dyDescent="0.25">
      <c r="AT8909" s="68"/>
      <c r="AV8909" s="165"/>
    </row>
    <row r="8910" spans="46:48" x14ac:dyDescent="0.25">
      <c r="AT8910" s="68"/>
      <c r="AV8910" s="165"/>
    </row>
    <row r="8911" spans="46:48" x14ac:dyDescent="0.25">
      <c r="AT8911" s="68"/>
      <c r="AV8911" s="165"/>
    </row>
    <row r="8912" spans="46:48" x14ac:dyDescent="0.25">
      <c r="AT8912" s="68"/>
      <c r="AV8912" s="165"/>
    </row>
    <row r="8913" spans="46:48" x14ac:dyDescent="0.25">
      <c r="AT8913" s="68"/>
      <c r="AV8913" s="165"/>
    </row>
    <row r="8914" spans="46:48" x14ac:dyDescent="0.25">
      <c r="AT8914" s="68"/>
      <c r="AV8914" s="165"/>
    </row>
    <row r="8915" spans="46:48" x14ac:dyDescent="0.25">
      <c r="AT8915" s="68"/>
      <c r="AV8915" s="165"/>
    </row>
    <row r="8916" spans="46:48" x14ac:dyDescent="0.25">
      <c r="AT8916" s="68"/>
      <c r="AV8916" s="165"/>
    </row>
    <row r="8917" spans="46:48" x14ac:dyDescent="0.25">
      <c r="AT8917" s="68"/>
      <c r="AV8917" s="165"/>
    </row>
    <row r="8918" spans="46:48" x14ac:dyDescent="0.25">
      <c r="AT8918" s="68"/>
      <c r="AV8918" s="165"/>
    </row>
    <row r="8919" spans="46:48" x14ac:dyDescent="0.25">
      <c r="AT8919" s="68"/>
      <c r="AV8919" s="165"/>
    </row>
    <row r="8920" spans="46:48" x14ac:dyDescent="0.25">
      <c r="AT8920" s="68"/>
      <c r="AV8920" s="165"/>
    </row>
    <row r="8921" spans="46:48" x14ac:dyDescent="0.25">
      <c r="AT8921" s="68"/>
      <c r="AV8921" s="165"/>
    </row>
    <row r="8922" spans="46:48" x14ac:dyDescent="0.25">
      <c r="AT8922" s="68"/>
      <c r="AV8922" s="165"/>
    </row>
    <row r="8923" spans="46:48" x14ac:dyDescent="0.25">
      <c r="AT8923" s="68"/>
      <c r="AV8923" s="165"/>
    </row>
    <row r="8924" spans="46:48" x14ac:dyDescent="0.25">
      <c r="AT8924" s="68"/>
      <c r="AV8924" s="165"/>
    </row>
    <row r="8925" spans="46:48" x14ac:dyDescent="0.25">
      <c r="AT8925" s="68"/>
      <c r="AV8925" s="165"/>
    </row>
    <row r="8926" spans="46:48" x14ac:dyDescent="0.25">
      <c r="AT8926" s="68"/>
      <c r="AV8926" s="165"/>
    </row>
    <row r="8927" spans="46:48" x14ac:dyDescent="0.25">
      <c r="AT8927" s="68"/>
      <c r="AV8927" s="165"/>
    </row>
    <row r="8928" spans="46:48" x14ac:dyDescent="0.25">
      <c r="AT8928" s="68"/>
      <c r="AV8928" s="165"/>
    </row>
    <row r="8929" spans="46:48" x14ac:dyDescent="0.25">
      <c r="AT8929" s="68"/>
      <c r="AV8929" s="165"/>
    </row>
    <row r="8930" spans="46:48" x14ac:dyDescent="0.25">
      <c r="AT8930" s="68"/>
      <c r="AV8930" s="165"/>
    </row>
    <row r="8931" spans="46:48" x14ac:dyDescent="0.25">
      <c r="AT8931" s="68"/>
      <c r="AV8931" s="165"/>
    </row>
    <row r="8932" spans="46:48" x14ac:dyDescent="0.25">
      <c r="AT8932" s="68"/>
      <c r="AV8932" s="165"/>
    </row>
    <row r="8933" spans="46:48" x14ac:dyDescent="0.25">
      <c r="AT8933" s="68"/>
      <c r="AV8933" s="165"/>
    </row>
    <row r="8934" spans="46:48" x14ac:dyDescent="0.25">
      <c r="AT8934" s="68"/>
      <c r="AV8934" s="165"/>
    </row>
    <row r="8935" spans="46:48" x14ac:dyDescent="0.25">
      <c r="AT8935" s="68"/>
      <c r="AV8935" s="165"/>
    </row>
    <row r="8936" spans="46:48" x14ac:dyDescent="0.25">
      <c r="AT8936" s="68"/>
      <c r="AV8936" s="165"/>
    </row>
    <row r="8937" spans="46:48" x14ac:dyDescent="0.25">
      <c r="AT8937" s="68"/>
      <c r="AV8937" s="165"/>
    </row>
    <row r="8938" spans="46:48" x14ac:dyDescent="0.25">
      <c r="AT8938" s="68"/>
      <c r="AV8938" s="165"/>
    </row>
    <row r="8939" spans="46:48" x14ac:dyDescent="0.25">
      <c r="AT8939" s="68"/>
      <c r="AV8939" s="165"/>
    </row>
    <row r="8940" spans="46:48" x14ac:dyDescent="0.25">
      <c r="AT8940" s="68"/>
      <c r="AV8940" s="165"/>
    </row>
    <row r="8941" spans="46:48" x14ac:dyDescent="0.25">
      <c r="AT8941" s="68"/>
      <c r="AV8941" s="165"/>
    </row>
    <row r="8942" spans="46:48" x14ac:dyDescent="0.25">
      <c r="AT8942" s="68"/>
      <c r="AV8942" s="165"/>
    </row>
    <row r="8943" spans="46:48" x14ac:dyDescent="0.25">
      <c r="AT8943" s="68"/>
      <c r="AV8943" s="165"/>
    </row>
    <row r="8944" spans="46:48" x14ac:dyDescent="0.25">
      <c r="AT8944" s="68"/>
      <c r="AV8944" s="165"/>
    </row>
    <row r="8945" spans="46:48" x14ac:dyDescent="0.25">
      <c r="AT8945" s="68"/>
      <c r="AV8945" s="165"/>
    </row>
    <row r="8946" spans="46:48" x14ac:dyDescent="0.25">
      <c r="AT8946" s="68"/>
      <c r="AV8946" s="165"/>
    </row>
    <row r="8947" spans="46:48" x14ac:dyDescent="0.25">
      <c r="AT8947" s="68"/>
      <c r="AV8947" s="165"/>
    </row>
    <row r="8948" spans="46:48" x14ac:dyDescent="0.25">
      <c r="AT8948" s="68"/>
      <c r="AV8948" s="165"/>
    </row>
    <row r="8949" spans="46:48" x14ac:dyDescent="0.25">
      <c r="AT8949" s="68"/>
      <c r="AV8949" s="165"/>
    </row>
    <row r="8950" spans="46:48" x14ac:dyDescent="0.25">
      <c r="AT8950" s="68"/>
      <c r="AV8950" s="165"/>
    </row>
    <row r="8951" spans="46:48" x14ac:dyDescent="0.25">
      <c r="AT8951" s="68"/>
      <c r="AV8951" s="165"/>
    </row>
    <row r="8952" spans="46:48" x14ac:dyDescent="0.25">
      <c r="AT8952" s="68"/>
      <c r="AV8952" s="165"/>
    </row>
    <row r="8953" spans="46:48" x14ac:dyDescent="0.25">
      <c r="AT8953" s="68"/>
      <c r="AV8953" s="165"/>
    </row>
    <row r="8954" spans="46:48" x14ac:dyDescent="0.25">
      <c r="AT8954" s="68"/>
      <c r="AV8954" s="165"/>
    </row>
    <row r="8955" spans="46:48" x14ac:dyDescent="0.25">
      <c r="AT8955" s="68"/>
      <c r="AV8955" s="165"/>
    </row>
    <row r="8956" spans="46:48" x14ac:dyDescent="0.25">
      <c r="AT8956" s="68"/>
      <c r="AV8956" s="165"/>
    </row>
    <row r="8957" spans="46:48" x14ac:dyDescent="0.25">
      <c r="AT8957" s="68"/>
      <c r="AV8957" s="165"/>
    </row>
    <row r="8958" spans="46:48" x14ac:dyDescent="0.25">
      <c r="AT8958" s="68"/>
      <c r="AV8958" s="165"/>
    </row>
    <row r="8959" spans="46:48" x14ac:dyDescent="0.25">
      <c r="AT8959" s="68"/>
      <c r="AV8959" s="165"/>
    </row>
    <row r="8960" spans="46:48" x14ac:dyDescent="0.25">
      <c r="AT8960" s="68"/>
      <c r="AV8960" s="165"/>
    </row>
    <row r="8961" spans="46:48" x14ac:dyDescent="0.25">
      <c r="AT8961" s="68"/>
      <c r="AV8961" s="165"/>
    </row>
    <row r="8962" spans="46:48" x14ac:dyDescent="0.25">
      <c r="AT8962" s="68"/>
      <c r="AV8962" s="165"/>
    </row>
    <row r="8963" spans="46:48" x14ac:dyDescent="0.25">
      <c r="AT8963" s="68"/>
      <c r="AV8963" s="165"/>
    </row>
    <row r="8964" spans="46:48" x14ac:dyDescent="0.25">
      <c r="AT8964" s="68"/>
      <c r="AV8964" s="165"/>
    </row>
    <row r="8965" spans="46:48" x14ac:dyDescent="0.25">
      <c r="AT8965" s="68"/>
      <c r="AV8965" s="165"/>
    </row>
    <row r="8966" spans="46:48" x14ac:dyDescent="0.25">
      <c r="AT8966" s="68"/>
      <c r="AV8966" s="165"/>
    </row>
    <row r="8967" spans="46:48" x14ac:dyDescent="0.25">
      <c r="AT8967" s="68"/>
      <c r="AV8967" s="165"/>
    </row>
    <row r="8968" spans="46:48" x14ac:dyDescent="0.25">
      <c r="AT8968" s="68"/>
      <c r="AV8968" s="165"/>
    </row>
    <row r="8969" spans="46:48" x14ac:dyDescent="0.25">
      <c r="AT8969" s="68"/>
      <c r="AV8969" s="165"/>
    </row>
    <row r="8970" spans="46:48" x14ac:dyDescent="0.25">
      <c r="AT8970" s="68"/>
      <c r="AV8970" s="165"/>
    </row>
    <row r="8971" spans="46:48" x14ac:dyDescent="0.25">
      <c r="AT8971" s="68"/>
      <c r="AV8971" s="165"/>
    </row>
    <row r="8972" spans="46:48" x14ac:dyDescent="0.25">
      <c r="AT8972" s="68"/>
      <c r="AV8972" s="165"/>
    </row>
    <row r="8973" spans="46:48" x14ac:dyDescent="0.25">
      <c r="AT8973" s="68"/>
      <c r="AV8973" s="165"/>
    </row>
    <row r="8974" spans="46:48" x14ac:dyDescent="0.25">
      <c r="AT8974" s="68"/>
      <c r="AV8974" s="165"/>
    </row>
    <row r="8975" spans="46:48" x14ac:dyDescent="0.25">
      <c r="AT8975" s="68"/>
      <c r="AV8975" s="165"/>
    </row>
    <row r="8976" spans="46:48" x14ac:dyDescent="0.25">
      <c r="AT8976" s="68"/>
      <c r="AV8976" s="165"/>
    </row>
    <row r="8977" spans="46:48" x14ac:dyDescent="0.25">
      <c r="AT8977" s="68"/>
      <c r="AV8977" s="165"/>
    </row>
    <row r="8978" spans="46:48" x14ac:dyDescent="0.25">
      <c r="AT8978" s="68"/>
      <c r="AV8978" s="165"/>
    </row>
    <row r="8979" spans="46:48" x14ac:dyDescent="0.25">
      <c r="AT8979" s="68"/>
      <c r="AV8979" s="165"/>
    </row>
    <row r="8980" spans="46:48" x14ac:dyDescent="0.25">
      <c r="AT8980" s="68"/>
      <c r="AV8980" s="165"/>
    </row>
    <row r="8981" spans="46:48" x14ac:dyDescent="0.25">
      <c r="AT8981" s="68"/>
      <c r="AV8981" s="165"/>
    </row>
    <row r="8982" spans="46:48" x14ac:dyDescent="0.25">
      <c r="AT8982" s="68"/>
      <c r="AV8982" s="165"/>
    </row>
    <row r="8983" spans="46:48" x14ac:dyDescent="0.25">
      <c r="AT8983" s="68"/>
      <c r="AV8983" s="165"/>
    </row>
    <row r="8984" spans="46:48" x14ac:dyDescent="0.25">
      <c r="AT8984" s="68"/>
      <c r="AV8984" s="165"/>
    </row>
    <row r="8985" spans="46:48" x14ac:dyDescent="0.25">
      <c r="AT8985" s="68"/>
      <c r="AV8985" s="165"/>
    </row>
    <row r="8986" spans="46:48" x14ac:dyDescent="0.25">
      <c r="AT8986" s="68"/>
      <c r="AV8986" s="165"/>
    </row>
    <row r="8987" spans="46:48" x14ac:dyDescent="0.25">
      <c r="AT8987" s="68"/>
      <c r="AV8987" s="165"/>
    </row>
    <row r="8988" spans="46:48" x14ac:dyDescent="0.25">
      <c r="AT8988" s="68"/>
      <c r="AV8988" s="165"/>
    </row>
    <row r="8989" spans="46:48" x14ac:dyDescent="0.25">
      <c r="AT8989" s="68"/>
      <c r="AV8989" s="165"/>
    </row>
    <row r="8990" spans="46:48" x14ac:dyDescent="0.25">
      <c r="AT8990" s="68"/>
      <c r="AV8990" s="165"/>
    </row>
    <row r="8991" spans="46:48" x14ac:dyDescent="0.25">
      <c r="AT8991" s="68"/>
      <c r="AV8991" s="165"/>
    </row>
    <row r="8992" spans="46:48" x14ac:dyDescent="0.25">
      <c r="AT8992" s="68"/>
      <c r="AV8992" s="165"/>
    </row>
    <row r="8993" spans="46:48" x14ac:dyDescent="0.25">
      <c r="AT8993" s="68"/>
      <c r="AV8993" s="165"/>
    </row>
    <row r="8994" spans="46:48" x14ac:dyDescent="0.25">
      <c r="AT8994" s="68"/>
      <c r="AV8994" s="165"/>
    </row>
    <row r="8995" spans="46:48" x14ac:dyDescent="0.25">
      <c r="AT8995" s="68"/>
      <c r="AV8995" s="165"/>
    </row>
    <row r="8996" spans="46:48" x14ac:dyDescent="0.25">
      <c r="AT8996" s="68"/>
      <c r="AV8996" s="165"/>
    </row>
    <row r="8997" spans="46:48" x14ac:dyDescent="0.25">
      <c r="AT8997" s="68"/>
      <c r="AV8997" s="165"/>
    </row>
    <row r="8998" spans="46:48" x14ac:dyDescent="0.25">
      <c r="AT8998" s="68"/>
      <c r="AV8998" s="165"/>
    </row>
    <row r="8999" spans="46:48" x14ac:dyDescent="0.25">
      <c r="AT8999" s="68"/>
      <c r="AV8999" s="165"/>
    </row>
    <row r="9000" spans="46:48" x14ac:dyDescent="0.25">
      <c r="AT9000" s="68"/>
      <c r="AV9000" s="165"/>
    </row>
    <row r="9001" spans="46:48" x14ac:dyDescent="0.25">
      <c r="AT9001" s="68"/>
      <c r="AV9001" s="165"/>
    </row>
    <row r="9002" spans="46:48" x14ac:dyDescent="0.25">
      <c r="AT9002" s="68"/>
      <c r="AV9002" s="165"/>
    </row>
    <row r="9003" spans="46:48" x14ac:dyDescent="0.25">
      <c r="AT9003" s="68"/>
      <c r="AV9003" s="165"/>
    </row>
    <row r="9004" spans="46:48" x14ac:dyDescent="0.25">
      <c r="AT9004" s="68"/>
      <c r="AV9004" s="165"/>
    </row>
    <row r="9005" spans="46:48" x14ac:dyDescent="0.25">
      <c r="AT9005" s="68"/>
      <c r="AV9005" s="165"/>
    </row>
    <row r="9006" spans="46:48" x14ac:dyDescent="0.25">
      <c r="AT9006" s="68"/>
      <c r="AV9006" s="165"/>
    </row>
    <row r="9007" spans="46:48" x14ac:dyDescent="0.25">
      <c r="AT9007" s="68"/>
      <c r="AV9007" s="165"/>
    </row>
    <row r="9008" spans="46:48" x14ac:dyDescent="0.25">
      <c r="AT9008" s="68"/>
      <c r="AV9008" s="165"/>
    </row>
    <row r="9009" spans="46:48" x14ac:dyDescent="0.25">
      <c r="AT9009" s="68"/>
      <c r="AV9009" s="165"/>
    </row>
    <row r="9010" spans="46:48" x14ac:dyDescent="0.25">
      <c r="AT9010" s="68"/>
      <c r="AV9010" s="165"/>
    </row>
    <row r="9011" spans="46:48" x14ac:dyDescent="0.25">
      <c r="AT9011" s="68"/>
      <c r="AV9011" s="165"/>
    </row>
    <row r="9012" spans="46:48" x14ac:dyDescent="0.25">
      <c r="AT9012" s="68"/>
      <c r="AV9012" s="165"/>
    </row>
    <row r="9013" spans="46:48" x14ac:dyDescent="0.25">
      <c r="AT9013" s="68"/>
      <c r="AV9013" s="165"/>
    </row>
    <row r="9014" spans="46:48" x14ac:dyDescent="0.25">
      <c r="AT9014" s="68"/>
      <c r="AV9014" s="165"/>
    </row>
    <row r="9015" spans="46:48" x14ac:dyDescent="0.25">
      <c r="AT9015" s="68"/>
      <c r="AV9015" s="165"/>
    </row>
    <row r="9016" spans="46:48" x14ac:dyDescent="0.25">
      <c r="AT9016" s="68"/>
      <c r="AV9016" s="165"/>
    </row>
    <row r="9017" spans="46:48" x14ac:dyDescent="0.25">
      <c r="AT9017" s="68"/>
      <c r="AV9017" s="165"/>
    </row>
    <row r="9018" spans="46:48" x14ac:dyDescent="0.25">
      <c r="AT9018" s="68"/>
      <c r="AV9018" s="165"/>
    </row>
    <row r="9019" spans="46:48" x14ac:dyDescent="0.25">
      <c r="AT9019" s="68"/>
      <c r="AV9019" s="165"/>
    </row>
    <row r="9020" spans="46:48" x14ac:dyDescent="0.25">
      <c r="AT9020" s="68"/>
      <c r="AV9020" s="165"/>
    </row>
    <row r="9021" spans="46:48" x14ac:dyDescent="0.25">
      <c r="AT9021" s="68"/>
      <c r="AV9021" s="165"/>
    </row>
    <row r="9022" spans="46:48" x14ac:dyDescent="0.25">
      <c r="AT9022" s="68"/>
      <c r="AV9022" s="165"/>
    </row>
    <row r="9023" spans="46:48" x14ac:dyDescent="0.25">
      <c r="AT9023" s="68"/>
      <c r="AV9023" s="165"/>
    </row>
    <row r="9024" spans="46:48" x14ac:dyDescent="0.25">
      <c r="AT9024" s="68"/>
      <c r="AV9024" s="165"/>
    </row>
    <row r="9025" spans="46:48" x14ac:dyDescent="0.25">
      <c r="AT9025" s="68"/>
      <c r="AV9025" s="165"/>
    </row>
    <row r="9026" spans="46:48" x14ac:dyDescent="0.25">
      <c r="AT9026" s="68"/>
      <c r="AV9026" s="165"/>
    </row>
    <row r="9027" spans="46:48" x14ac:dyDescent="0.25">
      <c r="AT9027" s="68"/>
      <c r="AV9027" s="165"/>
    </row>
    <row r="9028" spans="46:48" x14ac:dyDescent="0.25">
      <c r="AT9028" s="68"/>
      <c r="AV9028" s="165"/>
    </row>
    <row r="9029" spans="46:48" x14ac:dyDescent="0.25">
      <c r="AT9029" s="68"/>
      <c r="AV9029" s="165"/>
    </row>
    <row r="9030" spans="46:48" x14ac:dyDescent="0.25">
      <c r="AT9030" s="68"/>
      <c r="AV9030" s="165"/>
    </row>
    <row r="9031" spans="46:48" x14ac:dyDescent="0.25">
      <c r="AT9031" s="68"/>
      <c r="AV9031" s="165"/>
    </row>
    <row r="9032" spans="46:48" x14ac:dyDescent="0.25">
      <c r="AT9032" s="68"/>
      <c r="AV9032" s="165"/>
    </row>
    <row r="9033" spans="46:48" x14ac:dyDescent="0.25">
      <c r="AT9033" s="68"/>
      <c r="AV9033" s="165"/>
    </row>
    <row r="9034" spans="46:48" x14ac:dyDescent="0.25">
      <c r="AT9034" s="68"/>
      <c r="AV9034" s="165"/>
    </row>
    <row r="9035" spans="46:48" x14ac:dyDescent="0.25">
      <c r="AT9035" s="68"/>
      <c r="AV9035" s="165"/>
    </row>
    <row r="9036" spans="46:48" x14ac:dyDescent="0.25">
      <c r="AT9036" s="68"/>
      <c r="AV9036" s="165"/>
    </row>
    <row r="9037" spans="46:48" x14ac:dyDescent="0.25">
      <c r="AT9037" s="68"/>
      <c r="AV9037" s="165"/>
    </row>
    <row r="9038" spans="46:48" x14ac:dyDescent="0.25">
      <c r="AT9038" s="68"/>
      <c r="AV9038" s="165"/>
    </row>
    <row r="9039" spans="46:48" x14ac:dyDescent="0.25">
      <c r="AT9039" s="68"/>
      <c r="AV9039" s="165"/>
    </row>
    <row r="9040" spans="46:48" x14ac:dyDescent="0.25">
      <c r="AT9040" s="68"/>
      <c r="AV9040" s="165"/>
    </row>
    <row r="9041" spans="46:48" x14ac:dyDescent="0.25">
      <c r="AT9041" s="68"/>
      <c r="AV9041" s="165"/>
    </row>
    <row r="9042" spans="46:48" x14ac:dyDescent="0.25">
      <c r="AT9042" s="68"/>
      <c r="AV9042" s="165"/>
    </row>
    <row r="9043" spans="46:48" x14ac:dyDescent="0.25">
      <c r="AT9043" s="68"/>
      <c r="AV9043" s="165"/>
    </row>
    <row r="9044" spans="46:48" x14ac:dyDescent="0.25">
      <c r="AT9044" s="68"/>
      <c r="AV9044" s="165"/>
    </row>
    <row r="9045" spans="46:48" x14ac:dyDescent="0.25">
      <c r="AT9045" s="68"/>
      <c r="AV9045" s="165"/>
    </row>
    <row r="9046" spans="46:48" x14ac:dyDescent="0.25">
      <c r="AT9046" s="68"/>
      <c r="AV9046" s="165"/>
    </row>
    <row r="9047" spans="46:48" x14ac:dyDescent="0.25">
      <c r="AT9047" s="68"/>
      <c r="AV9047" s="165"/>
    </row>
    <row r="9048" spans="46:48" x14ac:dyDescent="0.25">
      <c r="AT9048" s="68"/>
      <c r="AV9048" s="165"/>
    </row>
    <row r="9049" spans="46:48" x14ac:dyDescent="0.25">
      <c r="AT9049" s="68"/>
      <c r="AV9049" s="165"/>
    </row>
    <row r="9050" spans="46:48" x14ac:dyDescent="0.25">
      <c r="AT9050" s="68"/>
      <c r="AV9050" s="165"/>
    </row>
    <row r="9051" spans="46:48" x14ac:dyDescent="0.25">
      <c r="AT9051" s="68"/>
      <c r="AV9051" s="165"/>
    </row>
    <row r="9052" spans="46:48" x14ac:dyDescent="0.25">
      <c r="AT9052" s="68"/>
      <c r="AV9052" s="165"/>
    </row>
    <row r="9053" spans="46:48" x14ac:dyDescent="0.25">
      <c r="AT9053" s="68"/>
      <c r="AV9053" s="165"/>
    </row>
    <row r="9054" spans="46:48" x14ac:dyDescent="0.25">
      <c r="AT9054" s="68"/>
      <c r="AV9054" s="165"/>
    </row>
    <row r="9055" spans="46:48" x14ac:dyDescent="0.25">
      <c r="AT9055" s="68"/>
      <c r="AV9055" s="165"/>
    </row>
    <row r="9056" spans="46:48" x14ac:dyDescent="0.25">
      <c r="AT9056" s="68"/>
      <c r="AV9056" s="165"/>
    </row>
    <row r="9057" spans="46:48" x14ac:dyDescent="0.25">
      <c r="AT9057" s="68"/>
      <c r="AV9057" s="165"/>
    </row>
    <row r="9058" spans="46:48" x14ac:dyDescent="0.25">
      <c r="AT9058" s="68"/>
      <c r="AV9058" s="165"/>
    </row>
    <row r="9059" spans="46:48" x14ac:dyDescent="0.25">
      <c r="AT9059" s="68"/>
      <c r="AV9059" s="165"/>
    </row>
    <row r="9060" spans="46:48" x14ac:dyDescent="0.25">
      <c r="AT9060" s="68"/>
      <c r="AV9060" s="165"/>
    </row>
    <row r="9061" spans="46:48" x14ac:dyDescent="0.25">
      <c r="AT9061" s="68"/>
      <c r="AV9061" s="165"/>
    </row>
    <row r="9062" spans="46:48" x14ac:dyDescent="0.25">
      <c r="AT9062" s="68"/>
      <c r="AV9062" s="165"/>
    </row>
    <row r="9063" spans="46:48" x14ac:dyDescent="0.25">
      <c r="AT9063" s="68"/>
      <c r="AV9063" s="165"/>
    </row>
    <row r="9064" spans="46:48" x14ac:dyDescent="0.25">
      <c r="AT9064" s="68"/>
      <c r="AV9064" s="165"/>
    </row>
    <row r="9065" spans="46:48" x14ac:dyDescent="0.25">
      <c r="AT9065" s="68"/>
      <c r="AV9065" s="165"/>
    </row>
    <row r="9066" spans="46:48" x14ac:dyDescent="0.25">
      <c r="AT9066" s="68"/>
      <c r="AV9066" s="165"/>
    </row>
    <row r="9067" spans="46:48" x14ac:dyDescent="0.25">
      <c r="AT9067" s="68"/>
      <c r="AV9067" s="165"/>
    </row>
    <row r="9068" spans="46:48" x14ac:dyDescent="0.25">
      <c r="AT9068" s="68"/>
      <c r="AV9068" s="165"/>
    </row>
    <row r="9069" spans="46:48" x14ac:dyDescent="0.25">
      <c r="AT9069" s="68"/>
      <c r="AV9069" s="165"/>
    </row>
    <row r="9070" spans="46:48" x14ac:dyDescent="0.25">
      <c r="AT9070" s="68"/>
      <c r="AV9070" s="165"/>
    </row>
    <row r="9071" spans="46:48" x14ac:dyDescent="0.25">
      <c r="AT9071" s="68"/>
      <c r="AV9071" s="165"/>
    </row>
    <row r="9072" spans="46:48" x14ac:dyDescent="0.25">
      <c r="AT9072" s="68"/>
      <c r="AV9072" s="165"/>
    </row>
    <row r="9073" spans="46:48" x14ac:dyDescent="0.25">
      <c r="AT9073" s="68"/>
      <c r="AV9073" s="165"/>
    </row>
    <row r="9074" spans="46:48" x14ac:dyDescent="0.25">
      <c r="AT9074" s="68"/>
      <c r="AV9074" s="165"/>
    </row>
    <row r="9075" spans="46:48" x14ac:dyDescent="0.25">
      <c r="AT9075" s="68"/>
      <c r="AV9075" s="165"/>
    </row>
    <row r="9076" spans="46:48" x14ac:dyDescent="0.25">
      <c r="AT9076" s="68"/>
      <c r="AV9076" s="165"/>
    </row>
    <row r="9077" spans="46:48" x14ac:dyDescent="0.25">
      <c r="AT9077" s="68"/>
      <c r="AV9077" s="165"/>
    </row>
    <row r="9078" spans="46:48" x14ac:dyDescent="0.25">
      <c r="AT9078" s="68"/>
      <c r="AV9078" s="165"/>
    </row>
    <row r="9079" spans="46:48" x14ac:dyDescent="0.25">
      <c r="AT9079" s="68"/>
      <c r="AV9079" s="165"/>
    </row>
    <row r="9080" spans="46:48" x14ac:dyDescent="0.25">
      <c r="AT9080" s="68"/>
      <c r="AV9080" s="165"/>
    </row>
    <row r="9081" spans="46:48" x14ac:dyDescent="0.25">
      <c r="AT9081" s="68"/>
      <c r="AV9081" s="165"/>
    </row>
    <row r="9082" spans="46:48" x14ac:dyDescent="0.25">
      <c r="AT9082" s="68"/>
      <c r="AV9082" s="165"/>
    </row>
    <row r="9083" spans="46:48" x14ac:dyDescent="0.25">
      <c r="AT9083" s="68"/>
      <c r="AV9083" s="165"/>
    </row>
    <row r="9084" spans="46:48" x14ac:dyDescent="0.25">
      <c r="AT9084" s="68"/>
      <c r="AV9084" s="165"/>
    </row>
    <row r="9085" spans="46:48" x14ac:dyDescent="0.25">
      <c r="AT9085" s="68"/>
      <c r="AV9085" s="165"/>
    </row>
    <row r="9086" spans="46:48" x14ac:dyDescent="0.25">
      <c r="AT9086" s="68"/>
      <c r="AV9086" s="165"/>
    </row>
    <row r="9087" spans="46:48" x14ac:dyDescent="0.25">
      <c r="AT9087" s="68"/>
      <c r="AV9087" s="165"/>
    </row>
    <row r="9088" spans="46:48" x14ac:dyDescent="0.25">
      <c r="AT9088" s="68"/>
      <c r="AV9088" s="165"/>
    </row>
    <row r="9089" spans="46:48" x14ac:dyDescent="0.25">
      <c r="AT9089" s="68"/>
      <c r="AV9089" s="165"/>
    </row>
    <row r="9090" spans="46:48" x14ac:dyDescent="0.25">
      <c r="AT9090" s="68"/>
      <c r="AV9090" s="165"/>
    </row>
    <row r="9091" spans="46:48" x14ac:dyDescent="0.25">
      <c r="AT9091" s="68"/>
      <c r="AV9091" s="165"/>
    </row>
    <row r="9092" spans="46:48" x14ac:dyDescent="0.25">
      <c r="AT9092" s="68"/>
      <c r="AV9092" s="165"/>
    </row>
    <row r="9093" spans="46:48" x14ac:dyDescent="0.25">
      <c r="AT9093" s="68"/>
      <c r="AV9093" s="165"/>
    </row>
    <row r="9094" spans="46:48" x14ac:dyDescent="0.25">
      <c r="AT9094" s="68"/>
      <c r="AV9094" s="165"/>
    </row>
    <row r="9095" spans="46:48" x14ac:dyDescent="0.25">
      <c r="AT9095" s="68"/>
      <c r="AV9095" s="165"/>
    </row>
    <row r="9096" spans="46:48" x14ac:dyDescent="0.25">
      <c r="AT9096" s="68"/>
      <c r="AV9096" s="165"/>
    </row>
    <row r="9097" spans="46:48" x14ac:dyDescent="0.25">
      <c r="AT9097" s="68"/>
      <c r="AV9097" s="165"/>
    </row>
    <row r="9098" spans="46:48" x14ac:dyDescent="0.25">
      <c r="AT9098" s="68"/>
      <c r="AV9098" s="165"/>
    </row>
    <row r="9099" spans="46:48" x14ac:dyDescent="0.25">
      <c r="AT9099" s="68"/>
      <c r="AV9099" s="165"/>
    </row>
    <row r="9100" spans="46:48" x14ac:dyDescent="0.25">
      <c r="AT9100" s="68"/>
      <c r="AV9100" s="165"/>
    </row>
    <row r="9101" spans="46:48" x14ac:dyDescent="0.25">
      <c r="AT9101" s="68"/>
      <c r="AV9101" s="165"/>
    </row>
    <row r="9102" spans="46:48" x14ac:dyDescent="0.25">
      <c r="AT9102" s="68"/>
      <c r="AV9102" s="165"/>
    </row>
    <row r="9103" spans="46:48" x14ac:dyDescent="0.25">
      <c r="AT9103" s="68"/>
      <c r="AV9103" s="165"/>
    </row>
    <row r="9104" spans="46:48" x14ac:dyDescent="0.25">
      <c r="AT9104" s="68"/>
      <c r="AV9104" s="165"/>
    </row>
    <row r="9105" spans="46:48" x14ac:dyDescent="0.25">
      <c r="AT9105" s="68"/>
      <c r="AV9105" s="165"/>
    </row>
    <row r="9106" spans="46:48" x14ac:dyDescent="0.25">
      <c r="AT9106" s="68"/>
      <c r="AV9106" s="165"/>
    </row>
    <row r="9107" spans="46:48" x14ac:dyDescent="0.25">
      <c r="AT9107" s="68"/>
      <c r="AV9107" s="165"/>
    </row>
    <row r="9108" spans="46:48" x14ac:dyDescent="0.25">
      <c r="AT9108" s="68"/>
      <c r="AV9108" s="165"/>
    </row>
    <row r="9109" spans="46:48" x14ac:dyDescent="0.25">
      <c r="AT9109" s="68"/>
      <c r="AV9109" s="165"/>
    </row>
    <row r="9110" spans="46:48" x14ac:dyDescent="0.25">
      <c r="AT9110" s="68"/>
      <c r="AV9110" s="165"/>
    </row>
    <row r="9111" spans="46:48" x14ac:dyDescent="0.25">
      <c r="AT9111" s="68"/>
      <c r="AV9111" s="165"/>
    </row>
    <row r="9112" spans="46:48" x14ac:dyDescent="0.25">
      <c r="AT9112" s="68"/>
      <c r="AV9112" s="165"/>
    </row>
    <row r="9113" spans="46:48" x14ac:dyDescent="0.25">
      <c r="AT9113" s="68"/>
      <c r="AV9113" s="165"/>
    </row>
    <row r="9114" spans="46:48" x14ac:dyDescent="0.25">
      <c r="AT9114" s="68"/>
      <c r="AV9114" s="165"/>
    </row>
    <row r="9115" spans="46:48" x14ac:dyDescent="0.25">
      <c r="AT9115" s="68"/>
      <c r="AV9115" s="165"/>
    </row>
    <row r="9116" spans="46:48" x14ac:dyDescent="0.25">
      <c r="AT9116" s="68"/>
      <c r="AV9116" s="165"/>
    </row>
    <row r="9117" spans="46:48" x14ac:dyDescent="0.25">
      <c r="AT9117" s="68"/>
      <c r="AV9117" s="165"/>
    </row>
    <row r="9118" spans="46:48" x14ac:dyDescent="0.25">
      <c r="AT9118" s="68"/>
      <c r="AV9118" s="165"/>
    </row>
    <row r="9119" spans="46:48" x14ac:dyDescent="0.25">
      <c r="AT9119" s="68"/>
      <c r="AV9119" s="165"/>
    </row>
    <row r="9120" spans="46:48" x14ac:dyDescent="0.25">
      <c r="AT9120" s="68"/>
      <c r="AV9120" s="165"/>
    </row>
    <row r="9121" spans="46:48" x14ac:dyDescent="0.25">
      <c r="AT9121" s="68"/>
      <c r="AV9121" s="165"/>
    </row>
    <row r="9122" spans="46:48" x14ac:dyDescent="0.25">
      <c r="AT9122" s="68"/>
      <c r="AV9122" s="165"/>
    </row>
    <row r="9123" spans="46:48" x14ac:dyDescent="0.25">
      <c r="AT9123" s="68"/>
      <c r="AV9123" s="165"/>
    </row>
    <row r="9124" spans="46:48" x14ac:dyDescent="0.25">
      <c r="AT9124" s="68"/>
      <c r="AV9124" s="165"/>
    </row>
    <row r="9125" spans="46:48" x14ac:dyDescent="0.25">
      <c r="AT9125" s="68"/>
      <c r="AV9125" s="165"/>
    </row>
    <row r="9126" spans="46:48" x14ac:dyDescent="0.25">
      <c r="AT9126" s="68"/>
      <c r="AV9126" s="165"/>
    </row>
    <row r="9127" spans="46:48" x14ac:dyDescent="0.25">
      <c r="AT9127" s="68"/>
      <c r="AV9127" s="165"/>
    </row>
    <row r="9128" spans="46:48" x14ac:dyDescent="0.25">
      <c r="AT9128" s="68"/>
      <c r="AV9128" s="165"/>
    </row>
    <row r="9129" spans="46:48" x14ac:dyDescent="0.25">
      <c r="AT9129" s="68"/>
      <c r="AV9129" s="165"/>
    </row>
    <row r="9130" spans="46:48" x14ac:dyDescent="0.25">
      <c r="AT9130" s="68"/>
      <c r="AV9130" s="165"/>
    </row>
    <row r="9131" spans="46:48" x14ac:dyDescent="0.25">
      <c r="AT9131" s="68"/>
      <c r="AV9131" s="165"/>
    </row>
    <row r="9132" spans="46:48" x14ac:dyDescent="0.25">
      <c r="AT9132" s="68"/>
      <c r="AV9132" s="165"/>
    </row>
    <row r="9133" spans="46:48" x14ac:dyDescent="0.25">
      <c r="AT9133" s="68"/>
      <c r="AV9133" s="165"/>
    </row>
    <row r="9134" spans="46:48" x14ac:dyDescent="0.25">
      <c r="AT9134" s="68"/>
      <c r="AV9134" s="165"/>
    </row>
    <row r="9135" spans="46:48" x14ac:dyDescent="0.25">
      <c r="AT9135" s="68"/>
      <c r="AV9135" s="165"/>
    </row>
    <row r="9136" spans="46:48" x14ac:dyDescent="0.25">
      <c r="AT9136" s="68"/>
      <c r="AV9136" s="165"/>
    </row>
    <row r="9137" spans="46:48" x14ac:dyDescent="0.25">
      <c r="AT9137" s="68"/>
      <c r="AV9137" s="165"/>
    </row>
    <row r="9138" spans="46:48" x14ac:dyDescent="0.25">
      <c r="AT9138" s="68"/>
      <c r="AV9138" s="165"/>
    </row>
    <row r="9139" spans="46:48" x14ac:dyDescent="0.25">
      <c r="AT9139" s="68"/>
      <c r="AV9139" s="165"/>
    </row>
    <row r="9140" spans="46:48" x14ac:dyDescent="0.25">
      <c r="AT9140" s="68"/>
      <c r="AV9140" s="165"/>
    </row>
    <row r="9141" spans="46:48" x14ac:dyDescent="0.25">
      <c r="AT9141" s="68"/>
      <c r="AV9141" s="165"/>
    </row>
    <row r="9142" spans="46:48" x14ac:dyDescent="0.25">
      <c r="AT9142" s="68"/>
      <c r="AV9142" s="165"/>
    </row>
    <row r="9143" spans="46:48" x14ac:dyDescent="0.25">
      <c r="AT9143" s="68"/>
      <c r="AV9143" s="165"/>
    </row>
    <row r="9144" spans="46:48" x14ac:dyDescent="0.25">
      <c r="AT9144" s="68"/>
      <c r="AV9144" s="165"/>
    </row>
    <row r="9145" spans="46:48" x14ac:dyDescent="0.25">
      <c r="AT9145" s="68"/>
      <c r="AV9145" s="165"/>
    </row>
    <row r="9146" spans="46:48" x14ac:dyDescent="0.25">
      <c r="AT9146" s="68"/>
      <c r="AV9146" s="165"/>
    </row>
    <row r="9147" spans="46:48" x14ac:dyDescent="0.25">
      <c r="AT9147" s="68"/>
      <c r="AV9147" s="165"/>
    </row>
    <row r="9148" spans="46:48" x14ac:dyDescent="0.25">
      <c r="AT9148" s="68"/>
      <c r="AV9148" s="165"/>
    </row>
    <row r="9149" spans="46:48" x14ac:dyDescent="0.25">
      <c r="AT9149" s="68"/>
      <c r="AV9149" s="165"/>
    </row>
    <row r="9150" spans="46:48" x14ac:dyDescent="0.25">
      <c r="AT9150" s="68"/>
      <c r="AV9150" s="165"/>
    </row>
    <row r="9151" spans="46:48" x14ac:dyDescent="0.25">
      <c r="AT9151" s="68"/>
      <c r="AV9151" s="165"/>
    </row>
    <row r="9152" spans="46:48" x14ac:dyDescent="0.25">
      <c r="AT9152" s="68"/>
      <c r="AV9152" s="165"/>
    </row>
    <row r="9153" spans="46:48" x14ac:dyDescent="0.25">
      <c r="AT9153" s="68"/>
      <c r="AV9153" s="165"/>
    </row>
    <row r="9154" spans="46:48" x14ac:dyDescent="0.25">
      <c r="AT9154" s="68"/>
      <c r="AV9154" s="165"/>
    </row>
    <row r="9155" spans="46:48" x14ac:dyDescent="0.25">
      <c r="AT9155" s="68"/>
      <c r="AV9155" s="165"/>
    </row>
    <row r="9156" spans="46:48" x14ac:dyDescent="0.25">
      <c r="AT9156" s="68"/>
      <c r="AV9156" s="165"/>
    </row>
    <row r="9157" spans="46:48" x14ac:dyDescent="0.25">
      <c r="AT9157" s="68"/>
      <c r="AV9157" s="165"/>
    </row>
    <row r="9158" spans="46:48" x14ac:dyDescent="0.25">
      <c r="AT9158" s="68"/>
      <c r="AV9158" s="165"/>
    </row>
    <row r="9159" spans="46:48" x14ac:dyDescent="0.25">
      <c r="AT9159" s="68"/>
      <c r="AV9159" s="165"/>
    </row>
    <row r="9160" spans="46:48" x14ac:dyDescent="0.25">
      <c r="AT9160" s="68"/>
      <c r="AV9160" s="165"/>
    </row>
    <row r="9161" spans="46:48" x14ac:dyDescent="0.25">
      <c r="AT9161" s="68"/>
      <c r="AV9161" s="165"/>
    </row>
    <row r="9162" spans="46:48" x14ac:dyDescent="0.25">
      <c r="AT9162" s="68"/>
      <c r="AV9162" s="165"/>
    </row>
    <row r="9163" spans="46:48" x14ac:dyDescent="0.25">
      <c r="AT9163" s="68"/>
      <c r="AV9163" s="165"/>
    </row>
    <row r="9164" spans="46:48" x14ac:dyDescent="0.25">
      <c r="AT9164" s="68"/>
      <c r="AV9164" s="165"/>
    </row>
    <row r="9165" spans="46:48" x14ac:dyDescent="0.25">
      <c r="AT9165" s="68"/>
      <c r="AV9165" s="165"/>
    </row>
    <row r="9166" spans="46:48" x14ac:dyDescent="0.25">
      <c r="AT9166" s="68"/>
      <c r="AV9166" s="165"/>
    </row>
    <row r="9167" spans="46:48" x14ac:dyDescent="0.25">
      <c r="AT9167" s="68"/>
      <c r="AV9167" s="165"/>
    </row>
    <row r="9168" spans="46:48" x14ac:dyDescent="0.25">
      <c r="AT9168" s="68"/>
      <c r="AV9168" s="165"/>
    </row>
    <row r="9169" spans="46:48" x14ac:dyDescent="0.25">
      <c r="AT9169" s="68"/>
      <c r="AV9169" s="165"/>
    </row>
    <row r="9170" spans="46:48" x14ac:dyDescent="0.25">
      <c r="AT9170" s="68"/>
      <c r="AV9170" s="165"/>
    </row>
    <row r="9171" spans="46:48" x14ac:dyDescent="0.25">
      <c r="AT9171" s="68"/>
      <c r="AV9171" s="165"/>
    </row>
    <row r="9172" spans="46:48" x14ac:dyDescent="0.25">
      <c r="AT9172" s="68"/>
      <c r="AV9172" s="165"/>
    </row>
    <row r="9173" spans="46:48" x14ac:dyDescent="0.25">
      <c r="AT9173" s="68"/>
      <c r="AV9173" s="165"/>
    </row>
    <row r="9174" spans="46:48" x14ac:dyDescent="0.25">
      <c r="AT9174" s="68"/>
      <c r="AV9174" s="165"/>
    </row>
    <row r="9175" spans="46:48" x14ac:dyDescent="0.25">
      <c r="AT9175" s="68"/>
      <c r="AV9175" s="165"/>
    </row>
    <row r="9176" spans="46:48" x14ac:dyDescent="0.25">
      <c r="AT9176" s="68"/>
      <c r="AV9176" s="165"/>
    </row>
    <row r="9177" spans="46:48" x14ac:dyDescent="0.25">
      <c r="AT9177" s="68"/>
      <c r="AV9177" s="165"/>
    </row>
    <row r="9178" spans="46:48" x14ac:dyDescent="0.25">
      <c r="AT9178" s="68"/>
      <c r="AV9178" s="165"/>
    </row>
    <row r="9179" spans="46:48" x14ac:dyDescent="0.25">
      <c r="AT9179" s="68"/>
      <c r="AV9179" s="165"/>
    </row>
    <row r="9180" spans="46:48" x14ac:dyDescent="0.25">
      <c r="AT9180" s="68"/>
      <c r="AV9180" s="165"/>
    </row>
    <row r="9181" spans="46:48" x14ac:dyDescent="0.25">
      <c r="AT9181" s="68"/>
      <c r="AV9181" s="165"/>
    </row>
    <row r="9182" spans="46:48" x14ac:dyDescent="0.25">
      <c r="AT9182" s="68"/>
      <c r="AV9182" s="165"/>
    </row>
    <row r="9183" spans="46:48" x14ac:dyDescent="0.25">
      <c r="AT9183" s="68"/>
      <c r="AV9183" s="165"/>
    </row>
    <row r="9184" spans="46:48" x14ac:dyDescent="0.25">
      <c r="AT9184" s="68"/>
      <c r="AV9184" s="165"/>
    </row>
    <row r="9185" spans="46:48" x14ac:dyDescent="0.25">
      <c r="AT9185" s="68"/>
      <c r="AV9185" s="165"/>
    </row>
    <row r="9186" spans="46:48" x14ac:dyDescent="0.25">
      <c r="AT9186" s="68"/>
      <c r="AV9186" s="165"/>
    </row>
    <row r="9187" spans="46:48" x14ac:dyDescent="0.25">
      <c r="AT9187" s="68"/>
      <c r="AV9187" s="165"/>
    </row>
    <row r="9188" spans="46:48" x14ac:dyDescent="0.25">
      <c r="AT9188" s="68"/>
      <c r="AV9188" s="165"/>
    </row>
    <row r="9189" spans="46:48" x14ac:dyDescent="0.25">
      <c r="AT9189" s="68"/>
      <c r="AV9189" s="165"/>
    </row>
    <row r="9190" spans="46:48" x14ac:dyDescent="0.25">
      <c r="AT9190" s="68"/>
      <c r="AV9190" s="165"/>
    </row>
    <row r="9191" spans="46:48" x14ac:dyDescent="0.25">
      <c r="AT9191" s="68"/>
      <c r="AV9191" s="165"/>
    </row>
    <row r="9192" spans="46:48" x14ac:dyDescent="0.25">
      <c r="AT9192" s="68"/>
      <c r="AV9192" s="165"/>
    </row>
    <row r="9193" spans="46:48" x14ac:dyDescent="0.25">
      <c r="AT9193" s="68"/>
      <c r="AV9193" s="165"/>
    </row>
    <row r="9194" spans="46:48" x14ac:dyDescent="0.25">
      <c r="AT9194" s="68"/>
      <c r="AV9194" s="165"/>
    </row>
    <row r="9195" spans="46:48" x14ac:dyDescent="0.25">
      <c r="AT9195" s="68"/>
      <c r="AV9195" s="165"/>
    </row>
    <row r="9196" spans="46:48" x14ac:dyDescent="0.25">
      <c r="AT9196" s="68"/>
      <c r="AV9196" s="165"/>
    </row>
    <row r="9197" spans="46:48" x14ac:dyDescent="0.25">
      <c r="AT9197" s="68"/>
      <c r="AV9197" s="165"/>
    </row>
    <row r="9198" spans="46:48" x14ac:dyDescent="0.25">
      <c r="AT9198" s="68"/>
      <c r="AV9198" s="165"/>
    </row>
    <row r="9199" spans="46:48" x14ac:dyDescent="0.25">
      <c r="AT9199" s="68"/>
      <c r="AV9199" s="165"/>
    </row>
    <row r="9200" spans="46:48" x14ac:dyDescent="0.25">
      <c r="AT9200" s="68"/>
      <c r="AV9200" s="165"/>
    </row>
    <row r="9201" spans="46:48" x14ac:dyDescent="0.25">
      <c r="AT9201" s="68"/>
      <c r="AV9201" s="165"/>
    </row>
    <row r="9202" spans="46:48" x14ac:dyDescent="0.25">
      <c r="AT9202" s="68"/>
      <c r="AV9202" s="165"/>
    </row>
    <row r="9203" spans="46:48" x14ac:dyDescent="0.25">
      <c r="AT9203" s="68"/>
      <c r="AV9203" s="165"/>
    </row>
    <row r="9204" spans="46:48" x14ac:dyDescent="0.25">
      <c r="AT9204" s="68"/>
      <c r="AV9204" s="165"/>
    </row>
    <row r="9205" spans="46:48" x14ac:dyDescent="0.25">
      <c r="AT9205" s="68"/>
      <c r="AV9205" s="165"/>
    </row>
    <row r="9206" spans="46:48" x14ac:dyDescent="0.25">
      <c r="AT9206" s="68"/>
      <c r="AV9206" s="165"/>
    </row>
    <row r="9207" spans="46:48" x14ac:dyDescent="0.25">
      <c r="AT9207" s="68"/>
      <c r="AV9207" s="165"/>
    </row>
    <row r="9208" spans="46:48" x14ac:dyDescent="0.25">
      <c r="AT9208" s="68"/>
      <c r="AV9208" s="165"/>
    </row>
    <row r="9209" spans="46:48" x14ac:dyDescent="0.25">
      <c r="AT9209" s="68"/>
      <c r="AV9209" s="165"/>
    </row>
    <row r="9210" spans="46:48" x14ac:dyDescent="0.25">
      <c r="AT9210" s="68"/>
      <c r="AV9210" s="165"/>
    </row>
    <row r="9211" spans="46:48" x14ac:dyDescent="0.25">
      <c r="AT9211" s="68"/>
      <c r="AV9211" s="165"/>
    </row>
    <row r="9212" spans="46:48" x14ac:dyDescent="0.25">
      <c r="AT9212" s="68"/>
      <c r="AV9212" s="165"/>
    </row>
    <row r="9213" spans="46:48" x14ac:dyDescent="0.25">
      <c r="AT9213" s="68"/>
      <c r="AV9213" s="165"/>
    </row>
    <row r="9214" spans="46:48" x14ac:dyDescent="0.25">
      <c r="AT9214" s="68"/>
      <c r="AV9214" s="165"/>
    </row>
    <row r="9215" spans="46:48" x14ac:dyDescent="0.25">
      <c r="AT9215" s="68"/>
      <c r="AV9215" s="165"/>
    </row>
    <row r="9216" spans="46:48" x14ac:dyDescent="0.25">
      <c r="AT9216" s="68"/>
      <c r="AV9216" s="165"/>
    </row>
    <row r="9217" spans="46:48" x14ac:dyDescent="0.25">
      <c r="AT9217" s="68"/>
      <c r="AV9217" s="165"/>
    </row>
    <row r="9218" spans="46:48" x14ac:dyDescent="0.25">
      <c r="AT9218" s="68"/>
      <c r="AV9218" s="165"/>
    </row>
    <row r="9219" spans="46:48" x14ac:dyDescent="0.25">
      <c r="AT9219" s="68"/>
      <c r="AV9219" s="165"/>
    </row>
    <row r="9220" spans="46:48" x14ac:dyDescent="0.25">
      <c r="AT9220" s="68"/>
      <c r="AV9220" s="165"/>
    </row>
    <row r="9221" spans="46:48" x14ac:dyDescent="0.25">
      <c r="AT9221" s="68"/>
      <c r="AV9221" s="165"/>
    </row>
    <row r="9222" spans="46:48" x14ac:dyDescent="0.25">
      <c r="AT9222" s="68"/>
      <c r="AV9222" s="165"/>
    </row>
    <row r="9223" spans="46:48" x14ac:dyDescent="0.25">
      <c r="AT9223" s="68"/>
      <c r="AV9223" s="165"/>
    </row>
    <row r="9224" spans="46:48" x14ac:dyDescent="0.25">
      <c r="AT9224" s="68"/>
      <c r="AV9224" s="165"/>
    </row>
    <row r="9225" spans="46:48" x14ac:dyDescent="0.25">
      <c r="AT9225" s="68"/>
      <c r="AV9225" s="165"/>
    </row>
    <row r="9226" spans="46:48" x14ac:dyDescent="0.25">
      <c r="AT9226" s="68"/>
      <c r="AV9226" s="165"/>
    </row>
    <row r="9227" spans="46:48" x14ac:dyDescent="0.25">
      <c r="AT9227" s="68"/>
      <c r="AV9227" s="165"/>
    </row>
    <row r="9228" spans="46:48" x14ac:dyDescent="0.25">
      <c r="AT9228" s="68"/>
      <c r="AV9228" s="165"/>
    </row>
    <row r="9229" spans="46:48" x14ac:dyDescent="0.25">
      <c r="AT9229" s="68"/>
      <c r="AV9229" s="165"/>
    </row>
    <row r="9230" spans="46:48" x14ac:dyDescent="0.25">
      <c r="AT9230" s="68"/>
      <c r="AV9230" s="165"/>
    </row>
    <row r="9231" spans="46:48" x14ac:dyDescent="0.25">
      <c r="AT9231" s="68"/>
      <c r="AV9231" s="165"/>
    </row>
    <row r="9232" spans="46:48" x14ac:dyDescent="0.25">
      <c r="AT9232" s="68"/>
      <c r="AV9232" s="165"/>
    </row>
    <row r="9233" spans="46:48" x14ac:dyDescent="0.25">
      <c r="AT9233" s="68"/>
      <c r="AV9233" s="165"/>
    </row>
    <row r="9234" spans="46:48" x14ac:dyDescent="0.25">
      <c r="AT9234" s="68"/>
      <c r="AV9234" s="165"/>
    </row>
    <row r="9235" spans="46:48" x14ac:dyDescent="0.25">
      <c r="AT9235" s="68"/>
      <c r="AV9235" s="165"/>
    </row>
    <row r="9236" spans="46:48" x14ac:dyDescent="0.25">
      <c r="AT9236" s="68"/>
      <c r="AV9236" s="165"/>
    </row>
    <row r="9237" spans="46:48" x14ac:dyDescent="0.25">
      <c r="AT9237" s="68"/>
      <c r="AV9237" s="165"/>
    </row>
    <row r="9238" spans="46:48" x14ac:dyDescent="0.25">
      <c r="AT9238" s="68"/>
      <c r="AV9238" s="165"/>
    </row>
    <row r="9239" spans="46:48" x14ac:dyDescent="0.25">
      <c r="AT9239" s="68"/>
      <c r="AV9239" s="165"/>
    </row>
    <row r="9240" spans="46:48" x14ac:dyDescent="0.25">
      <c r="AT9240" s="68"/>
      <c r="AV9240" s="165"/>
    </row>
    <row r="9241" spans="46:48" x14ac:dyDescent="0.25">
      <c r="AT9241" s="68"/>
      <c r="AV9241" s="165"/>
    </row>
    <row r="9242" spans="46:48" x14ac:dyDescent="0.25">
      <c r="AT9242" s="68"/>
      <c r="AV9242" s="165"/>
    </row>
    <row r="9243" spans="46:48" x14ac:dyDescent="0.25">
      <c r="AT9243" s="68"/>
      <c r="AV9243" s="165"/>
    </row>
    <row r="9244" spans="46:48" x14ac:dyDescent="0.25">
      <c r="AT9244" s="68"/>
      <c r="AV9244" s="165"/>
    </row>
    <row r="9245" spans="46:48" x14ac:dyDescent="0.25">
      <c r="AT9245" s="68"/>
      <c r="AV9245" s="165"/>
    </row>
    <row r="9246" spans="46:48" x14ac:dyDescent="0.25">
      <c r="AT9246" s="68"/>
      <c r="AV9246" s="165"/>
    </row>
    <row r="9247" spans="46:48" x14ac:dyDescent="0.25">
      <c r="AT9247" s="68"/>
      <c r="AV9247" s="165"/>
    </row>
    <row r="9248" spans="46:48" x14ac:dyDescent="0.25">
      <c r="AT9248" s="68"/>
      <c r="AV9248" s="165"/>
    </row>
    <row r="9249" spans="46:48" x14ac:dyDescent="0.25">
      <c r="AT9249" s="68"/>
      <c r="AV9249" s="165"/>
    </row>
    <row r="9250" spans="46:48" x14ac:dyDescent="0.25">
      <c r="AT9250" s="68"/>
      <c r="AV9250" s="165"/>
    </row>
    <row r="9251" spans="46:48" x14ac:dyDescent="0.25">
      <c r="AT9251" s="68"/>
      <c r="AV9251" s="165"/>
    </row>
    <row r="9252" spans="46:48" x14ac:dyDescent="0.25">
      <c r="AT9252" s="68"/>
      <c r="AV9252" s="165"/>
    </row>
    <row r="9253" spans="46:48" x14ac:dyDescent="0.25">
      <c r="AT9253" s="68"/>
      <c r="AV9253" s="165"/>
    </row>
    <row r="9254" spans="46:48" x14ac:dyDescent="0.25">
      <c r="AT9254" s="68"/>
      <c r="AV9254" s="165"/>
    </row>
    <row r="9255" spans="46:48" x14ac:dyDescent="0.25">
      <c r="AT9255" s="68"/>
      <c r="AV9255" s="165"/>
    </row>
    <row r="9256" spans="46:48" x14ac:dyDescent="0.25">
      <c r="AT9256" s="68"/>
      <c r="AV9256" s="165"/>
    </row>
    <row r="9257" spans="46:48" x14ac:dyDescent="0.25">
      <c r="AT9257" s="68"/>
      <c r="AV9257" s="165"/>
    </row>
    <row r="9258" spans="46:48" x14ac:dyDescent="0.25">
      <c r="AT9258" s="68"/>
      <c r="AV9258" s="165"/>
    </row>
    <row r="9259" spans="46:48" x14ac:dyDescent="0.25">
      <c r="AT9259" s="68"/>
      <c r="AV9259" s="165"/>
    </row>
    <row r="9260" spans="46:48" x14ac:dyDescent="0.25">
      <c r="AT9260" s="68"/>
      <c r="AV9260" s="165"/>
    </row>
    <row r="9261" spans="46:48" x14ac:dyDescent="0.25">
      <c r="AT9261" s="68"/>
      <c r="AV9261" s="165"/>
    </row>
    <row r="9262" spans="46:48" x14ac:dyDescent="0.25">
      <c r="AT9262" s="68"/>
      <c r="AV9262" s="165"/>
    </row>
    <row r="9263" spans="46:48" x14ac:dyDescent="0.25">
      <c r="AT9263" s="68"/>
      <c r="AV9263" s="165"/>
    </row>
    <row r="9264" spans="46:48" x14ac:dyDescent="0.25">
      <c r="AT9264" s="68"/>
      <c r="AV9264" s="165"/>
    </row>
    <row r="9265" spans="46:48" x14ac:dyDescent="0.25">
      <c r="AT9265" s="68"/>
      <c r="AV9265" s="165"/>
    </row>
    <row r="9266" spans="46:48" x14ac:dyDescent="0.25">
      <c r="AT9266" s="68"/>
      <c r="AV9266" s="165"/>
    </row>
    <row r="9267" spans="46:48" x14ac:dyDescent="0.25">
      <c r="AT9267" s="68"/>
      <c r="AV9267" s="165"/>
    </row>
    <row r="9268" spans="46:48" x14ac:dyDescent="0.25">
      <c r="AT9268" s="68"/>
      <c r="AV9268" s="165"/>
    </row>
    <row r="9269" spans="46:48" x14ac:dyDescent="0.25">
      <c r="AT9269" s="68"/>
      <c r="AV9269" s="165"/>
    </row>
    <row r="9270" spans="46:48" x14ac:dyDescent="0.25">
      <c r="AT9270" s="68"/>
      <c r="AV9270" s="165"/>
    </row>
    <row r="9271" spans="46:48" x14ac:dyDescent="0.25">
      <c r="AT9271" s="68"/>
      <c r="AV9271" s="165"/>
    </row>
    <row r="9272" spans="46:48" x14ac:dyDescent="0.25">
      <c r="AT9272" s="68"/>
      <c r="AV9272" s="165"/>
    </row>
    <row r="9273" spans="46:48" x14ac:dyDescent="0.25">
      <c r="AT9273" s="68"/>
      <c r="AV9273" s="165"/>
    </row>
    <row r="9274" spans="46:48" x14ac:dyDescent="0.25">
      <c r="AT9274" s="68"/>
      <c r="AV9274" s="165"/>
    </row>
    <row r="9275" spans="46:48" x14ac:dyDescent="0.25">
      <c r="AT9275" s="68"/>
      <c r="AV9275" s="165"/>
    </row>
    <row r="9276" spans="46:48" x14ac:dyDescent="0.25">
      <c r="AT9276" s="68"/>
      <c r="AV9276" s="165"/>
    </row>
    <row r="9277" spans="46:48" x14ac:dyDescent="0.25">
      <c r="AT9277" s="68"/>
      <c r="AV9277" s="165"/>
    </row>
    <row r="9278" spans="46:48" x14ac:dyDescent="0.25">
      <c r="AT9278" s="68"/>
      <c r="AV9278" s="165"/>
    </row>
    <row r="9279" spans="46:48" x14ac:dyDescent="0.25">
      <c r="AT9279" s="68"/>
      <c r="AV9279" s="165"/>
    </row>
    <row r="9280" spans="46:48" x14ac:dyDescent="0.25">
      <c r="AT9280" s="68"/>
      <c r="AV9280" s="165"/>
    </row>
    <row r="9281" spans="46:48" x14ac:dyDescent="0.25">
      <c r="AT9281" s="68"/>
      <c r="AV9281" s="165"/>
    </row>
    <row r="9282" spans="46:48" x14ac:dyDescent="0.25">
      <c r="AT9282" s="68"/>
      <c r="AV9282" s="165"/>
    </row>
    <row r="9283" spans="46:48" x14ac:dyDescent="0.25">
      <c r="AT9283" s="68"/>
      <c r="AV9283" s="165"/>
    </row>
    <row r="9284" spans="46:48" x14ac:dyDescent="0.25">
      <c r="AT9284" s="68"/>
      <c r="AV9284" s="165"/>
    </row>
    <row r="9285" spans="46:48" x14ac:dyDescent="0.25">
      <c r="AT9285" s="68"/>
      <c r="AV9285" s="165"/>
    </row>
    <row r="9286" spans="46:48" x14ac:dyDescent="0.25">
      <c r="AT9286" s="68"/>
      <c r="AV9286" s="165"/>
    </row>
    <row r="9287" spans="46:48" x14ac:dyDescent="0.25">
      <c r="AT9287" s="68"/>
      <c r="AV9287" s="165"/>
    </row>
    <row r="9288" spans="46:48" x14ac:dyDescent="0.25">
      <c r="AT9288" s="68"/>
      <c r="AV9288" s="165"/>
    </row>
    <row r="9289" spans="46:48" x14ac:dyDescent="0.25">
      <c r="AT9289" s="68"/>
      <c r="AV9289" s="165"/>
    </row>
    <row r="9290" spans="46:48" x14ac:dyDescent="0.25">
      <c r="AT9290" s="68"/>
      <c r="AV9290" s="165"/>
    </row>
    <row r="9291" spans="46:48" x14ac:dyDescent="0.25">
      <c r="AT9291" s="68"/>
      <c r="AV9291" s="165"/>
    </row>
    <row r="9292" spans="46:48" x14ac:dyDescent="0.25">
      <c r="AT9292" s="68"/>
      <c r="AV9292" s="165"/>
    </row>
    <row r="9293" spans="46:48" x14ac:dyDescent="0.25">
      <c r="AT9293" s="68"/>
      <c r="AV9293" s="165"/>
    </row>
    <row r="9294" spans="46:48" x14ac:dyDescent="0.25">
      <c r="AT9294" s="68"/>
      <c r="AV9294" s="165"/>
    </row>
    <row r="9295" spans="46:48" x14ac:dyDescent="0.25">
      <c r="AT9295" s="68"/>
      <c r="AV9295" s="165"/>
    </row>
    <row r="9296" spans="46:48" x14ac:dyDescent="0.25">
      <c r="AT9296" s="68"/>
      <c r="AV9296" s="165"/>
    </row>
    <row r="9297" spans="46:48" x14ac:dyDescent="0.25">
      <c r="AT9297" s="68"/>
      <c r="AV9297" s="165"/>
    </row>
    <row r="9298" spans="46:48" x14ac:dyDescent="0.25">
      <c r="AT9298" s="68"/>
      <c r="AV9298" s="165"/>
    </row>
    <row r="9299" spans="46:48" x14ac:dyDescent="0.25">
      <c r="AT9299" s="68"/>
      <c r="AV9299" s="165"/>
    </row>
    <row r="9300" spans="46:48" x14ac:dyDescent="0.25">
      <c r="AT9300" s="68"/>
      <c r="AV9300" s="165"/>
    </row>
    <row r="9301" spans="46:48" x14ac:dyDescent="0.25">
      <c r="AT9301" s="68"/>
      <c r="AV9301" s="165"/>
    </row>
    <row r="9302" spans="46:48" x14ac:dyDescent="0.25">
      <c r="AT9302" s="68"/>
      <c r="AV9302" s="165"/>
    </row>
    <row r="9303" spans="46:48" x14ac:dyDescent="0.25">
      <c r="AT9303" s="68"/>
      <c r="AV9303" s="165"/>
    </row>
    <row r="9304" spans="46:48" x14ac:dyDescent="0.25">
      <c r="AT9304" s="68"/>
      <c r="AV9304" s="165"/>
    </row>
    <row r="9305" spans="46:48" x14ac:dyDescent="0.25">
      <c r="AT9305" s="68"/>
      <c r="AV9305" s="165"/>
    </row>
    <row r="9306" spans="46:48" x14ac:dyDescent="0.25">
      <c r="AT9306" s="68"/>
      <c r="AV9306" s="165"/>
    </row>
    <row r="9307" spans="46:48" x14ac:dyDescent="0.25">
      <c r="AT9307" s="68"/>
      <c r="AV9307" s="165"/>
    </row>
    <row r="9308" spans="46:48" x14ac:dyDescent="0.25">
      <c r="AT9308" s="68"/>
      <c r="AV9308" s="165"/>
    </row>
    <row r="9309" spans="46:48" x14ac:dyDescent="0.25">
      <c r="AT9309" s="68"/>
      <c r="AV9309" s="165"/>
    </row>
    <row r="9310" spans="46:48" x14ac:dyDescent="0.25">
      <c r="AT9310" s="68"/>
      <c r="AV9310" s="165"/>
    </row>
    <row r="9311" spans="46:48" x14ac:dyDescent="0.25">
      <c r="AT9311" s="68"/>
      <c r="AV9311" s="165"/>
    </row>
    <row r="9312" spans="46:48" x14ac:dyDescent="0.25">
      <c r="AT9312" s="68"/>
      <c r="AV9312" s="165"/>
    </row>
    <row r="9313" spans="46:48" x14ac:dyDescent="0.25">
      <c r="AT9313" s="68"/>
      <c r="AV9313" s="165"/>
    </row>
    <row r="9314" spans="46:48" x14ac:dyDescent="0.25">
      <c r="AT9314" s="68"/>
      <c r="AV9314" s="165"/>
    </row>
    <row r="9315" spans="46:48" x14ac:dyDescent="0.25">
      <c r="AT9315" s="68"/>
      <c r="AV9315" s="165"/>
    </row>
    <row r="9316" spans="46:48" x14ac:dyDescent="0.25">
      <c r="AT9316" s="68"/>
      <c r="AV9316" s="165"/>
    </row>
    <row r="9317" spans="46:48" x14ac:dyDescent="0.25">
      <c r="AT9317" s="68"/>
      <c r="AV9317" s="165"/>
    </row>
    <row r="9318" spans="46:48" x14ac:dyDescent="0.25">
      <c r="AT9318" s="68"/>
      <c r="AV9318" s="165"/>
    </row>
    <row r="9319" spans="46:48" x14ac:dyDescent="0.25">
      <c r="AT9319" s="68"/>
      <c r="AV9319" s="165"/>
    </row>
    <row r="9320" spans="46:48" x14ac:dyDescent="0.25">
      <c r="AT9320" s="68"/>
      <c r="AV9320" s="165"/>
    </row>
    <row r="9321" spans="46:48" x14ac:dyDescent="0.25">
      <c r="AT9321" s="68"/>
      <c r="AV9321" s="165"/>
    </row>
    <row r="9322" spans="46:48" x14ac:dyDescent="0.25">
      <c r="AT9322" s="68"/>
      <c r="AV9322" s="165"/>
    </row>
    <row r="9323" spans="46:48" x14ac:dyDescent="0.25">
      <c r="AT9323" s="68"/>
      <c r="AV9323" s="165"/>
    </row>
    <row r="9324" spans="46:48" x14ac:dyDescent="0.25">
      <c r="AT9324" s="68"/>
      <c r="AV9324" s="165"/>
    </row>
    <row r="9325" spans="46:48" x14ac:dyDescent="0.25">
      <c r="AT9325" s="68"/>
      <c r="AV9325" s="165"/>
    </row>
    <row r="9326" spans="46:48" x14ac:dyDescent="0.25">
      <c r="AT9326" s="68"/>
      <c r="AV9326" s="165"/>
    </row>
    <row r="9327" spans="46:48" x14ac:dyDescent="0.25">
      <c r="AT9327" s="68"/>
      <c r="AV9327" s="165"/>
    </row>
    <row r="9328" spans="46:48" x14ac:dyDescent="0.25">
      <c r="AT9328" s="68"/>
      <c r="AV9328" s="165"/>
    </row>
    <row r="9329" spans="46:48" x14ac:dyDescent="0.25">
      <c r="AT9329" s="68"/>
      <c r="AV9329" s="165"/>
    </row>
    <row r="9330" spans="46:48" x14ac:dyDescent="0.25">
      <c r="AT9330" s="68"/>
      <c r="AV9330" s="165"/>
    </row>
    <row r="9331" spans="46:48" x14ac:dyDescent="0.25">
      <c r="AT9331" s="68"/>
      <c r="AV9331" s="165"/>
    </row>
    <row r="9332" spans="46:48" x14ac:dyDescent="0.25">
      <c r="AT9332" s="68"/>
      <c r="AV9332" s="165"/>
    </row>
    <row r="9333" spans="46:48" x14ac:dyDescent="0.25">
      <c r="AT9333" s="68"/>
      <c r="AV9333" s="165"/>
    </row>
    <row r="9334" spans="46:48" x14ac:dyDescent="0.25">
      <c r="AT9334" s="68"/>
      <c r="AV9334" s="165"/>
    </row>
    <row r="9335" spans="46:48" x14ac:dyDescent="0.25">
      <c r="AT9335" s="68"/>
      <c r="AV9335" s="165"/>
    </row>
    <row r="9336" spans="46:48" x14ac:dyDescent="0.25">
      <c r="AT9336" s="68"/>
      <c r="AV9336" s="165"/>
    </row>
    <row r="9337" spans="46:48" x14ac:dyDescent="0.25">
      <c r="AT9337" s="68"/>
      <c r="AV9337" s="165"/>
    </row>
    <row r="9338" spans="46:48" x14ac:dyDescent="0.25">
      <c r="AT9338" s="68"/>
      <c r="AV9338" s="165"/>
    </row>
    <row r="9339" spans="46:48" x14ac:dyDescent="0.25">
      <c r="AT9339" s="68"/>
      <c r="AV9339" s="165"/>
    </row>
    <row r="9340" spans="46:48" x14ac:dyDescent="0.25">
      <c r="AT9340" s="68"/>
      <c r="AV9340" s="165"/>
    </row>
    <row r="9341" spans="46:48" x14ac:dyDescent="0.25">
      <c r="AT9341" s="68"/>
      <c r="AV9341" s="165"/>
    </row>
    <row r="9342" spans="46:48" x14ac:dyDescent="0.25">
      <c r="AT9342" s="68"/>
      <c r="AV9342" s="165"/>
    </row>
    <row r="9343" spans="46:48" x14ac:dyDescent="0.25">
      <c r="AT9343" s="68"/>
      <c r="AV9343" s="165"/>
    </row>
    <row r="9344" spans="46:48" x14ac:dyDescent="0.25">
      <c r="AT9344" s="68"/>
      <c r="AV9344" s="165"/>
    </row>
    <row r="9345" spans="46:48" x14ac:dyDescent="0.25">
      <c r="AT9345" s="68"/>
      <c r="AV9345" s="165"/>
    </row>
    <row r="9346" spans="46:48" x14ac:dyDescent="0.25">
      <c r="AT9346" s="68"/>
      <c r="AV9346" s="165"/>
    </row>
    <row r="9347" spans="46:48" x14ac:dyDescent="0.25">
      <c r="AT9347" s="68"/>
      <c r="AV9347" s="165"/>
    </row>
    <row r="9348" spans="46:48" x14ac:dyDescent="0.25">
      <c r="AT9348" s="68"/>
      <c r="AV9348" s="165"/>
    </row>
    <row r="9349" spans="46:48" x14ac:dyDescent="0.25">
      <c r="AT9349" s="68"/>
      <c r="AV9349" s="165"/>
    </row>
    <row r="9350" spans="46:48" x14ac:dyDescent="0.25">
      <c r="AT9350" s="68"/>
      <c r="AV9350" s="165"/>
    </row>
    <row r="9351" spans="46:48" x14ac:dyDescent="0.25">
      <c r="AT9351" s="68"/>
      <c r="AV9351" s="165"/>
    </row>
    <row r="9352" spans="46:48" x14ac:dyDescent="0.25">
      <c r="AT9352" s="68"/>
      <c r="AV9352" s="165"/>
    </row>
    <row r="9353" spans="46:48" x14ac:dyDescent="0.25">
      <c r="AT9353" s="68"/>
      <c r="AV9353" s="165"/>
    </row>
    <row r="9354" spans="46:48" x14ac:dyDescent="0.25">
      <c r="AT9354" s="68"/>
      <c r="AV9354" s="165"/>
    </row>
    <row r="9355" spans="46:48" x14ac:dyDescent="0.25">
      <c r="AT9355" s="68"/>
      <c r="AV9355" s="165"/>
    </row>
    <row r="9356" spans="46:48" x14ac:dyDescent="0.25">
      <c r="AT9356" s="68"/>
      <c r="AV9356" s="165"/>
    </row>
    <row r="9357" spans="46:48" x14ac:dyDescent="0.25">
      <c r="AT9357" s="68"/>
      <c r="AV9357" s="165"/>
    </row>
    <row r="9358" spans="46:48" x14ac:dyDescent="0.25">
      <c r="AT9358" s="68"/>
      <c r="AV9358" s="165"/>
    </row>
    <row r="9359" spans="46:48" x14ac:dyDescent="0.25">
      <c r="AT9359" s="68"/>
      <c r="AV9359" s="165"/>
    </row>
    <row r="9360" spans="46:48" x14ac:dyDescent="0.25">
      <c r="AT9360" s="68"/>
      <c r="AV9360" s="165"/>
    </row>
    <row r="9361" spans="46:48" x14ac:dyDescent="0.25">
      <c r="AT9361" s="68"/>
      <c r="AV9361" s="165"/>
    </row>
    <row r="9362" spans="46:48" x14ac:dyDescent="0.25">
      <c r="AT9362" s="68"/>
      <c r="AV9362" s="165"/>
    </row>
    <row r="9363" spans="46:48" x14ac:dyDescent="0.25">
      <c r="AT9363" s="68"/>
      <c r="AV9363" s="165"/>
    </row>
    <row r="9364" spans="46:48" x14ac:dyDescent="0.25">
      <c r="AT9364" s="68"/>
      <c r="AV9364" s="165"/>
    </row>
    <row r="9365" spans="46:48" x14ac:dyDescent="0.25">
      <c r="AT9365" s="68"/>
      <c r="AV9365" s="165"/>
    </row>
    <row r="9366" spans="46:48" x14ac:dyDescent="0.25">
      <c r="AT9366" s="68"/>
      <c r="AV9366" s="165"/>
    </row>
    <row r="9367" spans="46:48" x14ac:dyDescent="0.25">
      <c r="AT9367" s="68"/>
      <c r="AV9367" s="165"/>
    </row>
    <row r="9368" spans="46:48" x14ac:dyDescent="0.25">
      <c r="AT9368" s="68"/>
      <c r="AV9368" s="165"/>
    </row>
    <row r="9369" spans="46:48" x14ac:dyDescent="0.25">
      <c r="AT9369" s="68"/>
      <c r="AV9369" s="165"/>
    </row>
    <row r="9370" spans="46:48" x14ac:dyDescent="0.25">
      <c r="AT9370" s="68"/>
      <c r="AV9370" s="165"/>
    </row>
    <row r="9371" spans="46:48" x14ac:dyDescent="0.25">
      <c r="AT9371" s="68"/>
      <c r="AV9371" s="165"/>
    </row>
    <row r="9372" spans="46:48" x14ac:dyDescent="0.25">
      <c r="AT9372" s="68"/>
      <c r="AV9372" s="165"/>
    </row>
    <row r="9373" spans="46:48" x14ac:dyDescent="0.25">
      <c r="AT9373" s="68"/>
      <c r="AV9373" s="165"/>
    </row>
    <row r="9374" spans="46:48" x14ac:dyDescent="0.25">
      <c r="AT9374" s="68"/>
      <c r="AV9374" s="165"/>
    </row>
    <row r="9375" spans="46:48" x14ac:dyDescent="0.25">
      <c r="AT9375" s="68"/>
      <c r="AV9375" s="165"/>
    </row>
    <row r="9376" spans="46:48" x14ac:dyDescent="0.25">
      <c r="AT9376" s="68"/>
      <c r="AV9376" s="165"/>
    </row>
    <row r="9377" spans="46:48" x14ac:dyDescent="0.25">
      <c r="AT9377" s="68"/>
      <c r="AV9377" s="165"/>
    </row>
    <row r="9378" spans="46:48" x14ac:dyDescent="0.25">
      <c r="AT9378" s="68"/>
      <c r="AV9378" s="165"/>
    </row>
    <row r="9379" spans="46:48" x14ac:dyDescent="0.25">
      <c r="AT9379" s="68"/>
      <c r="AV9379" s="165"/>
    </row>
    <row r="9380" spans="46:48" x14ac:dyDescent="0.25">
      <c r="AT9380" s="68"/>
      <c r="AV9380" s="165"/>
    </row>
    <row r="9381" spans="46:48" x14ac:dyDescent="0.25">
      <c r="AT9381" s="68"/>
      <c r="AV9381" s="165"/>
    </row>
    <row r="9382" spans="46:48" x14ac:dyDescent="0.25">
      <c r="AT9382" s="68"/>
      <c r="AV9382" s="165"/>
    </row>
    <row r="9383" spans="46:48" x14ac:dyDescent="0.25">
      <c r="AT9383" s="68"/>
      <c r="AV9383" s="165"/>
    </row>
    <row r="9384" spans="46:48" x14ac:dyDescent="0.25">
      <c r="AT9384" s="68"/>
      <c r="AV9384" s="165"/>
    </row>
    <row r="9385" spans="46:48" x14ac:dyDescent="0.25">
      <c r="AT9385" s="68"/>
      <c r="AV9385" s="165"/>
    </row>
    <row r="9386" spans="46:48" x14ac:dyDescent="0.25">
      <c r="AT9386" s="68"/>
      <c r="AV9386" s="165"/>
    </row>
    <row r="9387" spans="46:48" x14ac:dyDescent="0.25">
      <c r="AT9387" s="68"/>
      <c r="AV9387" s="165"/>
    </row>
    <row r="9388" spans="46:48" x14ac:dyDescent="0.25">
      <c r="AT9388" s="68"/>
      <c r="AV9388" s="165"/>
    </row>
    <row r="9389" spans="46:48" x14ac:dyDescent="0.25">
      <c r="AT9389" s="68"/>
      <c r="AV9389" s="165"/>
    </row>
    <row r="9390" spans="46:48" x14ac:dyDescent="0.25">
      <c r="AT9390" s="68"/>
      <c r="AV9390" s="165"/>
    </row>
    <row r="9391" spans="46:48" x14ac:dyDescent="0.25">
      <c r="AT9391" s="68"/>
      <c r="AV9391" s="165"/>
    </row>
    <row r="9392" spans="46:48" x14ac:dyDescent="0.25">
      <c r="AT9392" s="68"/>
      <c r="AV9392" s="165"/>
    </row>
    <row r="9393" spans="46:48" x14ac:dyDescent="0.25">
      <c r="AT9393" s="68"/>
      <c r="AV9393" s="165"/>
    </row>
    <row r="9394" spans="46:48" x14ac:dyDescent="0.25">
      <c r="AT9394" s="68"/>
      <c r="AV9394" s="165"/>
    </row>
    <row r="9395" spans="46:48" x14ac:dyDescent="0.25">
      <c r="AT9395" s="68"/>
      <c r="AV9395" s="165"/>
    </row>
    <row r="9396" spans="46:48" x14ac:dyDescent="0.25">
      <c r="AT9396" s="68"/>
      <c r="AV9396" s="165"/>
    </row>
    <row r="9397" spans="46:48" x14ac:dyDescent="0.25">
      <c r="AT9397" s="68"/>
      <c r="AV9397" s="165"/>
    </row>
    <row r="9398" spans="46:48" x14ac:dyDescent="0.25">
      <c r="AT9398" s="68"/>
      <c r="AV9398" s="165"/>
    </row>
    <row r="9399" spans="46:48" x14ac:dyDescent="0.25">
      <c r="AT9399" s="68"/>
      <c r="AV9399" s="165"/>
    </row>
    <row r="9400" spans="46:48" x14ac:dyDescent="0.25">
      <c r="AT9400" s="68"/>
      <c r="AV9400" s="165"/>
    </row>
    <row r="9401" spans="46:48" x14ac:dyDescent="0.25">
      <c r="AT9401" s="68"/>
      <c r="AV9401" s="165"/>
    </row>
    <row r="9402" spans="46:48" x14ac:dyDescent="0.25">
      <c r="AT9402" s="68"/>
      <c r="AV9402" s="165"/>
    </row>
    <row r="9403" spans="46:48" x14ac:dyDescent="0.25">
      <c r="AT9403" s="68"/>
      <c r="AV9403" s="165"/>
    </row>
    <row r="9404" spans="46:48" x14ac:dyDescent="0.25">
      <c r="AT9404" s="68"/>
      <c r="AV9404" s="165"/>
    </row>
    <row r="9405" spans="46:48" x14ac:dyDescent="0.25">
      <c r="AT9405" s="68"/>
      <c r="AV9405" s="165"/>
    </row>
    <row r="9406" spans="46:48" x14ac:dyDescent="0.25">
      <c r="AT9406" s="68"/>
      <c r="AV9406" s="165"/>
    </row>
    <row r="9407" spans="46:48" x14ac:dyDescent="0.25">
      <c r="AT9407" s="68"/>
      <c r="AV9407" s="165"/>
    </row>
    <row r="9408" spans="46:48" x14ac:dyDescent="0.25">
      <c r="AT9408" s="68"/>
      <c r="AV9408" s="165"/>
    </row>
    <row r="9409" spans="46:48" x14ac:dyDescent="0.25">
      <c r="AT9409" s="68"/>
      <c r="AV9409" s="165"/>
    </row>
    <row r="9410" spans="46:48" x14ac:dyDescent="0.25">
      <c r="AT9410" s="68"/>
      <c r="AV9410" s="165"/>
    </row>
    <row r="9411" spans="46:48" x14ac:dyDescent="0.25">
      <c r="AT9411" s="68"/>
      <c r="AV9411" s="165"/>
    </row>
    <row r="9412" spans="46:48" x14ac:dyDescent="0.25">
      <c r="AT9412" s="68"/>
      <c r="AV9412" s="165"/>
    </row>
    <row r="9413" spans="46:48" x14ac:dyDescent="0.25">
      <c r="AT9413" s="68"/>
      <c r="AV9413" s="165"/>
    </row>
    <row r="9414" spans="46:48" x14ac:dyDescent="0.25">
      <c r="AT9414" s="68"/>
      <c r="AV9414" s="165"/>
    </row>
    <row r="9415" spans="46:48" x14ac:dyDescent="0.25">
      <c r="AT9415" s="68"/>
      <c r="AV9415" s="165"/>
    </row>
    <row r="9416" spans="46:48" x14ac:dyDescent="0.25">
      <c r="AT9416" s="68"/>
      <c r="AV9416" s="165"/>
    </row>
    <row r="9417" spans="46:48" x14ac:dyDescent="0.25">
      <c r="AT9417" s="68"/>
      <c r="AV9417" s="165"/>
    </row>
    <row r="9418" spans="46:48" x14ac:dyDescent="0.25">
      <c r="AT9418" s="68"/>
      <c r="AV9418" s="165"/>
    </row>
    <row r="9419" spans="46:48" x14ac:dyDescent="0.25">
      <c r="AT9419" s="68"/>
      <c r="AV9419" s="165"/>
    </row>
    <row r="9420" spans="46:48" x14ac:dyDescent="0.25">
      <c r="AT9420" s="68"/>
      <c r="AV9420" s="165"/>
    </row>
    <row r="9421" spans="46:48" x14ac:dyDescent="0.25">
      <c r="AT9421" s="68"/>
      <c r="AV9421" s="165"/>
    </row>
    <row r="9422" spans="46:48" x14ac:dyDescent="0.25">
      <c r="AT9422" s="68"/>
      <c r="AV9422" s="165"/>
    </row>
    <row r="9423" spans="46:48" x14ac:dyDescent="0.25">
      <c r="AT9423" s="68"/>
      <c r="AV9423" s="165"/>
    </row>
    <row r="9424" spans="46:48" x14ac:dyDescent="0.25">
      <c r="AT9424" s="68"/>
      <c r="AV9424" s="165"/>
    </row>
    <row r="9425" spans="46:48" x14ac:dyDescent="0.25">
      <c r="AT9425" s="68"/>
      <c r="AV9425" s="165"/>
    </row>
    <row r="9426" spans="46:48" x14ac:dyDescent="0.25">
      <c r="AT9426" s="68"/>
      <c r="AV9426" s="165"/>
    </row>
    <row r="9427" spans="46:48" x14ac:dyDescent="0.25">
      <c r="AT9427" s="68"/>
      <c r="AV9427" s="165"/>
    </row>
    <row r="9428" spans="46:48" x14ac:dyDescent="0.25">
      <c r="AT9428" s="68"/>
      <c r="AV9428" s="165"/>
    </row>
    <row r="9429" spans="46:48" x14ac:dyDescent="0.25">
      <c r="AT9429" s="68"/>
      <c r="AV9429" s="165"/>
    </row>
    <row r="9430" spans="46:48" x14ac:dyDescent="0.25">
      <c r="AT9430" s="68"/>
      <c r="AV9430" s="165"/>
    </row>
    <row r="9431" spans="46:48" x14ac:dyDescent="0.25">
      <c r="AT9431" s="68"/>
      <c r="AV9431" s="165"/>
    </row>
    <row r="9432" spans="46:48" x14ac:dyDescent="0.25">
      <c r="AT9432" s="68"/>
      <c r="AV9432" s="165"/>
    </row>
    <row r="9433" spans="46:48" x14ac:dyDescent="0.25">
      <c r="AT9433" s="68"/>
      <c r="AV9433" s="165"/>
    </row>
    <row r="9434" spans="46:48" x14ac:dyDescent="0.25">
      <c r="AT9434" s="68"/>
      <c r="AV9434" s="165"/>
    </row>
    <row r="9435" spans="46:48" x14ac:dyDescent="0.25">
      <c r="AT9435" s="68"/>
      <c r="AV9435" s="165"/>
    </row>
    <row r="9436" spans="46:48" x14ac:dyDescent="0.25">
      <c r="AT9436" s="68"/>
      <c r="AV9436" s="165"/>
    </row>
    <row r="9437" spans="46:48" x14ac:dyDescent="0.25">
      <c r="AT9437" s="68"/>
      <c r="AV9437" s="165"/>
    </row>
    <row r="9438" spans="46:48" x14ac:dyDescent="0.25">
      <c r="AT9438" s="68"/>
      <c r="AV9438" s="165"/>
    </row>
    <row r="9439" spans="46:48" x14ac:dyDescent="0.25">
      <c r="AT9439" s="68"/>
      <c r="AV9439" s="165"/>
    </row>
    <row r="9440" spans="46:48" x14ac:dyDescent="0.25">
      <c r="AT9440" s="68"/>
      <c r="AV9440" s="165"/>
    </row>
    <row r="9441" spans="46:48" x14ac:dyDescent="0.25">
      <c r="AT9441" s="68"/>
      <c r="AV9441" s="165"/>
    </row>
    <row r="9442" spans="46:48" x14ac:dyDescent="0.25">
      <c r="AT9442" s="68"/>
      <c r="AV9442" s="165"/>
    </row>
    <row r="9443" spans="46:48" x14ac:dyDescent="0.25">
      <c r="AT9443" s="68"/>
      <c r="AV9443" s="165"/>
    </row>
    <row r="9444" spans="46:48" x14ac:dyDescent="0.25">
      <c r="AT9444" s="68"/>
      <c r="AV9444" s="165"/>
    </row>
    <row r="9445" spans="46:48" x14ac:dyDescent="0.25">
      <c r="AT9445" s="68"/>
      <c r="AV9445" s="165"/>
    </row>
    <row r="9446" spans="46:48" x14ac:dyDescent="0.25">
      <c r="AT9446" s="68"/>
      <c r="AV9446" s="165"/>
    </row>
    <row r="9447" spans="46:48" x14ac:dyDescent="0.25">
      <c r="AT9447" s="68"/>
      <c r="AV9447" s="165"/>
    </row>
    <row r="9448" spans="46:48" x14ac:dyDescent="0.25">
      <c r="AT9448" s="68"/>
      <c r="AV9448" s="165"/>
    </row>
    <row r="9449" spans="46:48" x14ac:dyDescent="0.25">
      <c r="AT9449" s="68"/>
      <c r="AV9449" s="165"/>
    </row>
    <row r="9450" spans="46:48" x14ac:dyDescent="0.25">
      <c r="AT9450" s="68"/>
      <c r="AV9450" s="165"/>
    </row>
    <row r="9451" spans="46:48" x14ac:dyDescent="0.25">
      <c r="AT9451" s="68"/>
      <c r="AV9451" s="165"/>
    </row>
    <row r="9452" spans="46:48" x14ac:dyDescent="0.25">
      <c r="AT9452" s="68"/>
      <c r="AV9452" s="165"/>
    </row>
    <row r="9453" spans="46:48" x14ac:dyDescent="0.25">
      <c r="AT9453" s="68"/>
      <c r="AV9453" s="165"/>
    </row>
    <row r="9454" spans="46:48" x14ac:dyDescent="0.25">
      <c r="AT9454" s="68"/>
      <c r="AV9454" s="165"/>
    </row>
    <row r="9455" spans="46:48" x14ac:dyDescent="0.25">
      <c r="AT9455" s="68"/>
      <c r="AV9455" s="165"/>
    </row>
    <row r="9456" spans="46:48" x14ac:dyDescent="0.25">
      <c r="AT9456" s="68"/>
      <c r="AV9456" s="165"/>
    </row>
    <row r="9457" spans="46:48" x14ac:dyDescent="0.25">
      <c r="AT9457" s="68"/>
      <c r="AV9457" s="165"/>
    </row>
    <row r="9458" spans="46:48" x14ac:dyDescent="0.25">
      <c r="AT9458" s="68"/>
      <c r="AV9458" s="165"/>
    </row>
    <row r="9459" spans="46:48" x14ac:dyDescent="0.25">
      <c r="AT9459" s="68"/>
      <c r="AV9459" s="165"/>
    </row>
    <row r="9460" spans="46:48" x14ac:dyDescent="0.25">
      <c r="AT9460" s="68"/>
      <c r="AV9460" s="165"/>
    </row>
    <row r="9461" spans="46:48" x14ac:dyDescent="0.25">
      <c r="AT9461" s="68"/>
      <c r="AV9461" s="165"/>
    </row>
    <row r="9462" spans="46:48" x14ac:dyDescent="0.25">
      <c r="AT9462" s="68"/>
      <c r="AV9462" s="165"/>
    </row>
    <row r="9463" spans="46:48" x14ac:dyDescent="0.25">
      <c r="AT9463" s="68"/>
      <c r="AV9463" s="165"/>
    </row>
    <row r="9464" spans="46:48" x14ac:dyDescent="0.25">
      <c r="AT9464" s="68"/>
      <c r="AV9464" s="165"/>
    </row>
    <row r="9465" spans="46:48" x14ac:dyDescent="0.25">
      <c r="AT9465" s="68"/>
      <c r="AV9465" s="165"/>
    </row>
    <row r="9466" spans="46:48" x14ac:dyDescent="0.25">
      <c r="AT9466" s="68"/>
      <c r="AV9466" s="165"/>
    </row>
    <row r="9467" spans="46:48" x14ac:dyDescent="0.25">
      <c r="AT9467" s="68"/>
      <c r="AV9467" s="165"/>
    </row>
    <row r="9468" spans="46:48" x14ac:dyDescent="0.25">
      <c r="AT9468" s="68"/>
      <c r="AV9468" s="165"/>
    </row>
    <row r="9469" spans="46:48" x14ac:dyDescent="0.25">
      <c r="AT9469" s="68"/>
      <c r="AV9469" s="165"/>
    </row>
    <row r="9470" spans="46:48" x14ac:dyDescent="0.25">
      <c r="AT9470" s="68"/>
      <c r="AV9470" s="165"/>
    </row>
    <row r="9471" spans="46:48" x14ac:dyDescent="0.25">
      <c r="AT9471" s="68"/>
      <c r="AV9471" s="165"/>
    </row>
    <row r="9472" spans="46:48" x14ac:dyDescent="0.25">
      <c r="AT9472" s="68"/>
      <c r="AV9472" s="165"/>
    </row>
    <row r="9473" spans="46:48" x14ac:dyDescent="0.25">
      <c r="AT9473" s="68"/>
      <c r="AV9473" s="165"/>
    </row>
    <row r="9474" spans="46:48" x14ac:dyDescent="0.25">
      <c r="AT9474" s="68"/>
      <c r="AV9474" s="165"/>
    </row>
    <row r="9475" spans="46:48" x14ac:dyDescent="0.25">
      <c r="AT9475" s="68"/>
      <c r="AV9475" s="165"/>
    </row>
    <row r="9476" spans="46:48" x14ac:dyDescent="0.25">
      <c r="AT9476" s="68"/>
      <c r="AV9476" s="165"/>
    </row>
    <row r="9477" spans="46:48" x14ac:dyDescent="0.25">
      <c r="AT9477" s="68"/>
      <c r="AV9477" s="165"/>
    </row>
    <row r="9478" spans="46:48" x14ac:dyDescent="0.25">
      <c r="AT9478" s="68"/>
      <c r="AV9478" s="165"/>
    </row>
    <row r="9479" spans="46:48" x14ac:dyDescent="0.25">
      <c r="AT9479" s="68"/>
      <c r="AV9479" s="165"/>
    </row>
    <row r="9480" spans="46:48" x14ac:dyDescent="0.25">
      <c r="AT9480" s="68"/>
      <c r="AV9480" s="165"/>
    </row>
    <row r="9481" spans="46:48" x14ac:dyDescent="0.25">
      <c r="AT9481" s="68"/>
      <c r="AV9481" s="165"/>
    </row>
    <row r="9482" spans="46:48" x14ac:dyDescent="0.25">
      <c r="AT9482" s="68"/>
      <c r="AV9482" s="165"/>
    </row>
    <row r="9483" spans="46:48" x14ac:dyDescent="0.25">
      <c r="AT9483" s="68"/>
      <c r="AV9483" s="165"/>
    </row>
    <row r="9484" spans="46:48" x14ac:dyDescent="0.25">
      <c r="AT9484" s="68"/>
      <c r="AV9484" s="165"/>
    </row>
    <row r="9485" spans="46:48" x14ac:dyDescent="0.25">
      <c r="AT9485" s="68"/>
      <c r="AV9485" s="165"/>
    </row>
    <row r="9486" spans="46:48" x14ac:dyDescent="0.25">
      <c r="AT9486" s="68"/>
      <c r="AV9486" s="165"/>
    </row>
    <row r="9487" spans="46:48" x14ac:dyDescent="0.25">
      <c r="AT9487" s="68"/>
      <c r="AV9487" s="165"/>
    </row>
    <row r="9488" spans="46:48" x14ac:dyDescent="0.25">
      <c r="AT9488" s="68"/>
      <c r="AV9488" s="165"/>
    </row>
    <row r="9489" spans="46:48" x14ac:dyDescent="0.25">
      <c r="AT9489" s="68"/>
      <c r="AV9489" s="165"/>
    </row>
    <row r="9490" spans="46:48" x14ac:dyDescent="0.25">
      <c r="AT9490" s="68"/>
      <c r="AV9490" s="165"/>
    </row>
    <row r="9491" spans="46:48" x14ac:dyDescent="0.25">
      <c r="AT9491" s="68"/>
      <c r="AV9491" s="165"/>
    </row>
    <row r="9492" spans="46:48" x14ac:dyDescent="0.25">
      <c r="AT9492" s="68"/>
      <c r="AV9492" s="165"/>
    </row>
    <row r="9493" spans="46:48" x14ac:dyDescent="0.25">
      <c r="AT9493" s="68"/>
      <c r="AV9493" s="165"/>
    </row>
    <row r="9494" spans="46:48" x14ac:dyDescent="0.25">
      <c r="AT9494" s="68"/>
      <c r="AV9494" s="165"/>
    </row>
    <row r="9495" spans="46:48" x14ac:dyDescent="0.25">
      <c r="AT9495" s="68"/>
      <c r="AV9495" s="165"/>
    </row>
    <row r="9496" spans="46:48" x14ac:dyDescent="0.25">
      <c r="AT9496" s="68"/>
      <c r="AV9496" s="165"/>
    </row>
    <row r="9497" spans="46:48" x14ac:dyDescent="0.25">
      <c r="AT9497" s="68"/>
      <c r="AV9497" s="165"/>
    </row>
    <row r="9498" spans="46:48" x14ac:dyDescent="0.25">
      <c r="AT9498" s="68"/>
      <c r="AV9498" s="165"/>
    </row>
    <row r="9499" spans="46:48" x14ac:dyDescent="0.25">
      <c r="AT9499" s="68"/>
      <c r="AV9499" s="165"/>
    </row>
    <row r="9500" spans="46:48" x14ac:dyDescent="0.25">
      <c r="AT9500" s="68"/>
      <c r="AV9500" s="165"/>
    </row>
    <row r="9501" spans="46:48" x14ac:dyDescent="0.25">
      <c r="AT9501" s="68"/>
      <c r="AV9501" s="165"/>
    </row>
    <row r="9502" spans="46:48" x14ac:dyDescent="0.25">
      <c r="AT9502" s="68"/>
      <c r="AV9502" s="165"/>
    </row>
    <row r="9503" spans="46:48" x14ac:dyDescent="0.25">
      <c r="AT9503" s="68"/>
      <c r="AV9503" s="165"/>
    </row>
    <row r="9504" spans="46:48" x14ac:dyDescent="0.25">
      <c r="AT9504" s="68"/>
      <c r="AV9504" s="165"/>
    </row>
    <row r="9505" spans="46:48" x14ac:dyDescent="0.25">
      <c r="AT9505" s="68"/>
      <c r="AV9505" s="165"/>
    </row>
    <row r="9506" spans="46:48" x14ac:dyDescent="0.25">
      <c r="AT9506" s="68"/>
      <c r="AV9506" s="165"/>
    </row>
    <row r="9507" spans="46:48" x14ac:dyDescent="0.25">
      <c r="AT9507" s="68"/>
      <c r="AV9507" s="165"/>
    </row>
    <row r="9508" spans="46:48" x14ac:dyDescent="0.25">
      <c r="AT9508" s="68"/>
      <c r="AV9508" s="165"/>
    </row>
    <row r="9509" spans="46:48" x14ac:dyDescent="0.25">
      <c r="AT9509" s="68"/>
      <c r="AV9509" s="165"/>
    </row>
    <row r="9510" spans="46:48" x14ac:dyDescent="0.25">
      <c r="AT9510" s="68"/>
      <c r="AV9510" s="165"/>
    </row>
    <row r="9511" spans="46:48" x14ac:dyDescent="0.25">
      <c r="AT9511" s="68"/>
      <c r="AV9511" s="165"/>
    </row>
    <row r="9512" spans="46:48" x14ac:dyDescent="0.25">
      <c r="AT9512" s="68"/>
      <c r="AV9512" s="165"/>
    </row>
    <row r="9513" spans="46:48" x14ac:dyDescent="0.25">
      <c r="AT9513" s="68"/>
      <c r="AV9513" s="165"/>
    </row>
    <row r="9514" spans="46:48" x14ac:dyDescent="0.25">
      <c r="AT9514" s="68"/>
      <c r="AV9514" s="165"/>
    </row>
    <row r="9515" spans="46:48" x14ac:dyDescent="0.25">
      <c r="AT9515" s="68"/>
      <c r="AV9515" s="165"/>
    </row>
    <row r="9516" spans="46:48" x14ac:dyDescent="0.25">
      <c r="AT9516" s="68"/>
      <c r="AV9516" s="165"/>
    </row>
    <row r="9517" spans="46:48" x14ac:dyDescent="0.25">
      <c r="AT9517" s="68"/>
      <c r="AV9517" s="165"/>
    </row>
    <row r="9518" spans="46:48" x14ac:dyDescent="0.25">
      <c r="AT9518" s="68"/>
      <c r="AV9518" s="165"/>
    </row>
    <row r="9519" spans="46:48" x14ac:dyDescent="0.25">
      <c r="AT9519" s="68"/>
      <c r="AV9519" s="165"/>
    </row>
    <row r="9520" spans="46:48" x14ac:dyDescent="0.25">
      <c r="AT9520" s="68"/>
      <c r="AV9520" s="165"/>
    </row>
    <row r="9521" spans="46:48" x14ac:dyDescent="0.25">
      <c r="AT9521" s="68"/>
      <c r="AV9521" s="165"/>
    </row>
    <row r="9522" spans="46:48" x14ac:dyDescent="0.25">
      <c r="AT9522" s="68"/>
      <c r="AV9522" s="165"/>
    </row>
    <row r="9523" spans="46:48" x14ac:dyDescent="0.25">
      <c r="AT9523" s="68"/>
      <c r="AV9523" s="165"/>
    </row>
    <row r="9524" spans="46:48" x14ac:dyDescent="0.25">
      <c r="AT9524" s="68"/>
      <c r="AV9524" s="165"/>
    </row>
    <row r="9525" spans="46:48" x14ac:dyDescent="0.25">
      <c r="AT9525" s="68"/>
      <c r="AV9525" s="165"/>
    </row>
    <row r="9526" spans="46:48" x14ac:dyDescent="0.25">
      <c r="AT9526" s="68"/>
      <c r="AV9526" s="165"/>
    </row>
    <row r="9527" spans="46:48" x14ac:dyDescent="0.25">
      <c r="AT9527" s="68"/>
      <c r="AV9527" s="165"/>
    </row>
    <row r="9528" spans="46:48" x14ac:dyDescent="0.25">
      <c r="AT9528" s="68"/>
      <c r="AV9528" s="165"/>
    </row>
    <row r="9529" spans="46:48" x14ac:dyDescent="0.25">
      <c r="AT9529" s="68"/>
      <c r="AV9529" s="165"/>
    </row>
    <row r="9530" spans="46:48" x14ac:dyDescent="0.25">
      <c r="AT9530" s="68"/>
      <c r="AV9530" s="165"/>
    </row>
    <row r="9531" spans="46:48" x14ac:dyDescent="0.25">
      <c r="AT9531" s="68"/>
      <c r="AV9531" s="165"/>
    </row>
    <row r="9532" spans="46:48" x14ac:dyDescent="0.25">
      <c r="AT9532" s="68"/>
      <c r="AV9532" s="165"/>
    </row>
    <row r="9533" spans="46:48" x14ac:dyDescent="0.25">
      <c r="AT9533" s="68"/>
      <c r="AV9533" s="165"/>
    </row>
    <row r="9534" spans="46:48" x14ac:dyDescent="0.25">
      <c r="AT9534" s="68"/>
      <c r="AV9534" s="165"/>
    </row>
    <row r="9535" spans="46:48" x14ac:dyDescent="0.25">
      <c r="AT9535" s="68"/>
      <c r="AV9535" s="165"/>
    </row>
    <row r="9536" spans="46:48" x14ac:dyDescent="0.25">
      <c r="AT9536" s="68"/>
      <c r="AV9536" s="165"/>
    </row>
    <row r="9537" spans="46:48" x14ac:dyDescent="0.25">
      <c r="AT9537" s="68"/>
      <c r="AV9537" s="165"/>
    </row>
    <row r="9538" spans="46:48" x14ac:dyDescent="0.25">
      <c r="AT9538" s="68"/>
      <c r="AV9538" s="165"/>
    </row>
    <row r="9539" spans="46:48" x14ac:dyDescent="0.25">
      <c r="AT9539" s="68"/>
      <c r="AV9539" s="165"/>
    </row>
    <row r="9540" spans="46:48" x14ac:dyDescent="0.25">
      <c r="AT9540" s="68"/>
      <c r="AV9540" s="165"/>
    </row>
    <row r="9541" spans="46:48" x14ac:dyDescent="0.25">
      <c r="AT9541" s="68"/>
      <c r="AV9541" s="165"/>
    </row>
    <row r="9542" spans="46:48" x14ac:dyDescent="0.25">
      <c r="AT9542" s="68"/>
      <c r="AV9542" s="165"/>
    </row>
    <row r="9543" spans="46:48" x14ac:dyDescent="0.25">
      <c r="AT9543" s="68"/>
      <c r="AV9543" s="165"/>
    </row>
    <row r="9544" spans="46:48" x14ac:dyDescent="0.25">
      <c r="AT9544" s="68"/>
      <c r="AV9544" s="165"/>
    </row>
    <row r="9545" spans="46:48" x14ac:dyDescent="0.25">
      <c r="AT9545" s="68"/>
      <c r="AV9545" s="165"/>
    </row>
    <row r="9546" spans="46:48" x14ac:dyDescent="0.25">
      <c r="AT9546" s="68"/>
      <c r="AV9546" s="165"/>
    </row>
    <row r="9547" spans="46:48" x14ac:dyDescent="0.25">
      <c r="AT9547" s="68"/>
      <c r="AV9547" s="165"/>
    </row>
    <row r="9548" spans="46:48" x14ac:dyDescent="0.25">
      <c r="AT9548" s="68"/>
      <c r="AV9548" s="165"/>
    </row>
    <row r="9549" spans="46:48" x14ac:dyDescent="0.25">
      <c r="AT9549" s="68"/>
      <c r="AV9549" s="165"/>
    </row>
    <row r="9550" spans="46:48" x14ac:dyDescent="0.25">
      <c r="AT9550" s="68"/>
      <c r="AV9550" s="165"/>
    </row>
    <row r="9551" spans="46:48" x14ac:dyDescent="0.25">
      <c r="AT9551" s="68"/>
      <c r="AV9551" s="165"/>
    </row>
    <row r="9552" spans="46:48" x14ac:dyDescent="0.25">
      <c r="AT9552" s="68"/>
      <c r="AV9552" s="165"/>
    </row>
    <row r="9553" spans="46:48" x14ac:dyDescent="0.25">
      <c r="AT9553" s="68"/>
      <c r="AV9553" s="165"/>
    </row>
    <row r="9554" spans="46:48" x14ac:dyDescent="0.25">
      <c r="AT9554" s="68"/>
      <c r="AV9554" s="165"/>
    </row>
    <row r="9555" spans="46:48" x14ac:dyDescent="0.25">
      <c r="AT9555" s="68"/>
      <c r="AV9555" s="165"/>
    </row>
    <row r="9556" spans="46:48" x14ac:dyDescent="0.25">
      <c r="AT9556" s="68"/>
      <c r="AV9556" s="165"/>
    </row>
    <row r="9557" spans="46:48" x14ac:dyDescent="0.25">
      <c r="AT9557" s="68"/>
      <c r="AV9557" s="165"/>
    </row>
    <row r="9558" spans="46:48" x14ac:dyDescent="0.25">
      <c r="AT9558" s="68"/>
      <c r="AV9558" s="165"/>
    </row>
    <row r="9559" spans="46:48" x14ac:dyDescent="0.25">
      <c r="AT9559" s="68"/>
      <c r="AV9559" s="165"/>
    </row>
    <row r="9560" spans="46:48" x14ac:dyDescent="0.25">
      <c r="AT9560" s="68"/>
      <c r="AV9560" s="165"/>
    </row>
    <row r="9561" spans="46:48" x14ac:dyDescent="0.25">
      <c r="AT9561" s="68"/>
      <c r="AV9561" s="165"/>
    </row>
    <row r="9562" spans="46:48" x14ac:dyDescent="0.25">
      <c r="AT9562" s="68"/>
      <c r="AV9562" s="165"/>
    </row>
    <row r="9563" spans="46:48" x14ac:dyDescent="0.25">
      <c r="AT9563" s="68"/>
      <c r="AV9563" s="165"/>
    </row>
    <row r="9564" spans="46:48" x14ac:dyDescent="0.25">
      <c r="AT9564" s="68"/>
      <c r="AV9564" s="165"/>
    </row>
    <row r="9565" spans="46:48" x14ac:dyDescent="0.25">
      <c r="AT9565" s="68"/>
      <c r="AV9565" s="165"/>
    </row>
    <row r="9566" spans="46:48" x14ac:dyDescent="0.25">
      <c r="AT9566" s="68"/>
      <c r="AV9566" s="165"/>
    </row>
    <row r="9567" spans="46:48" x14ac:dyDescent="0.25">
      <c r="AT9567" s="68"/>
      <c r="AV9567" s="165"/>
    </row>
    <row r="9568" spans="46:48" x14ac:dyDescent="0.25">
      <c r="AT9568" s="68"/>
      <c r="AV9568" s="165"/>
    </row>
    <row r="9569" spans="46:48" x14ac:dyDescent="0.25">
      <c r="AT9569" s="68"/>
      <c r="AV9569" s="165"/>
    </row>
    <row r="9570" spans="46:48" x14ac:dyDescent="0.25">
      <c r="AT9570" s="68"/>
      <c r="AV9570" s="165"/>
    </row>
    <row r="9571" spans="46:48" x14ac:dyDescent="0.25">
      <c r="AT9571" s="68"/>
      <c r="AV9571" s="165"/>
    </row>
    <row r="9572" spans="46:48" x14ac:dyDescent="0.25">
      <c r="AT9572" s="68"/>
      <c r="AV9572" s="165"/>
    </row>
    <row r="9573" spans="46:48" x14ac:dyDescent="0.25">
      <c r="AT9573" s="68"/>
      <c r="AV9573" s="165"/>
    </row>
    <row r="9574" spans="46:48" x14ac:dyDescent="0.25">
      <c r="AT9574" s="68"/>
      <c r="AV9574" s="165"/>
    </row>
    <row r="9575" spans="46:48" x14ac:dyDescent="0.25">
      <c r="AT9575" s="68"/>
      <c r="AV9575" s="165"/>
    </row>
    <row r="9576" spans="46:48" x14ac:dyDescent="0.25">
      <c r="AT9576" s="68"/>
      <c r="AV9576" s="165"/>
    </row>
    <row r="9577" spans="46:48" x14ac:dyDescent="0.25">
      <c r="AT9577" s="68"/>
      <c r="AV9577" s="165"/>
    </row>
    <row r="9578" spans="46:48" x14ac:dyDescent="0.25">
      <c r="AT9578" s="68"/>
      <c r="AV9578" s="165"/>
    </row>
    <row r="9579" spans="46:48" x14ac:dyDescent="0.25">
      <c r="AT9579" s="68"/>
      <c r="AV9579" s="165"/>
    </row>
    <row r="9580" spans="46:48" x14ac:dyDescent="0.25">
      <c r="AT9580" s="68"/>
      <c r="AV9580" s="165"/>
    </row>
    <row r="9581" spans="46:48" x14ac:dyDescent="0.25">
      <c r="AT9581" s="68"/>
      <c r="AV9581" s="165"/>
    </row>
    <row r="9582" spans="46:48" x14ac:dyDescent="0.25">
      <c r="AT9582" s="68"/>
      <c r="AV9582" s="165"/>
    </row>
    <row r="9583" spans="46:48" x14ac:dyDescent="0.25">
      <c r="AT9583" s="68"/>
      <c r="AV9583" s="165"/>
    </row>
    <row r="9584" spans="46:48" x14ac:dyDescent="0.25">
      <c r="AT9584" s="68"/>
      <c r="AV9584" s="165"/>
    </row>
    <row r="9585" spans="46:48" x14ac:dyDescent="0.25">
      <c r="AT9585" s="68"/>
      <c r="AV9585" s="165"/>
    </row>
    <row r="9586" spans="46:48" x14ac:dyDescent="0.25">
      <c r="AT9586" s="68"/>
      <c r="AV9586" s="165"/>
    </row>
    <row r="9587" spans="46:48" x14ac:dyDescent="0.25">
      <c r="AT9587" s="68"/>
      <c r="AV9587" s="165"/>
    </row>
    <row r="9588" spans="46:48" x14ac:dyDescent="0.25">
      <c r="AT9588" s="68"/>
      <c r="AV9588" s="165"/>
    </row>
    <row r="9589" spans="46:48" x14ac:dyDescent="0.25">
      <c r="AT9589" s="68"/>
      <c r="AV9589" s="165"/>
    </row>
    <row r="9590" spans="46:48" x14ac:dyDescent="0.25">
      <c r="AT9590" s="68"/>
      <c r="AV9590" s="165"/>
    </row>
    <row r="9591" spans="46:48" x14ac:dyDescent="0.25">
      <c r="AT9591" s="68"/>
      <c r="AV9591" s="165"/>
    </row>
    <row r="9592" spans="46:48" x14ac:dyDescent="0.25">
      <c r="AT9592" s="68"/>
      <c r="AV9592" s="165"/>
    </row>
    <row r="9593" spans="46:48" x14ac:dyDescent="0.25">
      <c r="AT9593" s="68"/>
      <c r="AV9593" s="165"/>
    </row>
    <row r="9594" spans="46:48" x14ac:dyDescent="0.25">
      <c r="AT9594" s="68"/>
      <c r="AV9594" s="165"/>
    </row>
    <row r="9595" spans="46:48" x14ac:dyDescent="0.25">
      <c r="AT9595" s="68"/>
      <c r="AV9595" s="165"/>
    </row>
    <row r="9596" spans="46:48" x14ac:dyDescent="0.25">
      <c r="AT9596" s="68"/>
      <c r="AV9596" s="165"/>
    </row>
    <row r="9597" spans="46:48" x14ac:dyDescent="0.25">
      <c r="AT9597" s="68"/>
      <c r="AV9597" s="165"/>
    </row>
    <row r="9598" spans="46:48" x14ac:dyDescent="0.25">
      <c r="AT9598" s="68"/>
      <c r="AV9598" s="165"/>
    </row>
    <row r="9599" spans="46:48" x14ac:dyDescent="0.25">
      <c r="AT9599" s="68"/>
      <c r="AV9599" s="165"/>
    </row>
    <row r="9600" spans="46:48" x14ac:dyDescent="0.25">
      <c r="AT9600" s="68"/>
      <c r="AV9600" s="165"/>
    </row>
    <row r="9601" spans="46:48" x14ac:dyDescent="0.25">
      <c r="AT9601" s="68"/>
      <c r="AV9601" s="165"/>
    </row>
    <row r="9602" spans="46:48" x14ac:dyDescent="0.25">
      <c r="AT9602" s="68"/>
      <c r="AV9602" s="165"/>
    </row>
    <row r="9603" spans="46:48" x14ac:dyDescent="0.25">
      <c r="AT9603" s="68"/>
      <c r="AV9603" s="165"/>
    </row>
    <row r="9604" spans="46:48" x14ac:dyDescent="0.25">
      <c r="AT9604" s="68"/>
      <c r="AV9604" s="165"/>
    </row>
    <row r="9605" spans="46:48" x14ac:dyDescent="0.25">
      <c r="AT9605" s="68"/>
      <c r="AV9605" s="165"/>
    </row>
    <row r="9606" spans="46:48" x14ac:dyDescent="0.25">
      <c r="AT9606" s="68"/>
      <c r="AV9606" s="165"/>
    </row>
    <row r="9607" spans="46:48" x14ac:dyDescent="0.25">
      <c r="AT9607" s="68"/>
      <c r="AV9607" s="165"/>
    </row>
    <row r="9608" spans="46:48" x14ac:dyDescent="0.25">
      <c r="AT9608" s="68"/>
      <c r="AV9608" s="165"/>
    </row>
    <row r="9609" spans="46:48" x14ac:dyDescent="0.25">
      <c r="AT9609" s="68"/>
      <c r="AV9609" s="165"/>
    </row>
    <row r="9610" spans="46:48" x14ac:dyDescent="0.25">
      <c r="AT9610" s="68"/>
      <c r="AV9610" s="165"/>
    </row>
    <row r="9611" spans="46:48" x14ac:dyDescent="0.25">
      <c r="AT9611" s="68"/>
      <c r="AV9611" s="165"/>
    </row>
    <row r="9612" spans="46:48" x14ac:dyDescent="0.25">
      <c r="AT9612" s="68"/>
      <c r="AV9612" s="165"/>
    </row>
    <row r="9613" spans="46:48" x14ac:dyDescent="0.25">
      <c r="AT9613" s="68"/>
      <c r="AV9613" s="165"/>
    </row>
    <row r="9614" spans="46:48" x14ac:dyDescent="0.25">
      <c r="AT9614" s="68"/>
      <c r="AV9614" s="165"/>
    </row>
    <row r="9615" spans="46:48" x14ac:dyDescent="0.25">
      <c r="AT9615" s="68"/>
      <c r="AV9615" s="165"/>
    </row>
    <row r="9616" spans="46:48" x14ac:dyDescent="0.25">
      <c r="AT9616" s="68"/>
      <c r="AV9616" s="165"/>
    </row>
    <row r="9617" spans="46:48" x14ac:dyDescent="0.25">
      <c r="AT9617" s="68"/>
      <c r="AV9617" s="165"/>
    </row>
    <row r="9618" spans="46:48" x14ac:dyDescent="0.25">
      <c r="AT9618" s="68"/>
      <c r="AV9618" s="165"/>
    </row>
    <row r="9619" spans="46:48" x14ac:dyDescent="0.25">
      <c r="AT9619" s="68"/>
      <c r="AV9619" s="165"/>
    </row>
    <row r="9620" spans="46:48" x14ac:dyDescent="0.25">
      <c r="AT9620" s="68"/>
      <c r="AV9620" s="165"/>
    </row>
    <row r="9621" spans="46:48" x14ac:dyDescent="0.25">
      <c r="AT9621" s="68"/>
      <c r="AV9621" s="165"/>
    </row>
    <row r="9622" spans="46:48" x14ac:dyDescent="0.25">
      <c r="AT9622" s="68"/>
      <c r="AV9622" s="165"/>
    </row>
    <row r="9623" spans="46:48" x14ac:dyDescent="0.25">
      <c r="AT9623" s="68"/>
      <c r="AV9623" s="165"/>
    </row>
    <row r="9624" spans="46:48" x14ac:dyDescent="0.25">
      <c r="AT9624" s="68"/>
      <c r="AV9624" s="165"/>
    </row>
    <row r="9625" spans="46:48" x14ac:dyDescent="0.25">
      <c r="AT9625" s="68"/>
      <c r="AV9625" s="165"/>
    </row>
    <row r="9626" spans="46:48" x14ac:dyDescent="0.25">
      <c r="AT9626" s="68"/>
      <c r="AV9626" s="165"/>
    </row>
    <row r="9627" spans="46:48" x14ac:dyDescent="0.25">
      <c r="AT9627" s="68"/>
      <c r="AV9627" s="165"/>
    </row>
    <row r="9628" spans="46:48" x14ac:dyDescent="0.25">
      <c r="AT9628" s="68"/>
      <c r="AV9628" s="165"/>
    </row>
    <row r="9629" spans="46:48" x14ac:dyDescent="0.25">
      <c r="AT9629" s="68"/>
      <c r="AV9629" s="165"/>
    </row>
    <row r="9630" spans="46:48" x14ac:dyDescent="0.25">
      <c r="AT9630" s="68"/>
      <c r="AV9630" s="165"/>
    </row>
    <row r="9631" spans="46:48" x14ac:dyDescent="0.25">
      <c r="AT9631" s="68"/>
      <c r="AV9631" s="165"/>
    </row>
    <row r="9632" spans="46:48" x14ac:dyDescent="0.25">
      <c r="AT9632" s="68"/>
      <c r="AV9632" s="165"/>
    </row>
    <row r="9633" spans="46:48" x14ac:dyDescent="0.25">
      <c r="AT9633" s="68"/>
      <c r="AV9633" s="165"/>
    </row>
    <row r="9634" spans="46:48" x14ac:dyDescent="0.25">
      <c r="AT9634" s="68"/>
      <c r="AV9634" s="165"/>
    </row>
    <row r="9635" spans="46:48" x14ac:dyDescent="0.25">
      <c r="AT9635" s="68"/>
      <c r="AV9635" s="165"/>
    </row>
    <row r="9636" spans="46:48" x14ac:dyDescent="0.25">
      <c r="AT9636" s="68"/>
      <c r="AV9636" s="165"/>
    </row>
    <row r="9637" spans="46:48" x14ac:dyDescent="0.25">
      <c r="AT9637" s="68"/>
      <c r="AV9637" s="165"/>
    </row>
    <row r="9638" spans="46:48" x14ac:dyDescent="0.25">
      <c r="AT9638" s="68"/>
      <c r="AV9638" s="165"/>
    </row>
    <row r="9639" spans="46:48" x14ac:dyDescent="0.25">
      <c r="AT9639" s="68"/>
      <c r="AV9639" s="165"/>
    </row>
    <row r="9640" spans="46:48" x14ac:dyDescent="0.25">
      <c r="AT9640" s="68"/>
      <c r="AV9640" s="165"/>
    </row>
    <row r="9641" spans="46:48" x14ac:dyDescent="0.25">
      <c r="AT9641" s="68"/>
      <c r="AV9641" s="165"/>
    </row>
    <row r="9642" spans="46:48" x14ac:dyDescent="0.25">
      <c r="AT9642" s="68"/>
      <c r="AV9642" s="165"/>
    </row>
    <row r="9643" spans="46:48" x14ac:dyDescent="0.25">
      <c r="AT9643" s="68"/>
      <c r="AV9643" s="165"/>
    </row>
    <row r="9644" spans="46:48" x14ac:dyDescent="0.25">
      <c r="AT9644" s="68"/>
      <c r="AV9644" s="165"/>
    </row>
    <row r="9645" spans="46:48" x14ac:dyDescent="0.25">
      <c r="AT9645" s="68"/>
      <c r="AV9645" s="165"/>
    </row>
    <row r="9646" spans="46:48" x14ac:dyDescent="0.25">
      <c r="AT9646" s="68"/>
      <c r="AV9646" s="165"/>
    </row>
    <row r="9647" spans="46:48" x14ac:dyDescent="0.25">
      <c r="AT9647" s="68"/>
      <c r="AV9647" s="165"/>
    </row>
    <row r="9648" spans="46:48" x14ac:dyDescent="0.25">
      <c r="AT9648" s="68"/>
      <c r="AV9648" s="165"/>
    </row>
    <row r="9649" spans="46:48" x14ac:dyDescent="0.25">
      <c r="AT9649" s="68"/>
      <c r="AV9649" s="165"/>
    </row>
    <row r="9650" spans="46:48" x14ac:dyDescent="0.25">
      <c r="AT9650" s="68"/>
      <c r="AV9650" s="165"/>
    </row>
    <row r="9651" spans="46:48" x14ac:dyDescent="0.25">
      <c r="AT9651" s="68"/>
      <c r="AV9651" s="165"/>
    </row>
    <row r="9652" spans="46:48" x14ac:dyDescent="0.25">
      <c r="AT9652" s="68"/>
      <c r="AV9652" s="165"/>
    </row>
    <row r="9653" spans="46:48" x14ac:dyDescent="0.25">
      <c r="AT9653" s="68"/>
      <c r="AV9653" s="165"/>
    </row>
    <row r="9654" spans="46:48" x14ac:dyDescent="0.25">
      <c r="AT9654" s="68"/>
      <c r="AV9654" s="165"/>
    </row>
    <row r="9655" spans="46:48" x14ac:dyDescent="0.25">
      <c r="AT9655" s="68"/>
      <c r="AV9655" s="165"/>
    </row>
    <row r="9656" spans="46:48" x14ac:dyDescent="0.25">
      <c r="AT9656" s="68"/>
      <c r="AV9656" s="165"/>
    </row>
    <row r="9657" spans="46:48" x14ac:dyDescent="0.25">
      <c r="AT9657" s="68"/>
      <c r="AV9657" s="165"/>
    </row>
    <row r="9658" spans="46:48" x14ac:dyDescent="0.25">
      <c r="AT9658" s="68"/>
      <c r="AV9658" s="165"/>
    </row>
    <row r="9659" spans="46:48" x14ac:dyDescent="0.25">
      <c r="AT9659" s="68"/>
      <c r="AV9659" s="165"/>
    </row>
    <row r="9660" spans="46:48" x14ac:dyDescent="0.25">
      <c r="AT9660" s="68"/>
      <c r="AV9660" s="165"/>
    </row>
    <row r="9661" spans="46:48" x14ac:dyDescent="0.25">
      <c r="AT9661" s="68"/>
      <c r="AV9661" s="165"/>
    </row>
    <row r="9662" spans="46:48" x14ac:dyDescent="0.25">
      <c r="AT9662" s="68"/>
      <c r="AV9662" s="165"/>
    </row>
    <row r="9663" spans="46:48" x14ac:dyDescent="0.25">
      <c r="AT9663" s="68"/>
      <c r="AV9663" s="165"/>
    </row>
    <row r="9664" spans="46:48" x14ac:dyDescent="0.25">
      <c r="AT9664" s="68"/>
      <c r="AV9664" s="165"/>
    </row>
    <row r="9665" spans="46:48" x14ac:dyDescent="0.25">
      <c r="AT9665" s="68"/>
      <c r="AV9665" s="165"/>
    </row>
    <row r="9666" spans="46:48" x14ac:dyDescent="0.25">
      <c r="AT9666" s="68"/>
      <c r="AV9666" s="165"/>
    </row>
    <row r="9667" spans="46:48" x14ac:dyDescent="0.25">
      <c r="AT9667" s="68"/>
      <c r="AV9667" s="165"/>
    </row>
    <row r="9668" spans="46:48" x14ac:dyDescent="0.25">
      <c r="AT9668" s="68"/>
      <c r="AV9668" s="165"/>
    </row>
    <row r="9669" spans="46:48" x14ac:dyDescent="0.25">
      <c r="AT9669" s="68"/>
      <c r="AV9669" s="165"/>
    </row>
    <row r="9670" spans="46:48" x14ac:dyDescent="0.25">
      <c r="AT9670" s="68"/>
      <c r="AV9670" s="165"/>
    </row>
    <row r="9671" spans="46:48" x14ac:dyDescent="0.25">
      <c r="AT9671" s="68"/>
      <c r="AV9671" s="165"/>
    </row>
    <row r="9672" spans="46:48" x14ac:dyDescent="0.25">
      <c r="AT9672" s="68"/>
      <c r="AV9672" s="165"/>
    </row>
    <row r="9673" spans="46:48" x14ac:dyDescent="0.25">
      <c r="AT9673" s="68"/>
      <c r="AV9673" s="165"/>
    </row>
    <row r="9674" spans="46:48" x14ac:dyDescent="0.25">
      <c r="AT9674" s="68"/>
      <c r="AV9674" s="165"/>
    </row>
    <row r="9675" spans="46:48" x14ac:dyDescent="0.25">
      <c r="AT9675" s="68"/>
      <c r="AV9675" s="165"/>
    </row>
    <row r="9676" spans="46:48" x14ac:dyDescent="0.25">
      <c r="AT9676" s="68"/>
      <c r="AV9676" s="165"/>
    </row>
    <row r="9677" spans="46:48" x14ac:dyDescent="0.25">
      <c r="AT9677" s="68"/>
      <c r="AV9677" s="165"/>
    </row>
    <row r="9678" spans="46:48" x14ac:dyDescent="0.25">
      <c r="AT9678" s="68"/>
      <c r="AV9678" s="165"/>
    </row>
    <row r="9679" spans="46:48" x14ac:dyDescent="0.25">
      <c r="AT9679" s="68"/>
      <c r="AV9679" s="165"/>
    </row>
    <row r="9680" spans="46:48" x14ac:dyDescent="0.25">
      <c r="AT9680" s="68"/>
      <c r="AV9680" s="165"/>
    </row>
    <row r="9681" spans="46:48" x14ac:dyDescent="0.25">
      <c r="AT9681" s="68"/>
      <c r="AV9681" s="165"/>
    </row>
    <row r="9682" spans="46:48" x14ac:dyDescent="0.25">
      <c r="AT9682" s="68"/>
      <c r="AV9682" s="165"/>
    </row>
    <row r="9683" spans="46:48" x14ac:dyDescent="0.25">
      <c r="AT9683" s="68"/>
      <c r="AV9683" s="165"/>
    </row>
    <row r="9684" spans="46:48" x14ac:dyDescent="0.25">
      <c r="AT9684" s="68"/>
      <c r="AV9684" s="165"/>
    </row>
    <row r="9685" spans="46:48" x14ac:dyDescent="0.25">
      <c r="AT9685" s="68"/>
      <c r="AV9685" s="165"/>
    </row>
    <row r="9686" spans="46:48" x14ac:dyDescent="0.25">
      <c r="AT9686" s="68"/>
      <c r="AV9686" s="165"/>
    </row>
    <row r="9687" spans="46:48" x14ac:dyDescent="0.25">
      <c r="AT9687" s="68"/>
      <c r="AV9687" s="165"/>
    </row>
    <row r="9688" spans="46:48" x14ac:dyDescent="0.25">
      <c r="AT9688" s="68"/>
      <c r="AV9688" s="165"/>
    </row>
    <row r="9689" spans="46:48" x14ac:dyDescent="0.25">
      <c r="AT9689" s="68"/>
      <c r="AV9689" s="165"/>
    </row>
    <row r="9690" spans="46:48" x14ac:dyDescent="0.25">
      <c r="AT9690" s="68"/>
      <c r="AV9690" s="165"/>
    </row>
    <row r="9691" spans="46:48" x14ac:dyDescent="0.25">
      <c r="AT9691" s="68"/>
      <c r="AV9691" s="165"/>
    </row>
    <row r="9692" spans="46:48" x14ac:dyDescent="0.25">
      <c r="AT9692" s="68"/>
      <c r="AV9692" s="165"/>
    </row>
    <row r="9693" spans="46:48" x14ac:dyDescent="0.25">
      <c r="AT9693" s="68"/>
      <c r="AV9693" s="165"/>
    </row>
    <row r="9694" spans="46:48" x14ac:dyDescent="0.25">
      <c r="AT9694" s="68"/>
      <c r="AV9694" s="165"/>
    </row>
    <row r="9695" spans="46:48" x14ac:dyDescent="0.25">
      <c r="AT9695" s="68"/>
      <c r="AV9695" s="165"/>
    </row>
    <row r="9696" spans="46:48" x14ac:dyDescent="0.25">
      <c r="AT9696" s="68"/>
      <c r="AV9696" s="165"/>
    </row>
    <row r="9697" spans="46:48" x14ac:dyDescent="0.25">
      <c r="AT9697" s="68"/>
      <c r="AV9697" s="165"/>
    </row>
    <row r="9698" spans="46:48" x14ac:dyDescent="0.25">
      <c r="AT9698" s="68"/>
      <c r="AV9698" s="165"/>
    </row>
    <row r="9699" spans="46:48" x14ac:dyDescent="0.25">
      <c r="AT9699" s="68"/>
      <c r="AV9699" s="165"/>
    </row>
    <row r="9700" spans="46:48" x14ac:dyDescent="0.25">
      <c r="AT9700" s="68"/>
      <c r="AV9700" s="165"/>
    </row>
    <row r="9701" spans="46:48" x14ac:dyDescent="0.25">
      <c r="AT9701" s="68"/>
      <c r="AV9701" s="165"/>
    </row>
    <row r="9702" spans="46:48" x14ac:dyDescent="0.25">
      <c r="AT9702" s="68"/>
      <c r="AV9702" s="165"/>
    </row>
    <row r="9703" spans="46:48" x14ac:dyDescent="0.25">
      <c r="AT9703" s="68"/>
      <c r="AV9703" s="165"/>
    </row>
    <row r="9704" spans="46:48" x14ac:dyDescent="0.25">
      <c r="AT9704" s="68"/>
      <c r="AV9704" s="165"/>
    </row>
    <row r="9705" spans="46:48" x14ac:dyDescent="0.25">
      <c r="AT9705" s="68"/>
      <c r="AV9705" s="165"/>
    </row>
    <row r="9706" spans="46:48" x14ac:dyDescent="0.25">
      <c r="AT9706" s="68"/>
      <c r="AV9706" s="165"/>
    </row>
    <row r="9707" spans="46:48" x14ac:dyDescent="0.25">
      <c r="AT9707" s="68"/>
      <c r="AV9707" s="165"/>
    </row>
    <row r="9708" spans="46:48" x14ac:dyDescent="0.25">
      <c r="AT9708" s="68"/>
      <c r="AV9708" s="165"/>
    </row>
    <row r="9709" spans="46:48" x14ac:dyDescent="0.25">
      <c r="AT9709" s="68"/>
      <c r="AV9709" s="165"/>
    </row>
    <row r="9710" spans="46:48" x14ac:dyDescent="0.25">
      <c r="AT9710" s="68"/>
      <c r="AV9710" s="165"/>
    </row>
    <row r="9711" spans="46:48" x14ac:dyDescent="0.25">
      <c r="AT9711" s="68"/>
      <c r="AV9711" s="165"/>
    </row>
    <row r="9712" spans="46:48" x14ac:dyDescent="0.25">
      <c r="AT9712" s="68"/>
      <c r="AV9712" s="165"/>
    </row>
    <row r="9713" spans="46:48" x14ac:dyDescent="0.25">
      <c r="AT9713" s="68"/>
      <c r="AV9713" s="165"/>
    </row>
    <row r="9714" spans="46:48" x14ac:dyDescent="0.25">
      <c r="AT9714" s="68"/>
      <c r="AV9714" s="165"/>
    </row>
    <row r="9715" spans="46:48" x14ac:dyDescent="0.25">
      <c r="AT9715" s="68"/>
      <c r="AV9715" s="165"/>
    </row>
    <row r="9716" spans="46:48" x14ac:dyDescent="0.25">
      <c r="AT9716" s="68"/>
      <c r="AV9716" s="165"/>
    </row>
    <row r="9717" spans="46:48" x14ac:dyDescent="0.25">
      <c r="AT9717" s="68"/>
      <c r="AV9717" s="165"/>
    </row>
    <row r="9718" spans="46:48" x14ac:dyDescent="0.25">
      <c r="AT9718" s="68"/>
      <c r="AV9718" s="165"/>
    </row>
    <row r="9719" spans="46:48" x14ac:dyDescent="0.25">
      <c r="AT9719" s="68"/>
      <c r="AV9719" s="165"/>
    </row>
    <row r="9720" spans="46:48" x14ac:dyDescent="0.25">
      <c r="AT9720" s="68"/>
      <c r="AV9720" s="165"/>
    </row>
    <row r="9721" spans="46:48" x14ac:dyDescent="0.25">
      <c r="AT9721" s="68"/>
      <c r="AV9721" s="165"/>
    </row>
    <row r="9722" spans="46:48" x14ac:dyDescent="0.25">
      <c r="AT9722" s="68"/>
      <c r="AV9722" s="165"/>
    </row>
    <row r="9723" spans="46:48" x14ac:dyDescent="0.25">
      <c r="AT9723" s="68"/>
      <c r="AV9723" s="165"/>
    </row>
    <row r="9724" spans="46:48" x14ac:dyDescent="0.25">
      <c r="AT9724" s="68"/>
      <c r="AV9724" s="165"/>
    </row>
    <row r="9725" spans="46:48" x14ac:dyDescent="0.25">
      <c r="AT9725" s="68"/>
      <c r="AV9725" s="165"/>
    </row>
    <row r="9726" spans="46:48" x14ac:dyDescent="0.25">
      <c r="AT9726" s="68"/>
      <c r="AV9726" s="165"/>
    </row>
    <row r="9727" spans="46:48" x14ac:dyDescent="0.25">
      <c r="AT9727" s="68"/>
      <c r="AV9727" s="165"/>
    </row>
    <row r="9728" spans="46:48" x14ac:dyDescent="0.25">
      <c r="AT9728" s="68"/>
      <c r="AV9728" s="165"/>
    </row>
    <row r="9729" spans="46:48" x14ac:dyDescent="0.25">
      <c r="AT9729" s="68"/>
      <c r="AV9729" s="165"/>
    </row>
    <row r="9730" spans="46:48" x14ac:dyDescent="0.25">
      <c r="AT9730" s="68"/>
      <c r="AV9730" s="165"/>
    </row>
    <row r="9731" spans="46:48" x14ac:dyDescent="0.25">
      <c r="AT9731" s="68"/>
      <c r="AV9731" s="165"/>
    </row>
    <row r="9732" spans="46:48" x14ac:dyDescent="0.25">
      <c r="AT9732" s="68"/>
      <c r="AV9732" s="165"/>
    </row>
    <row r="9733" spans="46:48" x14ac:dyDescent="0.25">
      <c r="AT9733" s="68"/>
      <c r="AV9733" s="165"/>
    </row>
    <row r="9734" spans="46:48" x14ac:dyDescent="0.25">
      <c r="AT9734" s="68"/>
      <c r="AV9734" s="165"/>
    </row>
    <row r="9735" spans="46:48" x14ac:dyDescent="0.25">
      <c r="AT9735" s="68"/>
      <c r="AV9735" s="165"/>
    </row>
    <row r="9736" spans="46:48" x14ac:dyDescent="0.25">
      <c r="AT9736" s="68"/>
      <c r="AV9736" s="165"/>
    </row>
    <row r="9737" spans="46:48" x14ac:dyDescent="0.25">
      <c r="AT9737" s="68"/>
      <c r="AV9737" s="165"/>
    </row>
    <row r="9738" spans="46:48" x14ac:dyDescent="0.25">
      <c r="AT9738" s="68"/>
      <c r="AV9738" s="165"/>
    </row>
    <row r="9739" spans="46:48" x14ac:dyDescent="0.25">
      <c r="AT9739" s="68"/>
      <c r="AV9739" s="165"/>
    </row>
    <row r="9740" spans="46:48" x14ac:dyDescent="0.25">
      <c r="AT9740" s="68"/>
      <c r="AV9740" s="165"/>
    </row>
    <row r="9741" spans="46:48" x14ac:dyDescent="0.25">
      <c r="AT9741" s="68"/>
      <c r="AV9741" s="165"/>
    </row>
    <row r="9742" spans="46:48" x14ac:dyDescent="0.25">
      <c r="AT9742" s="68"/>
      <c r="AV9742" s="165"/>
    </row>
    <row r="9743" spans="46:48" x14ac:dyDescent="0.25">
      <c r="AT9743" s="68"/>
      <c r="AV9743" s="165"/>
    </row>
    <row r="9744" spans="46:48" x14ac:dyDescent="0.25">
      <c r="AT9744" s="68"/>
      <c r="AV9744" s="165"/>
    </row>
    <row r="9745" spans="46:48" x14ac:dyDescent="0.25">
      <c r="AT9745" s="68"/>
      <c r="AV9745" s="165"/>
    </row>
    <row r="9746" spans="46:48" x14ac:dyDescent="0.25">
      <c r="AT9746" s="68"/>
      <c r="AV9746" s="165"/>
    </row>
    <row r="9747" spans="46:48" x14ac:dyDescent="0.25">
      <c r="AT9747" s="68"/>
      <c r="AV9747" s="165"/>
    </row>
    <row r="9748" spans="46:48" x14ac:dyDescent="0.25">
      <c r="AT9748" s="68"/>
      <c r="AV9748" s="165"/>
    </row>
    <row r="9749" spans="46:48" x14ac:dyDescent="0.25">
      <c r="AT9749" s="68"/>
      <c r="AV9749" s="165"/>
    </row>
    <row r="9750" spans="46:48" x14ac:dyDescent="0.25">
      <c r="AT9750" s="68"/>
      <c r="AV9750" s="165"/>
    </row>
    <row r="9751" spans="46:48" x14ac:dyDescent="0.25">
      <c r="AT9751" s="68"/>
      <c r="AV9751" s="165"/>
    </row>
    <row r="9752" spans="46:48" x14ac:dyDescent="0.25">
      <c r="AT9752" s="68"/>
      <c r="AV9752" s="165"/>
    </row>
    <row r="9753" spans="46:48" x14ac:dyDescent="0.25">
      <c r="AT9753" s="68"/>
      <c r="AV9753" s="165"/>
    </row>
    <row r="9754" spans="46:48" x14ac:dyDescent="0.25">
      <c r="AT9754" s="68"/>
      <c r="AV9754" s="165"/>
    </row>
    <row r="9755" spans="46:48" x14ac:dyDescent="0.25">
      <c r="AT9755" s="68"/>
      <c r="AV9755" s="165"/>
    </row>
    <row r="9756" spans="46:48" x14ac:dyDescent="0.25">
      <c r="AT9756" s="68"/>
      <c r="AV9756" s="165"/>
    </row>
    <row r="9757" spans="46:48" x14ac:dyDescent="0.25">
      <c r="AT9757" s="68"/>
      <c r="AV9757" s="165"/>
    </row>
    <row r="9758" spans="46:48" x14ac:dyDescent="0.25">
      <c r="AT9758" s="68"/>
      <c r="AV9758" s="165"/>
    </row>
    <row r="9759" spans="46:48" x14ac:dyDescent="0.25">
      <c r="AT9759" s="68"/>
      <c r="AV9759" s="165"/>
    </row>
    <row r="9760" spans="46:48" x14ac:dyDescent="0.25">
      <c r="AT9760" s="68"/>
      <c r="AV9760" s="165"/>
    </row>
    <row r="9761" spans="46:48" x14ac:dyDescent="0.25">
      <c r="AT9761" s="68"/>
      <c r="AV9761" s="165"/>
    </row>
    <row r="9762" spans="46:48" x14ac:dyDescent="0.25">
      <c r="AT9762" s="68"/>
      <c r="AV9762" s="165"/>
    </row>
    <row r="9763" spans="46:48" x14ac:dyDescent="0.25">
      <c r="AT9763" s="68"/>
      <c r="AV9763" s="165"/>
    </row>
    <row r="9764" spans="46:48" x14ac:dyDescent="0.25">
      <c r="AT9764" s="68"/>
      <c r="AV9764" s="165"/>
    </row>
    <row r="9765" spans="46:48" x14ac:dyDescent="0.25">
      <c r="AT9765" s="68"/>
      <c r="AV9765" s="165"/>
    </row>
    <row r="9766" spans="46:48" x14ac:dyDescent="0.25">
      <c r="AT9766" s="68"/>
      <c r="AV9766" s="165"/>
    </row>
    <row r="9767" spans="46:48" x14ac:dyDescent="0.25">
      <c r="AT9767" s="68"/>
      <c r="AV9767" s="165"/>
    </row>
    <row r="9768" spans="46:48" x14ac:dyDescent="0.25">
      <c r="AT9768" s="68"/>
      <c r="AV9768" s="165"/>
    </row>
    <row r="9769" spans="46:48" x14ac:dyDescent="0.25">
      <c r="AT9769" s="68"/>
      <c r="AV9769" s="165"/>
    </row>
    <row r="9770" spans="46:48" x14ac:dyDescent="0.25">
      <c r="AT9770" s="68"/>
      <c r="AV9770" s="165"/>
    </row>
    <row r="9771" spans="46:48" x14ac:dyDescent="0.25">
      <c r="AT9771" s="68"/>
      <c r="AV9771" s="165"/>
    </row>
    <row r="9772" spans="46:48" x14ac:dyDescent="0.25">
      <c r="AT9772" s="68"/>
      <c r="AV9772" s="165"/>
    </row>
    <row r="9773" spans="46:48" x14ac:dyDescent="0.25">
      <c r="AT9773" s="68"/>
      <c r="AV9773" s="165"/>
    </row>
    <row r="9774" spans="46:48" x14ac:dyDescent="0.25">
      <c r="AT9774" s="68"/>
      <c r="AV9774" s="165"/>
    </row>
    <row r="9775" spans="46:48" x14ac:dyDescent="0.25">
      <c r="AT9775" s="68"/>
      <c r="AV9775" s="165"/>
    </row>
    <row r="9776" spans="46:48" x14ac:dyDescent="0.25">
      <c r="AT9776" s="68"/>
      <c r="AV9776" s="165"/>
    </row>
    <row r="9777" spans="46:48" x14ac:dyDescent="0.25">
      <c r="AT9777" s="68"/>
      <c r="AV9777" s="165"/>
    </row>
    <row r="9778" spans="46:48" x14ac:dyDescent="0.25">
      <c r="AT9778" s="68"/>
      <c r="AV9778" s="165"/>
    </row>
    <row r="9779" spans="46:48" x14ac:dyDescent="0.25">
      <c r="AT9779" s="68"/>
      <c r="AV9779" s="165"/>
    </row>
    <row r="9780" spans="46:48" x14ac:dyDescent="0.25">
      <c r="AT9780" s="68"/>
      <c r="AV9780" s="165"/>
    </row>
    <row r="9781" spans="46:48" x14ac:dyDescent="0.25">
      <c r="AT9781" s="68"/>
      <c r="AV9781" s="165"/>
    </row>
    <row r="9782" spans="46:48" x14ac:dyDescent="0.25">
      <c r="AT9782" s="68"/>
      <c r="AV9782" s="165"/>
    </row>
    <row r="9783" spans="46:48" x14ac:dyDescent="0.25">
      <c r="AT9783" s="68"/>
      <c r="AV9783" s="165"/>
    </row>
    <row r="9784" spans="46:48" x14ac:dyDescent="0.25">
      <c r="AT9784" s="68"/>
      <c r="AV9784" s="165"/>
    </row>
    <row r="9785" spans="46:48" x14ac:dyDescent="0.25">
      <c r="AT9785" s="68"/>
      <c r="AV9785" s="165"/>
    </row>
    <row r="9786" spans="46:48" x14ac:dyDescent="0.25">
      <c r="AT9786" s="68"/>
      <c r="AV9786" s="165"/>
    </row>
    <row r="9787" spans="46:48" x14ac:dyDescent="0.25">
      <c r="AT9787" s="68"/>
      <c r="AV9787" s="165"/>
    </row>
    <row r="9788" spans="46:48" x14ac:dyDescent="0.25">
      <c r="AT9788" s="68"/>
      <c r="AV9788" s="165"/>
    </row>
    <row r="9789" spans="46:48" x14ac:dyDescent="0.25">
      <c r="AT9789" s="68"/>
      <c r="AV9789" s="165"/>
    </row>
    <row r="9790" spans="46:48" x14ac:dyDescent="0.25">
      <c r="AT9790" s="68"/>
      <c r="AV9790" s="165"/>
    </row>
    <row r="9791" spans="46:48" x14ac:dyDescent="0.25">
      <c r="AT9791" s="68"/>
      <c r="AV9791" s="165"/>
    </row>
    <row r="9792" spans="46:48" x14ac:dyDescent="0.25">
      <c r="AT9792" s="68"/>
      <c r="AV9792" s="165"/>
    </row>
    <row r="9793" spans="46:48" x14ac:dyDescent="0.25">
      <c r="AT9793" s="68"/>
      <c r="AV9793" s="165"/>
    </row>
    <row r="9794" spans="46:48" x14ac:dyDescent="0.25">
      <c r="AT9794" s="68"/>
      <c r="AV9794" s="165"/>
    </row>
    <row r="9795" spans="46:48" x14ac:dyDescent="0.25">
      <c r="AT9795" s="68"/>
      <c r="AV9795" s="165"/>
    </row>
    <row r="9796" spans="46:48" x14ac:dyDescent="0.25">
      <c r="AT9796" s="68"/>
      <c r="AV9796" s="165"/>
    </row>
    <row r="9797" spans="46:48" x14ac:dyDescent="0.25">
      <c r="AT9797" s="68"/>
      <c r="AV9797" s="165"/>
    </row>
    <row r="9798" spans="46:48" x14ac:dyDescent="0.25">
      <c r="AT9798" s="68"/>
      <c r="AV9798" s="165"/>
    </row>
    <row r="9799" spans="46:48" x14ac:dyDescent="0.25">
      <c r="AT9799" s="68"/>
      <c r="AV9799" s="165"/>
    </row>
    <row r="9800" spans="46:48" x14ac:dyDescent="0.25">
      <c r="AT9800" s="68"/>
      <c r="AV9800" s="165"/>
    </row>
    <row r="9801" spans="46:48" x14ac:dyDescent="0.25">
      <c r="AT9801" s="68"/>
      <c r="AV9801" s="165"/>
    </row>
    <row r="9802" spans="46:48" x14ac:dyDescent="0.25">
      <c r="AT9802" s="68"/>
      <c r="AV9802" s="165"/>
    </row>
    <row r="9803" spans="46:48" x14ac:dyDescent="0.25">
      <c r="AT9803" s="68"/>
      <c r="AV9803" s="165"/>
    </row>
    <row r="9804" spans="46:48" x14ac:dyDescent="0.25">
      <c r="AT9804" s="68"/>
      <c r="AV9804" s="165"/>
    </row>
    <row r="9805" spans="46:48" x14ac:dyDescent="0.25">
      <c r="AT9805" s="68"/>
      <c r="AV9805" s="165"/>
    </row>
    <row r="9806" spans="46:48" x14ac:dyDescent="0.25">
      <c r="AT9806" s="68"/>
      <c r="AV9806" s="165"/>
    </row>
    <row r="9807" spans="46:48" x14ac:dyDescent="0.25">
      <c r="AT9807" s="68"/>
      <c r="AV9807" s="165"/>
    </row>
    <row r="9808" spans="46:48" x14ac:dyDescent="0.25">
      <c r="AT9808" s="68"/>
      <c r="AV9808" s="165"/>
    </row>
    <row r="9809" spans="46:48" x14ac:dyDescent="0.25">
      <c r="AT9809" s="68"/>
      <c r="AV9809" s="165"/>
    </row>
    <row r="9810" spans="46:48" x14ac:dyDescent="0.25">
      <c r="AT9810" s="68"/>
      <c r="AV9810" s="165"/>
    </row>
    <row r="9811" spans="46:48" x14ac:dyDescent="0.25">
      <c r="AT9811" s="68"/>
      <c r="AV9811" s="165"/>
    </row>
    <row r="9812" spans="46:48" x14ac:dyDescent="0.25">
      <c r="AT9812" s="68"/>
      <c r="AV9812" s="165"/>
    </row>
    <row r="9813" spans="46:48" x14ac:dyDescent="0.25">
      <c r="AT9813" s="68"/>
      <c r="AV9813" s="165"/>
    </row>
    <row r="9814" spans="46:48" x14ac:dyDescent="0.25">
      <c r="AT9814" s="68"/>
      <c r="AV9814" s="165"/>
    </row>
    <row r="9815" spans="46:48" x14ac:dyDescent="0.25">
      <c r="AT9815" s="68"/>
      <c r="AV9815" s="165"/>
    </row>
    <row r="9816" spans="46:48" x14ac:dyDescent="0.25">
      <c r="AT9816" s="68"/>
      <c r="AV9816" s="165"/>
    </row>
    <row r="9817" spans="46:48" x14ac:dyDescent="0.25">
      <c r="AT9817" s="68"/>
      <c r="AV9817" s="165"/>
    </row>
    <row r="9818" spans="46:48" x14ac:dyDescent="0.25">
      <c r="AT9818" s="68"/>
      <c r="AV9818" s="165"/>
    </row>
    <row r="9819" spans="46:48" x14ac:dyDescent="0.25">
      <c r="AT9819" s="68"/>
      <c r="AV9819" s="165"/>
    </row>
    <row r="9820" spans="46:48" x14ac:dyDescent="0.25">
      <c r="AT9820" s="68"/>
      <c r="AV9820" s="165"/>
    </row>
    <row r="9821" spans="46:48" x14ac:dyDescent="0.25">
      <c r="AT9821" s="68"/>
      <c r="AV9821" s="165"/>
    </row>
    <row r="9822" spans="46:48" x14ac:dyDescent="0.25">
      <c r="AT9822" s="68"/>
      <c r="AV9822" s="165"/>
    </row>
    <row r="9823" spans="46:48" x14ac:dyDescent="0.25">
      <c r="AT9823" s="68"/>
      <c r="AV9823" s="165"/>
    </row>
    <row r="9824" spans="46:48" x14ac:dyDescent="0.25">
      <c r="AT9824" s="68"/>
      <c r="AV9824" s="165"/>
    </row>
    <row r="9825" spans="46:48" x14ac:dyDescent="0.25">
      <c r="AT9825" s="68"/>
      <c r="AV9825" s="165"/>
    </row>
    <row r="9826" spans="46:48" x14ac:dyDescent="0.25">
      <c r="AT9826" s="68"/>
      <c r="AV9826" s="165"/>
    </row>
    <row r="9827" spans="46:48" x14ac:dyDescent="0.25">
      <c r="AT9827" s="68"/>
      <c r="AV9827" s="165"/>
    </row>
    <row r="9828" spans="46:48" x14ac:dyDescent="0.25">
      <c r="AT9828" s="68"/>
      <c r="AV9828" s="165"/>
    </row>
    <row r="9829" spans="46:48" x14ac:dyDescent="0.25">
      <c r="AT9829" s="68"/>
      <c r="AV9829" s="165"/>
    </row>
    <row r="9830" spans="46:48" x14ac:dyDescent="0.25">
      <c r="AT9830" s="68"/>
      <c r="AV9830" s="165"/>
    </row>
    <row r="9831" spans="46:48" x14ac:dyDescent="0.25">
      <c r="AT9831" s="68"/>
      <c r="AV9831" s="165"/>
    </row>
    <row r="9832" spans="46:48" x14ac:dyDescent="0.25">
      <c r="AT9832" s="68"/>
      <c r="AV9832" s="165"/>
    </row>
    <row r="9833" spans="46:48" x14ac:dyDescent="0.25">
      <c r="AT9833" s="68"/>
      <c r="AV9833" s="165"/>
    </row>
    <row r="9834" spans="46:48" x14ac:dyDescent="0.25">
      <c r="AT9834" s="68"/>
      <c r="AV9834" s="165"/>
    </row>
    <row r="9835" spans="46:48" x14ac:dyDescent="0.25">
      <c r="AT9835" s="68"/>
      <c r="AV9835" s="165"/>
    </row>
    <row r="9836" spans="46:48" x14ac:dyDescent="0.25">
      <c r="AT9836" s="68"/>
      <c r="AV9836" s="165"/>
    </row>
    <row r="9837" spans="46:48" x14ac:dyDescent="0.25">
      <c r="AT9837" s="68"/>
      <c r="AV9837" s="165"/>
    </row>
    <row r="9838" spans="46:48" x14ac:dyDescent="0.25">
      <c r="AT9838" s="68"/>
      <c r="AV9838" s="165"/>
    </row>
    <row r="9839" spans="46:48" x14ac:dyDescent="0.25">
      <c r="AT9839" s="68"/>
      <c r="AV9839" s="165"/>
    </row>
    <row r="9840" spans="46:48" x14ac:dyDescent="0.25">
      <c r="AT9840" s="68"/>
      <c r="AV9840" s="165"/>
    </row>
    <row r="9841" spans="46:48" x14ac:dyDescent="0.25">
      <c r="AT9841" s="68"/>
      <c r="AV9841" s="165"/>
    </row>
    <row r="9842" spans="46:48" x14ac:dyDescent="0.25">
      <c r="AT9842" s="68"/>
      <c r="AV9842" s="165"/>
    </row>
    <row r="9843" spans="46:48" x14ac:dyDescent="0.25">
      <c r="AT9843" s="68"/>
      <c r="AV9843" s="165"/>
    </row>
    <row r="9844" spans="46:48" x14ac:dyDescent="0.25">
      <c r="AT9844" s="68"/>
      <c r="AV9844" s="165"/>
    </row>
    <row r="9845" spans="46:48" x14ac:dyDescent="0.25">
      <c r="AT9845" s="68"/>
      <c r="AV9845" s="165"/>
    </row>
    <row r="9846" spans="46:48" x14ac:dyDescent="0.25">
      <c r="AT9846" s="68"/>
      <c r="AV9846" s="165"/>
    </row>
    <row r="9847" spans="46:48" x14ac:dyDescent="0.25">
      <c r="AT9847" s="68"/>
      <c r="AV9847" s="165"/>
    </row>
    <row r="9848" spans="46:48" x14ac:dyDescent="0.25">
      <c r="AT9848" s="68"/>
      <c r="AV9848" s="165"/>
    </row>
    <row r="9849" spans="46:48" x14ac:dyDescent="0.25">
      <c r="AT9849" s="68"/>
      <c r="AV9849" s="165"/>
    </row>
    <row r="9850" spans="46:48" x14ac:dyDescent="0.25">
      <c r="AT9850" s="68"/>
      <c r="AV9850" s="165"/>
    </row>
    <row r="9851" spans="46:48" x14ac:dyDescent="0.25">
      <c r="AT9851" s="68"/>
      <c r="AV9851" s="165"/>
    </row>
    <row r="9852" spans="46:48" x14ac:dyDescent="0.25">
      <c r="AT9852" s="68"/>
      <c r="AV9852" s="165"/>
    </row>
    <row r="9853" spans="46:48" x14ac:dyDescent="0.25">
      <c r="AT9853" s="68"/>
      <c r="AV9853" s="165"/>
    </row>
    <row r="9854" spans="46:48" x14ac:dyDescent="0.25">
      <c r="AT9854" s="68"/>
      <c r="AV9854" s="165"/>
    </row>
    <row r="9855" spans="46:48" x14ac:dyDescent="0.25">
      <c r="AT9855" s="68"/>
      <c r="AV9855" s="165"/>
    </row>
    <row r="9856" spans="46:48" x14ac:dyDescent="0.25">
      <c r="AT9856" s="68"/>
      <c r="AV9856" s="165"/>
    </row>
    <row r="9857" spans="46:48" x14ac:dyDescent="0.25">
      <c r="AT9857" s="68"/>
      <c r="AV9857" s="165"/>
    </row>
    <row r="9858" spans="46:48" x14ac:dyDescent="0.25">
      <c r="AT9858" s="68"/>
      <c r="AV9858" s="165"/>
    </row>
    <row r="9859" spans="46:48" x14ac:dyDescent="0.25">
      <c r="AT9859" s="68"/>
      <c r="AV9859" s="165"/>
    </row>
    <row r="9860" spans="46:48" x14ac:dyDescent="0.25">
      <c r="AT9860" s="68"/>
      <c r="AV9860" s="165"/>
    </row>
    <row r="9861" spans="46:48" x14ac:dyDescent="0.25">
      <c r="AT9861" s="68"/>
      <c r="AV9861" s="165"/>
    </row>
    <row r="9862" spans="46:48" x14ac:dyDescent="0.25">
      <c r="AT9862" s="68"/>
      <c r="AV9862" s="165"/>
    </row>
    <row r="9863" spans="46:48" x14ac:dyDescent="0.25">
      <c r="AT9863" s="68"/>
      <c r="AV9863" s="165"/>
    </row>
    <row r="9864" spans="46:48" x14ac:dyDescent="0.25">
      <c r="AT9864" s="68"/>
      <c r="AV9864" s="165"/>
    </row>
    <row r="9865" spans="46:48" x14ac:dyDescent="0.25">
      <c r="AT9865" s="68"/>
      <c r="AV9865" s="165"/>
    </row>
    <row r="9866" spans="46:48" x14ac:dyDescent="0.25">
      <c r="AT9866" s="68"/>
      <c r="AV9866" s="165"/>
    </row>
    <row r="9867" spans="46:48" x14ac:dyDescent="0.25">
      <c r="AT9867" s="68"/>
      <c r="AV9867" s="165"/>
    </row>
    <row r="9868" spans="46:48" x14ac:dyDescent="0.25">
      <c r="AT9868" s="68"/>
      <c r="AV9868" s="165"/>
    </row>
    <row r="9869" spans="46:48" x14ac:dyDescent="0.25">
      <c r="AT9869" s="68"/>
      <c r="AV9869" s="165"/>
    </row>
    <row r="9870" spans="46:48" x14ac:dyDescent="0.25">
      <c r="AT9870" s="68"/>
      <c r="AV9870" s="165"/>
    </row>
    <row r="9871" spans="46:48" x14ac:dyDescent="0.25">
      <c r="AT9871" s="68"/>
      <c r="AV9871" s="165"/>
    </row>
    <row r="9872" spans="46:48" x14ac:dyDescent="0.25">
      <c r="AT9872" s="68"/>
      <c r="AV9872" s="165"/>
    </row>
    <row r="9873" spans="46:48" x14ac:dyDescent="0.25">
      <c r="AT9873" s="68"/>
      <c r="AV9873" s="165"/>
    </row>
    <row r="9874" spans="46:48" x14ac:dyDescent="0.25">
      <c r="AT9874" s="68"/>
      <c r="AV9874" s="165"/>
    </row>
    <row r="9875" spans="46:48" x14ac:dyDescent="0.25">
      <c r="AT9875" s="68"/>
      <c r="AV9875" s="165"/>
    </row>
    <row r="9876" spans="46:48" x14ac:dyDescent="0.25">
      <c r="AT9876" s="68"/>
      <c r="AV9876" s="165"/>
    </row>
    <row r="9877" spans="46:48" x14ac:dyDescent="0.25">
      <c r="AT9877" s="68"/>
      <c r="AV9877" s="165"/>
    </row>
    <row r="9878" spans="46:48" x14ac:dyDescent="0.25">
      <c r="AT9878" s="68"/>
      <c r="AV9878" s="165"/>
    </row>
    <row r="9879" spans="46:48" x14ac:dyDescent="0.25">
      <c r="AT9879" s="68"/>
      <c r="AV9879" s="165"/>
    </row>
    <row r="9880" spans="46:48" x14ac:dyDescent="0.25">
      <c r="AT9880" s="68"/>
      <c r="AV9880" s="165"/>
    </row>
    <row r="9881" spans="46:48" x14ac:dyDescent="0.25">
      <c r="AT9881" s="68"/>
      <c r="AV9881" s="165"/>
    </row>
    <row r="9882" spans="46:48" x14ac:dyDescent="0.25">
      <c r="AT9882" s="68"/>
      <c r="AV9882" s="165"/>
    </row>
    <row r="9883" spans="46:48" x14ac:dyDescent="0.25">
      <c r="AT9883" s="68"/>
      <c r="AV9883" s="165"/>
    </row>
    <row r="9884" spans="46:48" x14ac:dyDescent="0.25">
      <c r="AT9884" s="68"/>
      <c r="AV9884" s="165"/>
    </row>
    <row r="9885" spans="46:48" x14ac:dyDescent="0.25">
      <c r="AT9885" s="68"/>
      <c r="AV9885" s="165"/>
    </row>
    <row r="9886" spans="46:48" x14ac:dyDescent="0.25">
      <c r="AT9886" s="68"/>
      <c r="AV9886" s="165"/>
    </row>
    <row r="9887" spans="46:48" x14ac:dyDescent="0.25">
      <c r="AT9887" s="68"/>
      <c r="AV9887" s="165"/>
    </row>
    <row r="9888" spans="46:48" x14ac:dyDescent="0.25">
      <c r="AT9888" s="68"/>
      <c r="AV9888" s="165"/>
    </row>
    <row r="9889" spans="46:48" x14ac:dyDescent="0.25">
      <c r="AT9889" s="68"/>
      <c r="AV9889" s="165"/>
    </row>
    <row r="9890" spans="46:48" x14ac:dyDescent="0.25">
      <c r="AT9890" s="68"/>
      <c r="AV9890" s="165"/>
    </row>
    <row r="9891" spans="46:48" x14ac:dyDescent="0.25">
      <c r="AT9891" s="68"/>
      <c r="AV9891" s="165"/>
    </row>
    <row r="9892" spans="46:48" x14ac:dyDescent="0.25">
      <c r="AT9892" s="68"/>
      <c r="AV9892" s="165"/>
    </row>
    <row r="9893" spans="46:48" x14ac:dyDescent="0.25">
      <c r="AT9893" s="68"/>
      <c r="AV9893" s="165"/>
    </row>
    <row r="9894" spans="46:48" x14ac:dyDescent="0.25">
      <c r="AT9894" s="68"/>
      <c r="AV9894" s="165"/>
    </row>
    <row r="9895" spans="46:48" x14ac:dyDescent="0.25">
      <c r="AT9895" s="68"/>
      <c r="AV9895" s="165"/>
    </row>
    <row r="9896" spans="46:48" x14ac:dyDescent="0.25">
      <c r="AT9896" s="68"/>
      <c r="AV9896" s="165"/>
    </row>
    <row r="9897" spans="46:48" x14ac:dyDescent="0.25">
      <c r="AT9897" s="68"/>
      <c r="AV9897" s="165"/>
    </row>
    <row r="9898" spans="46:48" x14ac:dyDescent="0.25">
      <c r="AT9898" s="68"/>
      <c r="AV9898" s="165"/>
    </row>
    <row r="9899" spans="46:48" x14ac:dyDescent="0.25">
      <c r="AT9899" s="68"/>
      <c r="AV9899" s="165"/>
    </row>
    <row r="9900" spans="46:48" x14ac:dyDescent="0.25">
      <c r="AT9900" s="68"/>
      <c r="AV9900" s="165"/>
    </row>
    <row r="9901" spans="46:48" x14ac:dyDescent="0.25">
      <c r="AT9901" s="68"/>
      <c r="AV9901" s="165"/>
    </row>
    <row r="9902" spans="46:48" x14ac:dyDescent="0.25">
      <c r="AT9902" s="68"/>
      <c r="AV9902" s="165"/>
    </row>
    <row r="9903" spans="46:48" x14ac:dyDescent="0.25">
      <c r="AT9903" s="68"/>
      <c r="AV9903" s="165"/>
    </row>
    <row r="9904" spans="46:48" x14ac:dyDescent="0.25">
      <c r="AT9904" s="68"/>
      <c r="AV9904" s="165"/>
    </row>
    <row r="9905" spans="46:48" x14ac:dyDescent="0.25">
      <c r="AT9905" s="68"/>
      <c r="AV9905" s="165"/>
    </row>
    <row r="9906" spans="46:48" x14ac:dyDescent="0.25">
      <c r="AT9906" s="68"/>
      <c r="AV9906" s="165"/>
    </row>
    <row r="9907" spans="46:48" x14ac:dyDescent="0.25">
      <c r="AT9907" s="68"/>
      <c r="AV9907" s="165"/>
    </row>
    <row r="9908" spans="46:48" x14ac:dyDescent="0.25">
      <c r="AT9908" s="68"/>
      <c r="AV9908" s="165"/>
    </row>
    <row r="9909" spans="46:48" x14ac:dyDescent="0.25">
      <c r="AT9909" s="68"/>
      <c r="AV9909" s="165"/>
    </row>
    <row r="9910" spans="46:48" x14ac:dyDescent="0.25">
      <c r="AT9910" s="68"/>
      <c r="AV9910" s="165"/>
    </row>
    <row r="9911" spans="46:48" x14ac:dyDescent="0.25">
      <c r="AT9911" s="68"/>
      <c r="AV9911" s="165"/>
    </row>
    <row r="9912" spans="46:48" x14ac:dyDescent="0.25">
      <c r="AT9912" s="68"/>
      <c r="AV9912" s="165"/>
    </row>
    <row r="9913" spans="46:48" x14ac:dyDescent="0.25">
      <c r="AT9913" s="68"/>
      <c r="AV9913" s="165"/>
    </row>
    <row r="9914" spans="46:48" x14ac:dyDescent="0.25">
      <c r="AT9914" s="68"/>
      <c r="AV9914" s="165"/>
    </row>
    <row r="9915" spans="46:48" x14ac:dyDescent="0.25">
      <c r="AT9915" s="68"/>
      <c r="AV9915" s="165"/>
    </row>
    <row r="9916" spans="46:48" x14ac:dyDescent="0.25">
      <c r="AT9916" s="68"/>
      <c r="AV9916" s="165"/>
    </row>
    <row r="9917" spans="46:48" x14ac:dyDescent="0.25">
      <c r="AT9917" s="68"/>
      <c r="AV9917" s="165"/>
    </row>
    <row r="9918" spans="46:48" x14ac:dyDescent="0.25">
      <c r="AT9918" s="68"/>
      <c r="AV9918" s="165"/>
    </row>
    <row r="9919" spans="46:48" x14ac:dyDescent="0.25">
      <c r="AT9919" s="68"/>
      <c r="AV9919" s="165"/>
    </row>
    <row r="9920" spans="46:48" x14ac:dyDescent="0.25">
      <c r="AT9920" s="68"/>
      <c r="AV9920" s="165"/>
    </row>
    <row r="9921" spans="46:48" x14ac:dyDescent="0.25">
      <c r="AT9921" s="68"/>
      <c r="AV9921" s="165"/>
    </row>
    <row r="9922" spans="46:48" x14ac:dyDescent="0.25">
      <c r="AT9922" s="68"/>
      <c r="AV9922" s="165"/>
    </row>
    <row r="9923" spans="46:48" x14ac:dyDescent="0.25">
      <c r="AT9923" s="68"/>
      <c r="AV9923" s="165"/>
    </row>
    <row r="9924" spans="46:48" x14ac:dyDescent="0.25">
      <c r="AT9924" s="68"/>
      <c r="AV9924" s="165"/>
    </row>
    <row r="9925" spans="46:48" x14ac:dyDescent="0.25">
      <c r="AT9925" s="68"/>
      <c r="AV9925" s="165"/>
    </row>
    <row r="9926" spans="46:48" x14ac:dyDescent="0.25">
      <c r="AT9926" s="68"/>
      <c r="AV9926" s="165"/>
    </row>
    <row r="9927" spans="46:48" x14ac:dyDescent="0.25">
      <c r="AT9927" s="68"/>
      <c r="AV9927" s="165"/>
    </row>
    <row r="9928" spans="46:48" x14ac:dyDescent="0.25">
      <c r="AT9928" s="68"/>
      <c r="AV9928" s="165"/>
    </row>
    <row r="9929" spans="46:48" x14ac:dyDescent="0.25">
      <c r="AT9929" s="68"/>
      <c r="AV9929" s="165"/>
    </row>
    <row r="9930" spans="46:48" x14ac:dyDescent="0.25">
      <c r="AT9930" s="68"/>
      <c r="AV9930" s="165"/>
    </row>
    <row r="9931" spans="46:48" x14ac:dyDescent="0.25">
      <c r="AT9931" s="68"/>
      <c r="AV9931" s="165"/>
    </row>
    <row r="9932" spans="46:48" x14ac:dyDescent="0.25">
      <c r="AT9932" s="68"/>
      <c r="AV9932" s="165"/>
    </row>
    <row r="9933" spans="46:48" x14ac:dyDescent="0.25">
      <c r="AT9933" s="68"/>
      <c r="AV9933" s="165"/>
    </row>
    <row r="9934" spans="46:48" x14ac:dyDescent="0.25">
      <c r="AT9934" s="68"/>
      <c r="AV9934" s="165"/>
    </row>
    <row r="9935" spans="46:48" x14ac:dyDescent="0.25">
      <c r="AT9935" s="68"/>
      <c r="AV9935" s="165"/>
    </row>
    <row r="9936" spans="46:48" x14ac:dyDescent="0.25">
      <c r="AT9936" s="68"/>
      <c r="AV9936" s="165"/>
    </row>
    <row r="9937" spans="46:48" x14ac:dyDescent="0.25">
      <c r="AT9937" s="68"/>
      <c r="AV9937" s="165"/>
    </row>
    <row r="9938" spans="46:48" x14ac:dyDescent="0.25">
      <c r="AT9938" s="68"/>
      <c r="AV9938" s="165"/>
    </row>
    <row r="9939" spans="46:48" x14ac:dyDescent="0.25">
      <c r="AT9939" s="68"/>
      <c r="AV9939" s="165"/>
    </row>
    <row r="9940" spans="46:48" x14ac:dyDescent="0.25">
      <c r="AT9940" s="68"/>
      <c r="AV9940" s="165"/>
    </row>
    <row r="9941" spans="46:48" x14ac:dyDescent="0.25">
      <c r="AT9941" s="68"/>
      <c r="AV9941" s="165"/>
    </row>
    <row r="9942" spans="46:48" x14ac:dyDescent="0.25">
      <c r="AT9942" s="68"/>
      <c r="AV9942" s="165"/>
    </row>
    <row r="9943" spans="46:48" x14ac:dyDescent="0.25">
      <c r="AT9943" s="68"/>
      <c r="AV9943" s="165"/>
    </row>
    <row r="9944" spans="46:48" x14ac:dyDescent="0.25">
      <c r="AT9944" s="68"/>
      <c r="AV9944" s="165"/>
    </row>
    <row r="9945" spans="46:48" x14ac:dyDescent="0.25">
      <c r="AT9945" s="68"/>
      <c r="AV9945" s="165"/>
    </row>
    <row r="9946" spans="46:48" x14ac:dyDescent="0.25">
      <c r="AT9946" s="68"/>
      <c r="AV9946" s="165"/>
    </row>
    <row r="9947" spans="46:48" x14ac:dyDescent="0.25">
      <c r="AT9947" s="68"/>
      <c r="AV9947" s="165"/>
    </row>
    <row r="9948" spans="46:48" x14ac:dyDescent="0.25">
      <c r="AT9948" s="68"/>
      <c r="AV9948" s="165"/>
    </row>
    <row r="9949" spans="46:48" x14ac:dyDescent="0.25">
      <c r="AT9949" s="68"/>
      <c r="AV9949" s="165"/>
    </row>
    <row r="9950" spans="46:48" x14ac:dyDescent="0.25">
      <c r="AT9950" s="68"/>
      <c r="AV9950" s="165"/>
    </row>
    <row r="9951" spans="46:48" x14ac:dyDescent="0.25">
      <c r="AT9951" s="68"/>
      <c r="AV9951" s="165"/>
    </row>
    <row r="9952" spans="46:48" x14ac:dyDescent="0.25">
      <c r="AT9952" s="68"/>
      <c r="AV9952" s="165"/>
    </row>
    <row r="9953" spans="46:48" x14ac:dyDescent="0.25">
      <c r="AT9953" s="68"/>
      <c r="AV9953" s="165"/>
    </row>
    <row r="9954" spans="46:48" x14ac:dyDescent="0.25">
      <c r="AT9954" s="68"/>
      <c r="AV9954" s="165"/>
    </row>
    <row r="9955" spans="46:48" x14ac:dyDescent="0.25">
      <c r="AT9955" s="68"/>
      <c r="AV9955" s="165"/>
    </row>
    <row r="9956" spans="46:48" x14ac:dyDescent="0.25">
      <c r="AT9956" s="68"/>
      <c r="AV9956" s="165"/>
    </row>
    <row r="9957" spans="46:48" x14ac:dyDescent="0.25">
      <c r="AT9957" s="68"/>
      <c r="AV9957" s="165"/>
    </row>
    <row r="9958" spans="46:48" x14ac:dyDescent="0.25">
      <c r="AT9958" s="68"/>
      <c r="AV9958" s="165"/>
    </row>
    <row r="9959" spans="46:48" x14ac:dyDescent="0.25">
      <c r="AT9959" s="68"/>
      <c r="AV9959" s="165"/>
    </row>
    <row r="9960" spans="46:48" x14ac:dyDescent="0.25">
      <c r="AT9960" s="68"/>
      <c r="AV9960" s="165"/>
    </row>
    <row r="9961" spans="46:48" x14ac:dyDescent="0.25">
      <c r="AT9961" s="68"/>
      <c r="AV9961" s="165"/>
    </row>
    <row r="9962" spans="46:48" x14ac:dyDescent="0.25">
      <c r="AT9962" s="68"/>
      <c r="AV9962" s="165"/>
    </row>
    <row r="9963" spans="46:48" x14ac:dyDescent="0.25">
      <c r="AT9963" s="68"/>
      <c r="AV9963" s="165"/>
    </row>
    <row r="9964" spans="46:48" x14ac:dyDescent="0.25">
      <c r="AT9964" s="68"/>
      <c r="AV9964" s="165"/>
    </row>
    <row r="9965" spans="46:48" x14ac:dyDescent="0.25">
      <c r="AT9965" s="68"/>
      <c r="AV9965" s="165"/>
    </row>
    <row r="9966" spans="46:48" x14ac:dyDescent="0.25">
      <c r="AT9966" s="68"/>
      <c r="AV9966" s="165"/>
    </row>
    <row r="9967" spans="46:48" x14ac:dyDescent="0.25">
      <c r="AT9967" s="68"/>
      <c r="AV9967" s="165"/>
    </row>
    <row r="9968" spans="46:48" x14ac:dyDescent="0.25">
      <c r="AT9968" s="68"/>
      <c r="AV9968" s="165"/>
    </row>
    <row r="9969" spans="46:48" x14ac:dyDescent="0.25">
      <c r="AT9969" s="68"/>
      <c r="AV9969" s="165"/>
    </row>
    <row r="9970" spans="46:48" x14ac:dyDescent="0.25">
      <c r="AT9970" s="68"/>
      <c r="AV9970" s="165"/>
    </row>
    <row r="9971" spans="46:48" x14ac:dyDescent="0.25">
      <c r="AT9971" s="68"/>
      <c r="AV9971" s="165"/>
    </row>
    <row r="9972" spans="46:48" x14ac:dyDescent="0.25">
      <c r="AT9972" s="68"/>
      <c r="AV9972" s="165"/>
    </row>
    <row r="9973" spans="46:48" x14ac:dyDescent="0.25">
      <c r="AT9973" s="68"/>
      <c r="AV9973" s="165"/>
    </row>
    <row r="9974" spans="46:48" x14ac:dyDescent="0.25">
      <c r="AT9974" s="68"/>
      <c r="AV9974" s="165"/>
    </row>
    <row r="9975" spans="46:48" x14ac:dyDescent="0.25">
      <c r="AT9975" s="68"/>
      <c r="AV9975" s="165"/>
    </row>
    <row r="9976" spans="46:48" x14ac:dyDescent="0.25">
      <c r="AT9976" s="68"/>
      <c r="AV9976" s="165"/>
    </row>
    <row r="9977" spans="46:48" x14ac:dyDescent="0.25">
      <c r="AT9977" s="68"/>
      <c r="AV9977" s="165"/>
    </row>
    <row r="9978" spans="46:48" x14ac:dyDescent="0.25">
      <c r="AT9978" s="68"/>
      <c r="AV9978" s="165"/>
    </row>
    <row r="9979" spans="46:48" x14ac:dyDescent="0.25">
      <c r="AT9979" s="68"/>
      <c r="AV9979" s="165"/>
    </row>
    <row r="9980" spans="46:48" x14ac:dyDescent="0.25">
      <c r="AT9980" s="68"/>
      <c r="AV9980" s="165"/>
    </row>
    <row r="9981" spans="46:48" x14ac:dyDescent="0.25">
      <c r="AT9981" s="68"/>
      <c r="AV9981" s="165"/>
    </row>
    <row r="9982" spans="46:48" x14ac:dyDescent="0.25">
      <c r="AT9982" s="68"/>
      <c r="AV9982" s="165"/>
    </row>
    <row r="9983" spans="46:48" x14ac:dyDescent="0.25">
      <c r="AT9983" s="68"/>
      <c r="AV9983" s="165"/>
    </row>
    <row r="9984" spans="46:48" x14ac:dyDescent="0.25">
      <c r="AT9984" s="68"/>
      <c r="AV9984" s="165"/>
    </row>
    <row r="9985" spans="46:48" x14ac:dyDescent="0.25">
      <c r="AT9985" s="68"/>
      <c r="AV9985" s="165"/>
    </row>
    <row r="9986" spans="46:48" x14ac:dyDescent="0.25">
      <c r="AT9986" s="68"/>
      <c r="AV9986" s="165"/>
    </row>
    <row r="9987" spans="46:48" x14ac:dyDescent="0.25">
      <c r="AT9987" s="68"/>
      <c r="AV9987" s="165"/>
    </row>
    <row r="9988" spans="46:48" x14ac:dyDescent="0.25">
      <c r="AT9988" s="68"/>
      <c r="AV9988" s="165"/>
    </row>
    <row r="9989" spans="46:48" x14ac:dyDescent="0.25">
      <c r="AT9989" s="68"/>
      <c r="AV9989" s="165"/>
    </row>
    <row r="9990" spans="46:48" x14ac:dyDescent="0.25">
      <c r="AT9990" s="68"/>
      <c r="AV9990" s="165"/>
    </row>
    <row r="9991" spans="46:48" x14ac:dyDescent="0.25">
      <c r="AT9991" s="68"/>
      <c r="AV9991" s="165"/>
    </row>
    <row r="9992" spans="46:48" x14ac:dyDescent="0.25">
      <c r="AT9992" s="68"/>
      <c r="AV9992" s="165"/>
    </row>
    <row r="9993" spans="46:48" x14ac:dyDescent="0.25">
      <c r="AT9993" s="68"/>
      <c r="AV9993" s="165"/>
    </row>
    <row r="9994" spans="46:48" x14ac:dyDescent="0.25">
      <c r="AT9994" s="68"/>
      <c r="AV9994" s="165"/>
    </row>
    <row r="9995" spans="46:48" x14ac:dyDescent="0.25">
      <c r="AT9995" s="68"/>
      <c r="AV9995" s="165"/>
    </row>
    <row r="9996" spans="46:48" x14ac:dyDescent="0.25">
      <c r="AT9996" s="68"/>
      <c r="AV9996" s="165"/>
    </row>
    <row r="9997" spans="46:48" x14ac:dyDescent="0.25">
      <c r="AT9997" s="68"/>
      <c r="AV9997" s="165"/>
    </row>
    <row r="9998" spans="46:48" x14ac:dyDescent="0.25">
      <c r="AT9998" s="68"/>
      <c r="AV9998" s="165"/>
    </row>
    <row r="9999" spans="46:48" x14ac:dyDescent="0.25">
      <c r="AT9999" s="68"/>
      <c r="AV9999" s="165"/>
    </row>
    <row r="10000" spans="46:48" x14ac:dyDescent="0.25">
      <c r="AT10000" s="68"/>
      <c r="AV10000" s="165"/>
    </row>
    <row r="10001" spans="46:48" x14ac:dyDescent="0.25">
      <c r="AT10001" s="68"/>
      <c r="AV10001" s="165"/>
    </row>
    <row r="10002" spans="46:48" x14ac:dyDescent="0.25">
      <c r="AT10002" s="68"/>
      <c r="AV10002" s="165"/>
    </row>
    <row r="10003" spans="46:48" x14ac:dyDescent="0.25">
      <c r="AT10003" s="68"/>
      <c r="AV10003" s="165"/>
    </row>
    <row r="10004" spans="46:48" x14ac:dyDescent="0.25">
      <c r="AT10004" s="68"/>
      <c r="AV10004" s="165"/>
    </row>
    <row r="10005" spans="46:48" x14ac:dyDescent="0.25">
      <c r="AT10005" s="68"/>
      <c r="AV10005" s="165"/>
    </row>
    <row r="10006" spans="46:48" x14ac:dyDescent="0.25">
      <c r="AT10006" s="68"/>
      <c r="AV10006" s="165"/>
    </row>
    <row r="10007" spans="46:48" x14ac:dyDescent="0.25">
      <c r="AT10007" s="68"/>
      <c r="AV10007" s="165"/>
    </row>
    <row r="10008" spans="46:48" x14ac:dyDescent="0.25">
      <c r="AT10008" s="68"/>
      <c r="AV10008" s="165"/>
    </row>
    <row r="10009" spans="46:48" x14ac:dyDescent="0.25">
      <c r="AT10009" s="68"/>
      <c r="AV10009" s="165"/>
    </row>
    <row r="10010" spans="46:48" x14ac:dyDescent="0.25">
      <c r="AT10010" s="68"/>
      <c r="AV10010" s="165"/>
    </row>
    <row r="10011" spans="46:48" x14ac:dyDescent="0.25">
      <c r="AT10011" s="68"/>
      <c r="AV10011" s="165"/>
    </row>
    <row r="10012" spans="46:48" x14ac:dyDescent="0.25">
      <c r="AT10012" s="68"/>
      <c r="AV10012" s="165"/>
    </row>
    <row r="10013" spans="46:48" x14ac:dyDescent="0.25">
      <c r="AT10013" s="68"/>
      <c r="AV10013" s="165"/>
    </row>
    <row r="10014" spans="46:48" x14ac:dyDescent="0.25">
      <c r="AT10014" s="68"/>
      <c r="AV10014" s="165"/>
    </row>
    <row r="10015" spans="46:48" x14ac:dyDescent="0.25">
      <c r="AT10015" s="68"/>
      <c r="AV10015" s="165"/>
    </row>
    <row r="10016" spans="46:48" x14ac:dyDescent="0.25">
      <c r="AT10016" s="68"/>
      <c r="AV10016" s="165"/>
    </row>
    <row r="10017" spans="46:48" x14ac:dyDescent="0.25">
      <c r="AT10017" s="68"/>
      <c r="AV10017" s="165"/>
    </row>
    <row r="10018" spans="46:48" x14ac:dyDescent="0.25">
      <c r="AT10018" s="68"/>
      <c r="AV10018" s="165"/>
    </row>
    <row r="10019" spans="46:48" x14ac:dyDescent="0.25">
      <c r="AT10019" s="68"/>
      <c r="AV10019" s="165"/>
    </row>
    <row r="10020" spans="46:48" x14ac:dyDescent="0.25">
      <c r="AT10020" s="68"/>
      <c r="AV10020" s="165"/>
    </row>
    <row r="10021" spans="46:48" x14ac:dyDescent="0.25">
      <c r="AT10021" s="68"/>
      <c r="AV10021" s="165"/>
    </row>
    <row r="10022" spans="46:48" x14ac:dyDescent="0.25">
      <c r="AT10022" s="68"/>
      <c r="AV10022" s="165"/>
    </row>
    <row r="10023" spans="46:48" x14ac:dyDescent="0.25">
      <c r="AT10023" s="68"/>
      <c r="AV10023" s="165"/>
    </row>
    <row r="10024" spans="46:48" x14ac:dyDescent="0.25">
      <c r="AT10024" s="68"/>
      <c r="AV10024" s="165"/>
    </row>
    <row r="10025" spans="46:48" x14ac:dyDescent="0.25">
      <c r="AT10025" s="68"/>
      <c r="AV10025" s="165"/>
    </row>
    <row r="10026" spans="46:48" x14ac:dyDescent="0.25">
      <c r="AT10026" s="68"/>
      <c r="AV10026" s="165"/>
    </row>
    <row r="10027" spans="46:48" x14ac:dyDescent="0.25">
      <c r="AT10027" s="68"/>
      <c r="AV10027" s="165"/>
    </row>
    <row r="10028" spans="46:48" x14ac:dyDescent="0.25">
      <c r="AT10028" s="68"/>
      <c r="AV10028" s="165"/>
    </row>
    <row r="10029" spans="46:48" x14ac:dyDescent="0.25">
      <c r="AT10029" s="68"/>
      <c r="AV10029" s="165"/>
    </row>
    <row r="10030" spans="46:48" x14ac:dyDescent="0.25">
      <c r="AT10030" s="68"/>
      <c r="AV10030" s="165"/>
    </row>
    <row r="10031" spans="46:48" x14ac:dyDescent="0.25">
      <c r="AT10031" s="68"/>
      <c r="AV10031" s="165"/>
    </row>
    <row r="10032" spans="46:48" x14ac:dyDescent="0.25">
      <c r="AT10032" s="68"/>
      <c r="AV10032" s="165"/>
    </row>
    <row r="10033" spans="46:48" x14ac:dyDescent="0.25">
      <c r="AT10033" s="68"/>
      <c r="AV10033" s="165"/>
    </row>
    <row r="10034" spans="46:48" x14ac:dyDescent="0.25">
      <c r="AT10034" s="68"/>
      <c r="AV10034" s="165"/>
    </row>
    <row r="10035" spans="46:48" x14ac:dyDescent="0.25">
      <c r="AT10035" s="68"/>
      <c r="AV10035" s="165"/>
    </row>
    <row r="10036" spans="46:48" x14ac:dyDescent="0.25">
      <c r="AT10036" s="68"/>
      <c r="AV10036" s="165"/>
    </row>
    <row r="10037" spans="46:48" x14ac:dyDescent="0.25">
      <c r="AT10037" s="68"/>
      <c r="AV10037" s="165"/>
    </row>
    <row r="10038" spans="46:48" x14ac:dyDescent="0.25">
      <c r="AT10038" s="68"/>
      <c r="AV10038" s="165"/>
    </row>
    <row r="10039" spans="46:48" x14ac:dyDescent="0.25">
      <c r="AT10039" s="68"/>
      <c r="AV10039" s="165"/>
    </row>
    <row r="10040" spans="46:48" x14ac:dyDescent="0.25">
      <c r="AT10040" s="68"/>
      <c r="AV10040" s="165"/>
    </row>
    <row r="10041" spans="46:48" x14ac:dyDescent="0.25">
      <c r="AT10041" s="68"/>
      <c r="AV10041" s="165"/>
    </row>
    <row r="10042" spans="46:48" x14ac:dyDescent="0.25">
      <c r="AT10042" s="68"/>
      <c r="AV10042" s="165"/>
    </row>
    <row r="10043" spans="46:48" x14ac:dyDescent="0.25">
      <c r="AT10043" s="68"/>
      <c r="AV10043" s="165"/>
    </row>
    <row r="10044" spans="46:48" x14ac:dyDescent="0.25">
      <c r="AT10044" s="68"/>
      <c r="AV10044" s="165"/>
    </row>
    <row r="10045" spans="46:48" x14ac:dyDescent="0.25">
      <c r="AT10045" s="68"/>
      <c r="AV10045" s="165"/>
    </row>
    <row r="10046" spans="46:48" x14ac:dyDescent="0.25">
      <c r="AT10046" s="68"/>
      <c r="AV10046" s="165"/>
    </row>
    <row r="10047" spans="46:48" x14ac:dyDescent="0.25">
      <c r="AT10047" s="68"/>
      <c r="AV10047" s="165"/>
    </row>
    <row r="10048" spans="46:48" x14ac:dyDescent="0.25">
      <c r="AT10048" s="68"/>
      <c r="AV10048" s="165"/>
    </row>
    <row r="10049" spans="46:48" x14ac:dyDescent="0.25">
      <c r="AT10049" s="68"/>
      <c r="AV10049" s="165"/>
    </row>
    <row r="10050" spans="46:48" x14ac:dyDescent="0.25">
      <c r="AT10050" s="68"/>
      <c r="AV10050" s="165"/>
    </row>
    <row r="10051" spans="46:48" x14ac:dyDescent="0.25">
      <c r="AT10051" s="68"/>
      <c r="AV10051" s="165"/>
    </row>
    <row r="10052" spans="46:48" x14ac:dyDescent="0.25">
      <c r="AT10052" s="68"/>
      <c r="AV10052" s="165"/>
    </row>
    <row r="10053" spans="46:48" x14ac:dyDescent="0.25">
      <c r="AT10053" s="68"/>
      <c r="AV10053" s="165"/>
    </row>
    <row r="10054" spans="46:48" x14ac:dyDescent="0.25">
      <c r="AT10054" s="68"/>
      <c r="AV10054" s="165"/>
    </row>
    <row r="10055" spans="46:48" x14ac:dyDescent="0.25">
      <c r="AT10055" s="68"/>
      <c r="AV10055" s="165"/>
    </row>
    <row r="10056" spans="46:48" x14ac:dyDescent="0.25">
      <c r="AT10056" s="68"/>
      <c r="AV10056" s="165"/>
    </row>
    <row r="10057" spans="46:48" x14ac:dyDescent="0.25">
      <c r="AT10057" s="68"/>
      <c r="AV10057" s="165"/>
    </row>
    <row r="10058" spans="46:48" x14ac:dyDescent="0.25">
      <c r="AT10058" s="68"/>
      <c r="AV10058" s="165"/>
    </row>
    <row r="10059" spans="46:48" x14ac:dyDescent="0.25">
      <c r="AT10059" s="68"/>
      <c r="AV10059" s="165"/>
    </row>
    <row r="10060" spans="46:48" x14ac:dyDescent="0.25">
      <c r="AT10060" s="68"/>
      <c r="AV10060" s="165"/>
    </row>
    <row r="10061" spans="46:48" x14ac:dyDescent="0.25">
      <c r="AT10061" s="68"/>
      <c r="AV10061" s="165"/>
    </row>
    <row r="10062" spans="46:48" x14ac:dyDescent="0.25">
      <c r="AT10062" s="68"/>
      <c r="AV10062" s="165"/>
    </row>
    <row r="10063" spans="46:48" x14ac:dyDescent="0.25">
      <c r="AT10063" s="68"/>
      <c r="AV10063" s="165"/>
    </row>
    <row r="10064" spans="46:48" x14ac:dyDescent="0.25">
      <c r="AT10064" s="68"/>
      <c r="AV10064" s="165"/>
    </row>
    <row r="10065" spans="46:48" x14ac:dyDescent="0.25">
      <c r="AT10065" s="68"/>
      <c r="AV10065" s="165"/>
    </row>
    <row r="10066" spans="46:48" x14ac:dyDescent="0.25">
      <c r="AT10066" s="68"/>
      <c r="AV10066" s="165"/>
    </row>
    <row r="10067" spans="46:48" x14ac:dyDescent="0.25">
      <c r="AT10067" s="68"/>
      <c r="AV10067" s="165"/>
    </row>
    <row r="10068" spans="46:48" x14ac:dyDescent="0.25">
      <c r="AT10068" s="68"/>
      <c r="AV10068" s="165"/>
    </row>
    <row r="10069" spans="46:48" x14ac:dyDescent="0.25">
      <c r="AT10069" s="68"/>
      <c r="AV10069" s="165"/>
    </row>
    <row r="10070" spans="46:48" x14ac:dyDescent="0.25">
      <c r="AT10070" s="68"/>
      <c r="AV10070" s="165"/>
    </row>
    <row r="10071" spans="46:48" x14ac:dyDescent="0.25">
      <c r="AT10071" s="68"/>
      <c r="AV10071" s="165"/>
    </row>
    <row r="10072" spans="46:48" x14ac:dyDescent="0.25">
      <c r="AT10072" s="68"/>
      <c r="AV10072" s="165"/>
    </row>
    <row r="10073" spans="46:48" x14ac:dyDescent="0.25">
      <c r="AT10073" s="68"/>
      <c r="AV10073" s="165"/>
    </row>
    <row r="10074" spans="46:48" x14ac:dyDescent="0.25">
      <c r="AT10074" s="68"/>
      <c r="AV10074" s="165"/>
    </row>
    <row r="10075" spans="46:48" x14ac:dyDescent="0.25">
      <c r="AT10075" s="68"/>
      <c r="AV10075" s="165"/>
    </row>
    <row r="10076" spans="46:48" x14ac:dyDescent="0.25">
      <c r="AT10076" s="68"/>
      <c r="AV10076" s="165"/>
    </row>
    <row r="10077" spans="46:48" x14ac:dyDescent="0.25">
      <c r="AT10077" s="68"/>
      <c r="AV10077" s="165"/>
    </row>
    <row r="10078" spans="46:48" x14ac:dyDescent="0.25">
      <c r="AT10078" s="68"/>
      <c r="AV10078" s="165"/>
    </row>
    <row r="10079" spans="46:48" x14ac:dyDescent="0.25">
      <c r="AT10079" s="68"/>
      <c r="AV10079" s="165"/>
    </row>
    <row r="10080" spans="46:48" x14ac:dyDescent="0.25">
      <c r="AT10080" s="68"/>
      <c r="AV10080" s="165"/>
    </row>
    <row r="10081" spans="46:48" x14ac:dyDescent="0.25">
      <c r="AT10081" s="68"/>
      <c r="AV10081" s="165"/>
    </row>
    <row r="10082" spans="46:48" x14ac:dyDescent="0.25">
      <c r="AT10082" s="68"/>
      <c r="AV10082" s="165"/>
    </row>
    <row r="10083" spans="46:48" x14ac:dyDescent="0.25">
      <c r="AT10083" s="68"/>
      <c r="AV10083" s="165"/>
    </row>
    <row r="10084" spans="46:48" x14ac:dyDescent="0.25">
      <c r="AT10084" s="68"/>
      <c r="AV10084" s="165"/>
    </row>
    <row r="10085" spans="46:48" x14ac:dyDescent="0.25">
      <c r="AT10085" s="68"/>
      <c r="AV10085" s="165"/>
    </row>
    <row r="10086" spans="46:48" x14ac:dyDescent="0.25">
      <c r="AT10086" s="68"/>
      <c r="AV10086" s="165"/>
    </row>
    <row r="10087" spans="46:48" x14ac:dyDescent="0.25">
      <c r="AT10087" s="68"/>
      <c r="AV10087" s="165"/>
    </row>
    <row r="10088" spans="46:48" x14ac:dyDescent="0.25">
      <c r="AT10088" s="68"/>
      <c r="AV10088" s="165"/>
    </row>
    <row r="10089" spans="46:48" x14ac:dyDescent="0.25">
      <c r="AT10089" s="68"/>
      <c r="AV10089" s="165"/>
    </row>
    <row r="10090" spans="46:48" x14ac:dyDescent="0.25">
      <c r="AT10090" s="68"/>
      <c r="AV10090" s="165"/>
    </row>
    <row r="10091" spans="46:48" x14ac:dyDescent="0.25">
      <c r="AT10091" s="68"/>
      <c r="AV10091" s="165"/>
    </row>
    <row r="10092" spans="46:48" x14ac:dyDescent="0.25">
      <c r="AT10092" s="68"/>
      <c r="AV10092" s="165"/>
    </row>
    <row r="10093" spans="46:48" x14ac:dyDescent="0.25">
      <c r="AT10093" s="68"/>
      <c r="AV10093" s="165"/>
    </row>
    <row r="10094" spans="46:48" x14ac:dyDescent="0.25">
      <c r="AT10094" s="68"/>
      <c r="AV10094" s="165"/>
    </row>
    <row r="10095" spans="46:48" x14ac:dyDescent="0.25">
      <c r="AT10095" s="68"/>
      <c r="AV10095" s="165"/>
    </row>
    <row r="10096" spans="46:48" x14ac:dyDescent="0.25">
      <c r="AT10096" s="68"/>
      <c r="AV10096" s="165"/>
    </row>
    <row r="10097" spans="46:48" x14ac:dyDescent="0.25">
      <c r="AT10097" s="68"/>
      <c r="AV10097" s="165"/>
    </row>
    <row r="10098" spans="46:48" x14ac:dyDescent="0.25">
      <c r="AT10098" s="68"/>
      <c r="AV10098" s="165"/>
    </row>
    <row r="10099" spans="46:48" x14ac:dyDescent="0.25">
      <c r="AT10099" s="68"/>
      <c r="AV10099" s="165"/>
    </row>
    <row r="10100" spans="46:48" x14ac:dyDescent="0.25">
      <c r="AT10100" s="68"/>
      <c r="AV10100" s="165"/>
    </row>
    <row r="10101" spans="46:48" x14ac:dyDescent="0.25">
      <c r="AT10101" s="68"/>
      <c r="AV10101" s="165"/>
    </row>
    <row r="10102" spans="46:48" x14ac:dyDescent="0.25">
      <c r="AT10102" s="68"/>
      <c r="AV10102" s="165"/>
    </row>
    <row r="10103" spans="46:48" x14ac:dyDescent="0.25">
      <c r="AT10103" s="68"/>
      <c r="AV10103" s="165"/>
    </row>
    <row r="10104" spans="46:48" x14ac:dyDescent="0.25">
      <c r="AT10104" s="68"/>
      <c r="AV10104" s="165"/>
    </row>
    <row r="10105" spans="46:48" x14ac:dyDescent="0.25">
      <c r="AT10105" s="68"/>
      <c r="AV10105" s="165"/>
    </row>
    <row r="10106" spans="46:48" x14ac:dyDescent="0.25">
      <c r="AT10106" s="68"/>
      <c r="AV10106" s="165"/>
    </row>
    <row r="10107" spans="46:48" x14ac:dyDescent="0.25">
      <c r="AT10107" s="68"/>
      <c r="AV10107" s="165"/>
    </row>
    <row r="10108" spans="46:48" x14ac:dyDescent="0.25">
      <c r="AT10108" s="68"/>
      <c r="AV10108" s="165"/>
    </row>
    <row r="10109" spans="46:48" x14ac:dyDescent="0.25">
      <c r="AT10109" s="68"/>
      <c r="AV10109" s="165"/>
    </row>
    <row r="10110" spans="46:48" x14ac:dyDescent="0.25">
      <c r="AT10110" s="68"/>
      <c r="AV10110" s="165"/>
    </row>
    <row r="10111" spans="46:48" x14ac:dyDescent="0.25">
      <c r="AT10111" s="68"/>
      <c r="AV10111" s="165"/>
    </row>
    <row r="10112" spans="46:48" x14ac:dyDescent="0.25">
      <c r="AT10112" s="68"/>
      <c r="AV10112" s="165"/>
    </row>
    <row r="10113" spans="46:48" x14ac:dyDescent="0.25">
      <c r="AT10113" s="68"/>
      <c r="AV10113" s="165"/>
    </row>
    <row r="10114" spans="46:48" x14ac:dyDescent="0.25">
      <c r="AT10114" s="68"/>
      <c r="AV10114" s="165"/>
    </row>
    <row r="10115" spans="46:48" x14ac:dyDescent="0.25">
      <c r="AT10115" s="68"/>
      <c r="AV10115" s="165"/>
    </row>
    <row r="10116" spans="46:48" x14ac:dyDescent="0.25">
      <c r="AT10116" s="68"/>
      <c r="AV10116" s="165"/>
    </row>
    <row r="10117" spans="46:48" x14ac:dyDescent="0.25">
      <c r="AT10117" s="68"/>
      <c r="AV10117" s="165"/>
    </row>
    <row r="10118" spans="46:48" x14ac:dyDescent="0.25">
      <c r="AT10118" s="68"/>
      <c r="AV10118" s="165"/>
    </row>
    <row r="10119" spans="46:48" x14ac:dyDescent="0.25">
      <c r="AT10119" s="68"/>
      <c r="AV10119" s="165"/>
    </row>
    <row r="10120" spans="46:48" x14ac:dyDescent="0.25">
      <c r="AT10120" s="68"/>
      <c r="AV10120" s="165"/>
    </row>
    <row r="10121" spans="46:48" x14ac:dyDescent="0.25">
      <c r="AT10121" s="68"/>
      <c r="AV10121" s="165"/>
    </row>
    <row r="10122" spans="46:48" x14ac:dyDescent="0.25">
      <c r="AT10122" s="68"/>
      <c r="AV10122" s="165"/>
    </row>
    <row r="10123" spans="46:48" x14ac:dyDescent="0.25">
      <c r="AT10123" s="68"/>
      <c r="AV10123" s="165"/>
    </row>
    <row r="10124" spans="46:48" x14ac:dyDescent="0.25">
      <c r="AT10124" s="68"/>
      <c r="AV10124" s="165"/>
    </row>
    <row r="10125" spans="46:48" x14ac:dyDescent="0.25">
      <c r="AT10125" s="68"/>
      <c r="AV10125" s="165"/>
    </row>
    <row r="10126" spans="46:48" x14ac:dyDescent="0.25">
      <c r="AT10126" s="68"/>
      <c r="AV10126" s="165"/>
    </row>
    <row r="10127" spans="46:48" x14ac:dyDescent="0.25">
      <c r="AT10127" s="68"/>
      <c r="AV10127" s="165"/>
    </row>
    <row r="10128" spans="46:48" x14ac:dyDescent="0.25">
      <c r="AT10128" s="68"/>
      <c r="AV10128" s="165"/>
    </row>
    <row r="10129" spans="46:48" x14ac:dyDescent="0.25">
      <c r="AT10129" s="68"/>
      <c r="AV10129" s="165"/>
    </row>
    <row r="10130" spans="46:48" x14ac:dyDescent="0.25">
      <c r="AT10130" s="68"/>
      <c r="AV10130" s="165"/>
    </row>
    <row r="10131" spans="46:48" x14ac:dyDescent="0.25">
      <c r="AT10131" s="68"/>
      <c r="AV10131" s="165"/>
    </row>
    <row r="10132" spans="46:48" x14ac:dyDescent="0.25">
      <c r="AT10132" s="68"/>
      <c r="AV10132" s="165"/>
    </row>
    <row r="10133" spans="46:48" x14ac:dyDescent="0.25">
      <c r="AT10133" s="68"/>
      <c r="AV10133" s="165"/>
    </row>
    <row r="10134" spans="46:48" x14ac:dyDescent="0.25">
      <c r="AT10134" s="68"/>
      <c r="AV10134" s="165"/>
    </row>
    <row r="10135" spans="46:48" x14ac:dyDescent="0.25">
      <c r="AT10135" s="68"/>
      <c r="AV10135" s="165"/>
    </row>
    <row r="10136" spans="46:48" x14ac:dyDescent="0.25">
      <c r="AT10136" s="68"/>
      <c r="AV10136" s="165"/>
    </row>
    <row r="10137" spans="46:48" x14ac:dyDescent="0.25">
      <c r="AT10137" s="68"/>
      <c r="AV10137" s="165"/>
    </row>
    <row r="10138" spans="46:48" x14ac:dyDescent="0.25">
      <c r="AT10138" s="68"/>
      <c r="AV10138" s="165"/>
    </row>
    <row r="10139" spans="46:48" x14ac:dyDescent="0.25">
      <c r="AT10139" s="68"/>
      <c r="AV10139" s="165"/>
    </row>
    <row r="10140" spans="46:48" x14ac:dyDescent="0.25">
      <c r="AT10140" s="68"/>
      <c r="AV10140" s="165"/>
    </row>
    <row r="10141" spans="46:48" x14ac:dyDescent="0.25">
      <c r="AT10141" s="68"/>
      <c r="AV10141" s="165"/>
    </row>
    <row r="10142" spans="46:48" x14ac:dyDescent="0.25">
      <c r="AT10142" s="68"/>
      <c r="AV10142" s="165"/>
    </row>
    <row r="10143" spans="46:48" x14ac:dyDescent="0.25">
      <c r="AT10143" s="68"/>
      <c r="AV10143" s="165"/>
    </row>
    <row r="10144" spans="46:48" x14ac:dyDescent="0.25">
      <c r="AT10144" s="68"/>
      <c r="AV10144" s="165"/>
    </row>
    <row r="10145" spans="46:48" x14ac:dyDescent="0.25">
      <c r="AT10145" s="68"/>
      <c r="AV10145" s="165"/>
    </row>
    <row r="10146" spans="46:48" x14ac:dyDescent="0.25">
      <c r="AT10146" s="68"/>
      <c r="AV10146" s="165"/>
    </row>
    <row r="10147" spans="46:48" x14ac:dyDescent="0.25">
      <c r="AT10147" s="68"/>
      <c r="AV10147" s="165"/>
    </row>
    <row r="10148" spans="46:48" x14ac:dyDescent="0.25">
      <c r="AT10148" s="68"/>
      <c r="AV10148" s="165"/>
    </row>
    <row r="10149" spans="46:48" x14ac:dyDescent="0.25">
      <c r="AT10149" s="68"/>
      <c r="AV10149" s="165"/>
    </row>
    <row r="10150" spans="46:48" x14ac:dyDescent="0.25">
      <c r="AT10150" s="68"/>
      <c r="AV10150" s="165"/>
    </row>
    <row r="10151" spans="46:48" x14ac:dyDescent="0.25">
      <c r="AT10151" s="68"/>
      <c r="AV10151" s="165"/>
    </row>
    <row r="10152" spans="46:48" x14ac:dyDescent="0.25">
      <c r="AT10152" s="68"/>
      <c r="AV10152" s="165"/>
    </row>
    <row r="10153" spans="46:48" x14ac:dyDescent="0.25">
      <c r="AT10153" s="68"/>
      <c r="AV10153" s="165"/>
    </row>
    <row r="10154" spans="46:48" x14ac:dyDescent="0.25">
      <c r="AT10154" s="68"/>
      <c r="AV10154" s="165"/>
    </row>
    <row r="10155" spans="46:48" x14ac:dyDescent="0.25">
      <c r="AT10155" s="68"/>
      <c r="AV10155" s="165"/>
    </row>
    <row r="10156" spans="46:48" x14ac:dyDescent="0.25">
      <c r="AT10156" s="68"/>
      <c r="AV10156" s="165"/>
    </row>
    <row r="10157" spans="46:48" x14ac:dyDescent="0.25">
      <c r="AT10157" s="68"/>
      <c r="AV10157" s="165"/>
    </row>
    <row r="10158" spans="46:48" x14ac:dyDescent="0.25">
      <c r="AT10158" s="68"/>
      <c r="AV10158" s="165"/>
    </row>
    <row r="10159" spans="46:48" x14ac:dyDescent="0.25">
      <c r="AT10159" s="68"/>
      <c r="AV10159" s="165"/>
    </row>
    <row r="10160" spans="46:48" x14ac:dyDescent="0.25">
      <c r="AT10160" s="68"/>
      <c r="AV10160" s="165"/>
    </row>
    <row r="10161" spans="46:48" x14ac:dyDescent="0.25">
      <c r="AT10161" s="68"/>
      <c r="AV10161" s="165"/>
    </row>
    <row r="10162" spans="46:48" x14ac:dyDescent="0.25">
      <c r="AT10162" s="68"/>
      <c r="AV10162" s="165"/>
    </row>
    <row r="10163" spans="46:48" x14ac:dyDescent="0.25">
      <c r="AT10163" s="68"/>
      <c r="AV10163" s="165"/>
    </row>
    <row r="10164" spans="46:48" x14ac:dyDescent="0.25">
      <c r="AT10164" s="68"/>
      <c r="AV10164" s="165"/>
    </row>
    <row r="10165" spans="46:48" x14ac:dyDescent="0.25">
      <c r="AT10165" s="68"/>
      <c r="AV10165" s="165"/>
    </row>
    <row r="10166" spans="46:48" x14ac:dyDescent="0.25">
      <c r="AT10166" s="68"/>
      <c r="AV10166" s="165"/>
    </row>
    <row r="10167" spans="46:48" x14ac:dyDescent="0.25">
      <c r="AT10167" s="68"/>
      <c r="AV10167" s="165"/>
    </row>
    <row r="10168" spans="46:48" x14ac:dyDescent="0.25">
      <c r="AT10168" s="68"/>
      <c r="AV10168" s="165"/>
    </row>
    <row r="10169" spans="46:48" x14ac:dyDescent="0.25">
      <c r="AT10169" s="68"/>
      <c r="AV10169" s="165"/>
    </row>
    <row r="10170" spans="46:48" x14ac:dyDescent="0.25">
      <c r="AT10170" s="68"/>
      <c r="AV10170" s="165"/>
    </row>
    <row r="10171" spans="46:48" x14ac:dyDescent="0.25">
      <c r="AT10171" s="68"/>
      <c r="AV10171" s="165"/>
    </row>
    <row r="10172" spans="46:48" x14ac:dyDescent="0.25">
      <c r="AT10172" s="68"/>
      <c r="AV10172" s="165"/>
    </row>
    <row r="10173" spans="46:48" x14ac:dyDescent="0.25">
      <c r="AT10173" s="68"/>
      <c r="AV10173" s="165"/>
    </row>
    <row r="10174" spans="46:48" x14ac:dyDescent="0.25">
      <c r="AT10174" s="68"/>
      <c r="AV10174" s="165"/>
    </row>
    <row r="10175" spans="46:48" x14ac:dyDescent="0.25">
      <c r="AT10175" s="68"/>
      <c r="AV10175" s="165"/>
    </row>
    <row r="10176" spans="46:48" x14ac:dyDescent="0.25">
      <c r="AT10176" s="68"/>
      <c r="AV10176" s="165"/>
    </row>
    <row r="10177" spans="46:48" x14ac:dyDescent="0.25">
      <c r="AT10177" s="68"/>
      <c r="AV10177" s="165"/>
    </row>
    <row r="10178" spans="46:48" x14ac:dyDescent="0.25">
      <c r="AT10178" s="68"/>
      <c r="AV10178" s="165"/>
    </row>
    <row r="10179" spans="46:48" x14ac:dyDescent="0.25">
      <c r="AT10179" s="68"/>
      <c r="AV10179" s="165"/>
    </row>
    <row r="10180" spans="46:48" x14ac:dyDescent="0.25">
      <c r="AT10180" s="68"/>
      <c r="AV10180" s="165"/>
    </row>
    <row r="10181" spans="46:48" x14ac:dyDescent="0.25">
      <c r="AT10181" s="68"/>
      <c r="AV10181" s="165"/>
    </row>
    <row r="10182" spans="46:48" x14ac:dyDescent="0.25">
      <c r="AT10182" s="68"/>
      <c r="AV10182" s="165"/>
    </row>
    <row r="10183" spans="46:48" x14ac:dyDescent="0.25">
      <c r="AT10183" s="68"/>
      <c r="AV10183" s="165"/>
    </row>
    <row r="10184" spans="46:48" x14ac:dyDescent="0.25">
      <c r="AT10184" s="68"/>
      <c r="AV10184" s="165"/>
    </row>
    <row r="10185" spans="46:48" x14ac:dyDescent="0.25">
      <c r="AT10185" s="68"/>
      <c r="AV10185" s="165"/>
    </row>
    <row r="10186" spans="46:48" x14ac:dyDescent="0.25">
      <c r="AT10186" s="68"/>
      <c r="AV10186" s="165"/>
    </row>
    <row r="10187" spans="46:48" x14ac:dyDescent="0.25">
      <c r="AT10187" s="68"/>
      <c r="AV10187" s="165"/>
    </row>
    <row r="10188" spans="46:48" x14ac:dyDescent="0.25">
      <c r="AT10188" s="68"/>
      <c r="AV10188" s="165"/>
    </row>
    <row r="10189" spans="46:48" x14ac:dyDescent="0.25">
      <c r="AT10189" s="68"/>
      <c r="AV10189" s="165"/>
    </row>
    <row r="10190" spans="46:48" x14ac:dyDescent="0.25">
      <c r="AT10190" s="68"/>
      <c r="AV10190" s="165"/>
    </row>
    <row r="10191" spans="46:48" x14ac:dyDescent="0.25">
      <c r="AT10191" s="68"/>
      <c r="AV10191" s="165"/>
    </row>
    <row r="10192" spans="46:48" x14ac:dyDescent="0.25">
      <c r="AT10192" s="68"/>
      <c r="AV10192" s="165"/>
    </row>
    <row r="10193" spans="46:48" x14ac:dyDescent="0.25">
      <c r="AT10193" s="68"/>
      <c r="AV10193" s="165"/>
    </row>
    <row r="10194" spans="46:48" x14ac:dyDescent="0.25">
      <c r="AT10194" s="68"/>
      <c r="AV10194" s="165"/>
    </row>
    <row r="10195" spans="46:48" x14ac:dyDescent="0.25">
      <c r="AT10195" s="68"/>
      <c r="AV10195" s="165"/>
    </row>
    <row r="10196" spans="46:48" x14ac:dyDescent="0.25">
      <c r="AT10196" s="68"/>
      <c r="AV10196" s="165"/>
    </row>
    <row r="10197" spans="46:48" x14ac:dyDescent="0.25">
      <c r="AT10197" s="68"/>
      <c r="AV10197" s="165"/>
    </row>
    <row r="10198" spans="46:48" x14ac:dyDescent="0.25">
      <c r="AT10198" s="68"/>
      <c r="AV10198" s="165"/>
    </row>
    <row r="10199" spans="46:48" x14ac:dyDescent="0.25">
      <c r="AT10199" s="68"/>
      <c r="AV10199" s="165"/>
    </row>
    <row r="10200" spans="46:48" x14ac:dyDescent="0.25">
      <c r="AT10200" s="68"/>
      <c r="AV10200" s="165"/>
    </row>
    <row r="10201" spans="46:48" x14ac:dyDescent="0.25">
      <c r="AT10201" s="68"/>
      <c r="AV10201" s="165"/>
    </row>
    <row r="10202" spans="46:48" x14ac:dyDescent="0.25">
      <c r="AT10202" s="68"/>
      <c r="AV10202" s="165"/>
    </row>
    <row r="10203" spans="46:48" x14ac:dyDescent="0.25">
      <c r="AT10203" s="68"/>
      <c r="AV10203" s="165"/>
    </row>
    <row r="10204" spans="46:48" x14ac:dyDescent="0.25">
      <c r="AT10204" s="68"/>
      <c r="AV10204" s="165"/>
    </row>
    <row r="10205" spans="46:48" x14ac:dyDescent="0.25">
      <c r="AT10205" s="68"/>
      <c r="AV10205" s="165"/>
    </row>
    <row r="10206" spans="46:48" x14ac:dyDescent="0.25">
      <c r="AT10206" s="68"/>
      <c r="AV10206" s="165"/>
    </row>
    <row r="10207" spans="46:48" x14ac:dyDescent="0.25">
      <c r="AT10207" s="68"/>
      <c r="AV10207" s="165"/>
    </row>
    <row r="10208" spans="46:48" x14ac:dyDescent="0.25">
      <c r="AT10208" s="68"/>
      <c r="AV10208" s="165"/>
    </row>
    <row r="10209" spans="46:48" x14ac:dyDescent="0.25">
      <c r="AT10209" s="68"/>
      <c r="AV10209" s="165"/>
    </row>
    <row r="10210" spans="46:48" x14ac:dyDescent="0.25">
      <c r="AT10210" s="68"/>
      <c r="AV10210" s="165"/>
    </row>
    <row r="10211" spans="46:48" x14ac:dyDescent="0.25">
      <c r="AT10211" s="68"/>
      <c r="AV10211" s="165"/>
    </row>
    <row r="10212" spans="46:48" x14ac:dyDescent="0.25">
      <c r="AT10212" s="68"/>
      <c r="AV10212" s="165"/>
    </row>
    <row r="10213" spans="46:48" x14ac:dyDescent="0.25">
      <c r="AT10213" s="68"/>
      <c r="AV10213" s="165"/>
    </row>
    <row r="10214" spans="46:48" x14ac:dyDescent="0.25">
      <c r="AT10214" s="68"/>
      <c r="AV10214" s="165"/>
    </row>
    <row r="10215" spans="46:48" x14ac:dyDescent="0.25">
      <c r="AT10215" s="68"/>
      <c r="AV10215" s="165"/>
    </row>
    <row r="10216" spans="46:48" x14ac:dyDescent="0.25">
      <c r="AT10216" s="68"/>
      <c r="AV10216" s="165"/>
    </row>
    <row r="10217" spans="46:48" x14ac:dyDescent="0.25">
      <c r="AT10217" s="68"/>
      <c r="AV10217" s="165"/>
    </row>
    <row r="10218" spans="46:48" x14ac:dyDescent="0.25">
      <c r="AT10218" s="68"/>
      <c r="AV10218" s="165"/>
    </row>
    <row r="10219" spans="46:48" x14ac:dyDescent="0.25">
      <c r="AT10219" s="68"/>
      <c r="AV10219" s="165"/>
    </row>
    <row r="10220" spans="46:48" x14ac:dyDescent="0.25">
      <c r="AT10220" s="68"/>
      <c r="AV10220" s="165"/>
    </row>
    <row r="10221" spans="46:48" x14ac:dyDescent="0.25">
      <c r="AT10221" s="68"/>
      <c r="AV10221" s="165"/>
    </row>
    <row r="10222" spans="46:48" x14ac:dyDescent="0.25">
      <c r="AT10222" s="68"/>
      <c r="AV10222" s="165"/>
    </row>
    <row r="10223" spans="46:48" x14ac:dyDescent="0.25">
      <c r="AT10223" s="68"/>
      <c r="AV10223" s="165"/>
    </row>
    <row r="10224" spans="46:48" x14ac:dyDescent="0.25">
      <c r="AT10224" s="68"/>
      <c r="AV10224" s="165"/>
    </row>
    <row r="10225" spans="46:48" x14ac:dyDescent="0.25">
      <c r="AT10225" s="68"/>
      <c r="AV10225" s="165"/>
    </row>
    <row r="10226" spans="46:48" x14ac:dyDescent="0.25">
      <c r="AT10226" s="68"/>
      <c r="AV10226" s="165"/>
    </row>
    <row r="10227" spans="46:48" x14ac:dyDescent="0.25">
      <c r="AT10227" s="68"/>
      <c r="AV10227" s="165"/>
    </row>
    <row r="10228" spans="46:48" x14ac:dyDescent="0.25">
      <c r="AT10228" s="68"/>
      <c r="AV10228" s="165"/>
    </row>
    <row r="10229" spans="46:48" x14ac:dyDescent="0.25">
      <c r="AT10229" s="68"/>
      <c r="AV10229" s="165"/>
    </row>
    <row r="10230" spans="46:48" x14ac:dyDescent="0.25">
      <c r="AT10230" s="68"/>
      <c r="AV10230" s="165"/>
    </row>
    <row r="10231" spans="46:48" x14ac:dyDescent="0.25">
      <c r="AT10231" s="68"/>
      <c r="AV10231" s="165"/>
    </row>
    <row r="10232" spans="46:48" x14ac:dyDescent="0.25">
      <c r="AT10232" s="68"/>
      <c r="AV10232" s="165"/>
    </row>
    <row r="10233" spans="46:48" x14ac:dyDescent="0.25">
      <c r="AT10233" s="68"/>
      <c r="AV10233" s="165"/>
    </row>
    <row r="10234" spans="46:48" x14ac:dyDescent="0.25">
      <c r="AT10234" s="68"/>
      <c r="AV10234" s="165"/>
    </row>
    <row r="10235" spans="46:48" x14ac:dyDescent="0.25">
      <c r="AT10235" s="68"/>
      <c r="AV10235" s="165"/>
    </row>
    <row r="10236" spans="46:48" x14ac:dyDescent="0.25">
      <c r="AT10236" s="68"/>
      <c r="AV10236" s="165"/>
    </row>
    <row r="10237" spans="46:48" x14ac:dyDescent="0.25">
      <c r="AT10237" s="68"/>
      <c r="AV10237" s="165"/>
    </row>
    <row r="10238" spans="46:48" x14ac:dyDescent="0.25">
      <c r="AT10238" s="68"/>
      <c r="AV10238" s="165"/>
    </row>
    <row r="10239" spans="46:48" x14ac:dyDescent="0.25">
      <c r="AT10239" s="68"/>
      <c r="AV10239" s="165"/>
    </row>
    <row r="10240" spans="46:48" x14ac:dyDescent="0.25">
      <c r="AT10240" s="68"/>
      <c r="AV10240" s="165"/>
    </row>
    <row r="10241" spans="46:48" x14ac:dyDescent="0.25">
      <c r="AT10241" s="68"/>
      <c r="AV10241" s="165"/>
    </row>
    <row r="10242" spans="46:48" x14ac:dyDescent="0.25">
      <c r="AT10242" s="68"/>
      <c r="AV10242" s="165"/>
    </row>
    <row r="10243" spans="46:48" x14ac:dyDescent="0.25">
      <c r="AT10243" s="68"/>
      <c r="AV10243" s="165"/>
    </row>
    <row r="10244" spans="46:48" x14ac:dyDescent="0.25">
      <c r="AT10244" s="68"/>
      <c r="AV10244" s="165"/>
    </row>
    <row r="10245" spans="46:48" x14ac:dyDescent="0.25">
      <c r="AT10245" s="68"/>
      <c r="AV10245" s="165"/>
    </row>
    <row r="10246" spans="46:48" x14ac:dyDescent="0.25">
      <c r="AT10246" s="68"/>
      <c r="AV10246" s="165"/>
    </row>
    <row r="10247" spans="46:48" x14ac:dyDescent="0.25">
      <c r="AT10247" s="68"/>
      <c r="AV10247" s="165"/>
    </row>
    <row r="10248" spans="46:48" x14ac:dyDescent="0.25">
      <c r="AT10248" s="68"/>
      <c r="AV10248" s="165"/>
    </row>
    <row r="10249" spans="46:48" x14ac:dyDescent="0.25">
      <c r="AT10249" s="68"/>
      <c r="AV10249" s="165"/>
    </row>
    <row r="10250" spans="46:48" x14ac:dyDescent="0.25">
      <c r="AT10250" s="68"/>
      <c r="AV10250" s="165"/>
    </row>
    <row r="10251" spans="46:48" x14ac:dyDescent="0.25">
      <c r="AT10251" s="68"/>
      <c r="AV10251" s="165"/>
    </row>
    <row r="10252" spans="46:48" x14ac:dyDescent="0.25">
      <c r="AT10252" s="68"/>
      <c r="AV10252" s="165"/>
    </row>
    <row r="10253" spans="46:48" x14ac:dyDescent="0.25">
      <c r="AT10253" s="68"/>
      <c r="AV10253" s="165"/>
    </row>
    <row r="10254" spans="46:48" x14ac:dyDescent="0.25">
      <c r="AT10254" s="68"/>
      <c r="AV10254" s="165"/>
    </row>
    <row r="10255" spans="46:48" x14ac:dyDescent="0.25">
      <c r="AT10255" s="68"/>
      <c r="AV10255" s="165"/>
    </row>
    <row r="10256" spans="46:48" x14ac:dyDescent="0.25">
      <c r="AT10256" s="68"/>
      <c r="AV10256" s="165"/>
    </row>
    <row r="10257" spans="46:48" x14ac:dyDescent="0.25">
      <c r="AT10257" s="68"/>
      <c r="AV10257" s="165"/>
    </row>
    <row r="10258" spans="46:48" x14ac:dyDescent="0.25">
      <c r="AT10258" s="68"/>
      <c r="AV10258" s="165"/>
    </row>
    <row r="10259" spans="46:48" x14ac:dyDescent="0.25">
      <c r="AT10259" s="68"/>
      <c r="AV10259" s="165"/>
    </row>
    <row r="10260" spans="46:48" x14ac:dyDescent="0.25">
      <c r="AT10260" s="68"/>
      <c r="AV10260" s="165"/>
    </row>
    <row r="10261" spans="46:48" x14ac:dyDescent="0.25">
      <c r="AT10261" s="68"/>
      <c r="AV10261" s="165"/>
    </row>
    <row r="10262" spans="46:48" x14ac:dyDescent="0.25">
      <c r="AT10262" s="68"/>
      <c r="AV10262" s="165"/>
    </row>
    <row r="10263" spans="46:48" x14ac:dyDescent="0.25">
      <c r="AT10263" s="68"/>
      <c r="AV10263" s="165"/>
    </row>
    <row r="10264" spans="46:48" x14ac:dyDescent="0.25">
      <c r="AT10264" s="68"/>
      <c r="AV10264" s="165"/>
    </row>
    <row r="10265" spans="46:48" x14ac:dyDescent="0.25">
      <c r="AT10265" s="68"/>
      <c r="AV10265" s="165"/>
    </row>
    <row r="10266" spans="46:48" x14ac:dyDescent="0.25">
      <c r="AT10266" s="68"/>
      <c r="AV10266" s="165"/>
    </row>
    <row r="10267" spans="46:48" x14ac:dyDescent="0.25">
      <c r="AT10267" s="68"/>
      <c r="AV10267" s="165"/>
    </row>
    <row r="10268" spans="46:48" x14ac:dyDescent="0.25">
      <c r="AT10268" s="68"/>
      <c r="AV10268" s="165"/>
    </row>
    <row r="10269" spans="46:48" x14ac:dyDescent="0.25">
      <c r="AT10269" s="68"/>
      <c r="AV10269" s="165"/>
    </row>
    <row r="10270" spans="46:48" x14ac:dyDescent="0.25">
      <c r="AT10270" s="68"/>
      <c r="AV10270" s="165"/>
    </row>
    <row r="10271" spans="46:48" x14ac:dyDescent="0.25">
      <c r="AT10271" s="68"/>
      <c r="AV10271" s="165"/>
    </row>
    <row r="10272" spans="46:48" x14ac:dyDescent="0.25">
      <c r="AT10272" s="68"/>
      <c r="AV10272" s="165"/>
    </row>
    <row r="10273" spans="46:48" x14ac:dyDescent="0.25">
      <c r="AT10273" s="68"/>
      <c r="AV10273" s="165"/>
    </row>
    <row r="10274" spans="46:48" x14ac:dyDescent="0.25">
      <c r="AT10274" s="68"/>
      <c r="AV10274" s="165"/>
    </row>
    <row r="10275" spans="46:48" x14ac:dyDescent="0.25">
      <c r="AT10275" s="68"/>
      <c r="AV10275" s="165"/>
    </row>
    <row r="10276" spans="46:48" x14ac:dyDescent="0.25">
      <c r="AT10276" s="68"/>
      <c r="AV10276" s="165"/>
    </row>
    <row r="10277" spans="46:48" x14ac:dyDescent="0.25">
      <c r="AT10277" s="68"/>
      <c r="AV10277" s="165"/>
    </row>
    <row r="10278" spans="46:48" x14ac:dyDescent="0.25">
      <c r="AT10278" s="68"/>
      <c r="AV10278" s="165"/>
    </row>
    <row r="10279" spans="46:48" x14ac:dyDescent="0.25">
      <c r="AT10279" s="68"/>
      <c r="AV10279" s="165"/>
    </row>
    <row r="10280" spans="46:48" x14ac:dyDescent="0.25">
      <c r="AT10280" s="68"/>
      <c r="AV10280" s="165"/>
    </row>
    <row r="10281" spans="46:48" x14ac:dyDescent="0.25">
      <c r="AT10281" s="68"/>
      <c r="AV10281" s="165"/>
    </row>
    <row r="10282" spans="46:48" x14ac:dyDescent="0.25">
      <c r="AT10282" s="68"/>
      <c r="AV10282" s="165"/>
    </row>
    <row r="10283" spans="46:48" x14ac:dyDescent="0.25">
      <c r="AT10283" s="68"/>
      <c r="AV10283" s="165"/>
    </row>
    <row r="10284" spans="46:48" x14ac:dyDescent="0.25">
      <c r="AT10284" s="68"/>
      <c r="AV10284" s="165"/>
    </row>
    <row r="10285" spans="46:48" x14ac:dyDescent="0.25">
      <c r="AT10285" s="68"/>
      <c r="AV10285" s="165"/>
    </row>
    <row r="10286" spans="46:48" x14ac:dyDescent="0.25">
      <c r="AT10286" s="68"/>
      <c r="AV10286" s="165"/>
    </row>
    <row r="10287" spans="46:48" x14ac:dyDescent="0.25">
      <c r="AT10287" s="68"/>
      <c r="AV10287" s="165"/>
    </row>
    <row r="10288" spans="46:48" x14ac:dyDescent="0.25">
      <c r="AT10288" s="68"/>
      <c r="AV10288" s="165"/>
    </row>
    <row r="10289" spans="46:48" x14ac:dyDescent="0.25">
      <c r="AT10289" s="68"/>
      <c r="AV10289" s="165"/>
    </row>
    <row r="10290" spans="46:48" x14ac:dyDescent="0.25">
      <c r="AT10290" s="68"/>
      <c r="AV10290" s="165"/>
    </row>
    <row r="10291" spans="46:48" x14ac:dyDescent="0.25">
      <c r="AT10291" s="68"/>
      <c r="AV10291" s="165"/>
    </row>
    <row r="10292" spans="46:48" x14ac:dyDescent="0.25">
      <c r="AT10292" s="68"/>
      <c r="AV10292" s="165"/>
    </row>
    <row r="10293" spans="46:48" x14ac:dyDescent="0.25">
      <c r="AT10293" s="68"/>
      <c r="AV10293" s="165"/>
    </row>
    <row r="10294" spans="46:48" x14ac:dyDescent="0.25">
      <c r="AT10294" s="68"/>
      <c r="AV10294" s="165"/>
    </row>
    <row r="10295" spans="46:48" x14ac:dyDescent="0.25">
      <c r="AT10295" s="68"/>
      <c r="AV10295" s="165"/>
    </row>
    <row r="10296" spans="46:48" x14ac:dyDescent="0.25">
      <c r="AT10296" s="68"/>
      <c r="AV10296" s="165"/>
    </row>
    <row r="10297" spans="46:48" x14ac:dyDescent="0.25">
      <c r="AT10297" s="68"/>
      <c r="AV10297" s="165"/>
    </row>
    <row r="10298" spans="46:48" x14ac:dyDescent="0.25">
      <c r="AT10298" s="68"/>
      <c r="AV10298" s="165"/>
    </row>
    <row r="10299" spans="46:48" x14ac:dyDescent="0.25">
      <c r="AT10299" s="68"/>
      <c r="AV10299" s="165"/>
    </row>
    <row r="10300" spans="46:48" x14ac:dyDescent="0.25">
      <c r="AT10300" s="68"/>
      <c r="AV10300" s="165"/>
    </row>
    <row r="10301" spans="46:48" x14ac:dyDescent="0.25">
      <c r="AT10301" s="68"/>
      <c r="AV10301" s="165"/>
    </row>
    <row r="10302" spans="46:48" x14ac:dyDescent="0.25">
      <c r="AT10302" s="68"/>
      <c r="AV10302" s="165"/>
    </row>
    <row r="10303" spans="46:48" x14ac:dyDescent="0.25">
      <c r="AT10303" s="68"/>
      <c r="AV10303" s="165"/>
    </row>
    <row r="10304" spans="46:48" x14ac:dyDescent="0.25">
      <c r="AT10304" s="68"/>
      <c r="AV10304" s="165"/>
    </row>
    <row r="10305" spans="46:48" x14ac:dyDescent="0.25">
      <c r="AT10305" s="68"/>
      <c r="AV10305" s="165"/>
    </row>
    <row r="10306" spans="46:48" x14ac:dyDescent="0.25">
      <c r="AT10306" s="68"/>
      <c r="AV10306" s="165"/>
    </row>
    <row r="10307" spans="46:48" x14ac:dyDescent="0.25">
      <c r="AT10307" s="68"/>
      <c r="AV10307" s="165"/>
    </row>
    <row r="10308" spans="46:48" x14ac:dyDescent="0.25">
      <c r="AT10308" s="68"/>
      <c r="AV10308" s="165"/>
    </row>
    <row r="10309" spans="46:48" x14ac:dyDescent="0.25">
      <c r="AT10309" s="68"/>
      <c r="AV10309" s="165"/>
    </row>
    <row r="10310" spans="46:48" x14ac:dyDescent="0.25">
      <c r="AT10310" s="68"/>
      <c r="AV10310" s="165"/>
    </row>
    <row r="10311" spans="46:48" x14ac:dyDescent="0.25">
      <c r="AT10311" s="68"/>
      <c r="AV10311" s="165"/>
    </row>
    <row r="10312" spans="46:48" x14ac:dyDescent="0.25">
      <c r="AT10312" s="68"/>
      <c r="AV10312" s="165"/>
    </row>
    <row r="10313" spans="46:48" x14ac:dyDescent="0.25">
      <c r="AT10313" s="68"/>
      <c r="AV10313" s="165"/>
    </row>
    <row r="10314" spans="46:48" x14ac:dyDescent="0.25">
      <c r="AT10314" s="68"/>
      <c r="AV10314" s="165"/>
    </row>
    <row r="10315" spans="46:48" x14ac:dyDescent="0.25">
      <c r="AT10315" s="68"/>
      <c r="AV10315" s="165"/>
    </row>
    <row r="10316" spans="46:48" x14ac:dyDescent="0.25">
      <c r="AT10316" s="68"/>
      <c r="AV10316" s="165"/>
    </row>
    <row r="10317" spans="46:48" x14ac:dyDescent="0.25">
      <c r="AT10317" s="68"/>
      <c r="AV10317" s="165"/>
    </row>
    <row r="10318" spans="46:48" x14ac:dyDescent="0.25">
      <c r="AT10318" s="68"/>
      <c r="AV10318" s="165"/>
    </row>
    <row r="10319" spans="46:48" x14ac:dyDescent="0.25">
      <c r="AT10319" s="68"/>
      <c r="AV10319" s="165"/>
    </row>
    <row r="10320" spans="46:48" x14ac:dyDescent="0.25">
      <c r="AT10320" s="68"/>
      <c r="AV10320" s="165"/>
    </row>
    <row r="10321" spans="46:48" x14ac:dyDescent="0.25">
      <c r="AT10321" s="68"/>
      <c r="AV10321" s="165"/>
    </row>
    <row r="10322" spans="46:48" x14ac:dyDescent="0.25">
      <c r="AT10322" s="68"/>
      <c r="AV10322" s="165"/>
    </row>
    <row r="10323" spans="46:48" x14ac:dyDescent="0.25">
      <c r="AT10323" s="68"/>
      <c r="AV10323" s="165"/>
    </row>
    <row r="10324" spans="46:48" x14ac:dyDescent="0.25">
      <c r="AT10324" s="68"/>
      <c r="AV10324" s="165"/>
    </row>
    <row r="10325" spans="46:48" x14ac:dyDescent="0.25">
      <c r="AT10325" s="68"/>
      <c r="AV10325" s="165"/>
    </row>
    <row r="10326" spans="46:48" x14ac:dyDescent="0.25">
      <c r="AT10326" s="68"/>
      <c r="AV10326" s="165"/>
    </row>
    <row r="10327" spans="46:48" x14ac:dyDescent="0.25">
      <c r="AT10327" s="68"/>
      <c r="AV10327" s="165"/>
    </row>
    <row r="10328" spans="46:48" x14ac:dyDescent="0.25">
      <c r="AT10328" s="68"/>
      <c r="AV10328" s="165"/>
    </row>
    <row r="10329" spans="46:48" x14ac:dyDescent="0.25">
      <c r="AT10329" s="68"/>
      <c r="AV10329" s="165"/>
    </row>
    <row r="10330" spans="46:48" x14ac:dyDescent="0.25">
      <c r="AT10330" s="68"/>
      <c r="AV10330" s="165"/>
    </row>
    <row r="10331" spans="46:48" x14ac:dyDescent="0.25">
      <c r="AT10331" s="68"/>
      <c r="AV10331" s="165"/>
    </row>
    <row r="10332" spans="46:48" x14ac:dyDescent="0.25">
      <c r="AT10332" s="68"/>
      <c r="AV10332" s="165"/>
    </row>
    <row r="10333" spans="46:48" x14ac:dyDescent="0.25">
      <c r="AT10333" s="68"/>
      <c r="AV10333" s="165"/>
    </row>
    <row r="10334" spans="46:48" x14ac:dyDescent="0.25">
      <c r="AT10334" s="68"/>
      <c r="AV10334" s="165"/>
    </row>
    <row r="10335" spans="46:48" x14ac:dyDescent="0.25">
      <c r="AT10335" s="68"/>
      <c r="AV10335" s="165"/>
    </row>
    <row r="10336" spans="46:48" x14ac:dyDescent="0.25">
      <c r="AT10336" s="68"/>
      <c r="AV10336" s="165"/>
    </row>
    <row r="10337" spans="46:48" x14ac:dyDescent="0.25">
      <c r="AT10337" s="68"/>
      <c r="AV10337" s="165"/>
    </row>
    <row r="10338" spans="46:48" x14ac:dyDescent="0.25">
      <c r="AT10338" s="68"/>
      <c r="AV10338" s="165"/>
    </row>
    <row r="10339" spans="46:48" x14ac:dyDescent="0.25">
      <c r="AT10339" s="68"/>
      <c r="AV10339" s="165"/>
    </row>
    <row r="10340" spans="46:48" x14ac:dyDescent="0.25">
      <c r="AT10340" s="68"/>
      <c r="AV10340" s="165"/>
    </row>
    <row r="10341" spans="46:48" x14ac:dyDescent="0.25">
      <c r="AT10341" s="68"/>
      <c r="AV10341" s="165"/>
    </row>
    <row r="10342" spans="46:48" x14ac:dyDescent="0.25">
      <c r="AT10342" s="68"/>
      <c r="AV10342" s="165"/>
    </row>
    <row r="10343" spans="46:48" x14ac:dyDescent="0.25">
      <c r="AT10343" s="68"/>
      <c r="AV10343" s="165"/>
    </row>
    <row r="10344" spans="46:48" x14ac:dyDescent="0.25">
      <c r="AT10344" s="68"/>
      <c r="AV10344" s="165"/>
    </row>
    <row r="10345" spans="46:48" x14ac:dyDescent="0.25">
      <c r="AT10345" s="68"/>
      <c r="AV10345" s="165"/>
    </row>
    <row r="10346" spans="46:48" x14ac:dyDescent="0.25">
      <c r="AT10346" s="68"/>
      <c r="AV10346" s="165"/>
    </row>
    <row r="10347" spans="46:48" x14ac:dyDescent="0.25">
      <c r="AT10347" s="68"/>
      <c r="AV10347" s="165"/>
    </row>
    <row r="10348" spans="46:48" x14ac:dyDescent="0.25">
      <c r="AT10348" s="68"/>
      <c r="AV10348" s="165"/>
    </row>
    <row r="10349" spans="46:48" x14ac:dyDescent="0.25">
      <c r="AT10349" s="68"/>
      <c r="AV10349" s="165"/>
    </row>
    <row r="10350" spans="46:48" x14ac:dyDescent="0.25">
      <c r="AT10350" s="68"/>
      <c r="AV10350" s="165"/>
    </row>
    <row r="10351" spans="46:48" x14ac:dyDescent="0.25">
      <c r="AT10351" s="68"/>
      <c r="AV10351" s="165"/>
    </row>
    <row r="10352" spans="46:48" x14ac:dyDescent="0.25">
      <c r="AT10352" s="68"/>
      <c r="AV10352" s="165"/>
    </row>
    <row r="10353" spans="46:48" x14ac:dyDescent="0.25">
      <c r="AT10353" s="68"/>
      <c r="AV10353" s="165"/>
    </row>
    <row r="10354" spans="46:48" x14ac:dyDescent="0.25">
      <c r="AT10354" s="68"/>
      <c r="AV10354" s="165"/>
    </row>
    <row r="10355" spans="46:48" x14ac:dyDescent="0.25">
      <c r="AT10355" s="68"/>
      <c r="AV10355" s="165"/>
    </row>
    <row r="10356" spans="46:48" x14ac:dyDescent="0.25">
      <c r="AT10356" s="68"/>
      <c r="AV10356" s="165"/>
    </row>
    <row r="10357" spans="46:48" x14ac:dyDescent="0.25">
      <c r="AT10357" s="68"/>
      <c r="AV10357" s="165"/>
    </row>
    <row r="10358" spans="46:48" x14ac:dyDescent="0.25">
      <c r="AT10358" s="68"/>
      <c r="AV10358" s="165"/>
    </row>
    <row r="10359" spans="46:48" x14ac:dyDescent="0.25">
      <c r="AT10359" s="68"/>
      <c r="AV10359" s="165"/>
    </row>
    <row r="10360" spans="46:48" x14ac:dyDescent="0.25">
      <c r="AT10360" s="68"/>
      <c r="AV10360" s="165"/>
    </row>
    <row r="10361" spans="46:48" x14ac:dyDescent="0.25">
      <c r="AT10361" s="68"/>
      <c r="AV10361" s="165"/>
    </row>
    <row r="10362" spans="46:48" x14ac:dyDescent="0.25">
      <c r="AT10362" s="68"/>
      <c r="AV10362" s="165"/>
    </row>
    <row r="10363" spans="46:48" x14ac:dyDescent="0.25">
      <c r="AT10363" s="68"/>
      <c r="AV10363" s="165"/>
    </row>
    <row r="10364" spans="46:48" x14ac:dyDescent="0.25">
      <c r="AT10364" s="68"/>
      <c r="AV10364" s="165"/>
    </row>
    <row r="10365" spans="46:48" x14ac:dyDescent="0.25">
      <c r="AT10365" s="68"/>
      <c r="AV10365" s="165"/>
    </row>
    <row r="10366" spans="46:48" x14ac:dyDescent="0.25">
      <c r="AT10366" s="68"/>
      <c r="AV10366" s="165"/>
    </row>
    <row r="10367" spans="46:48" x14ac:dyDescent="0.25">
      <c r="AT10367" s="68"/>
      <c r="AV10367" s="165"/>
    </row>
    <row r="10368" spans="46:48" x14ac:dyDescent="0.25">
      <c r="AT10368" s="68"/>
      <c r="AV10368" s="165"/>
    </row>
    <row r="10369" spans="46:48" x14ac:dyDescent="0.25">
      <c r="AT10369" s="68"/>
      <c r="AV10369" s="165"/>
    </row>
    <row r="10370" spans="46:48" x14ac:dyDescent="0.25">
      <c r="AT10370" s="68"/>
      <c r="AV10370" s="165"/>
    </row>
    <row r="10371" spans="46:48" x14ac:dyDescent="0.25">
      <c r="AT10371" s="68"/>
      <c r="AV10371" s="165"/>
    </row>
    <row r="10372" spans="46:48" x14ac:dyDescent="0.25">
      <c r="AT10372" s="68"/>
      <c r="AV10372" s="165"/>
    </row>
    <row r="10373" spans="46:48" x14ac:dyDescent="0.25">
      <c r="AT10373" s="68"/>
      <c r="AV10373" s="165"/>
    </row>
    <row r="10374" spans="46:48" x14ac:dyDescent="0.25">
      <c r="AT10374" s="68"/>
      <c r="AV10374" s="165"/>
    </row>
    <row r="10375" spans="46:48" x14ac:dyDescent="0.25">
      <c r="AT10375" s="68"/>
      <c r="AV10375" s="165"/>
    </row>
    <row r="10376" spans="46:48" x14ac:dyDescent="0.25">
      <c r="AT10376" s="68"/>
      <c r="AV10376" s="165"/>
    </row>
    <row r="10377" spans="46:48" x14ac:dyDescent="0.25">
      <c r="AT10377" s="68"/>
      <c r="AV10377" s="165"/>
    </row>
    <row r="10378" spans="46:48" x14ac:dyDescent="0.25">
      <c r="AT10378" s="68"/>
      <c r="AV10378" s="165"/>
    </row>
    <row r="10379" spans="46:48" x14ac:dyDescent="0.25">
      <c r="AT10379" s="68"/>
      <c r="AV10379" s="165"/>
    </row>
    <row r="10380" spans="46:48" x14ac:dyDescent="0.25">
      <c r="AT10380" s="68"/>
      <c r="AV10380" s="165"/>
    </row>
    <row r="10381" spans="46:48" x14ac:dyDescent="0.25">
      <c r="AT10381" s="68"/>
      <c r="AV10381" s="165"/>
    </row>
    <row r="10382" spans="46:48" x14ac:dyDescent="0.25">
      <c r="AT10382" s="68"/>
      <c r="AV10382" s="165"/>
    </row>
    <row r="10383" spans="46:48" x14ac:dyDescent="0.25">
      <c r="AT10383" s="68"/>
      <c r="AV10383" s="165"/>
    </row>
    <row r="10384" spans="46:48" x14ac:dyDescent="0.25">
      <c r="AT10384" s="68"/>
      <c r="AV10384" s="165"/>
    </row>
    <row r="10385" spans="46:48" x14ac:dyDescent="0.25">
      <c r="AT10385" s="68"/>
      <c r="AV10385" s="165"/>
    </row>
    <row r="10386" spans="46:48" x14ac:dyDescent="0.25">
      <c r="AT10386" s="68"/>
      <c r="AV10386" s="165"/>
    </row>
    <row r="10387" spans="46:48" x14ac:dyDescent="0.25">
      <c r="AT10387" s="68"/>
      <c r="AV10387" s="165"/>
    </row>
    <row r="10388" spans="46:48" x14ac:dyDescent="0.25">
      <c r="AT10388" s="68"/>
      <c r="AV10388" s="165"/>
    </row>
    <row r="10389" spans="46:48" x14ac:dyDescent="0.25">
      <c r="AT10389" s="68"/>
      <c r="AV10389" s="165"/>
    </row>
    <row r="10390" spans="46:48" x14ac:dyDescent="0.25">
      <c r="AT10390" s="68"/>
      <c r="AV10390" s="165"/>
    </row>
    <row r="10391" spans="46:48" x14ac:dyDescent="0.25">
      <c r="AT10391" s="68"/>
      <c r="AV10391" s="165"/>
    </row>
    <row r="10392" spans="46:48" x14ac:dyDescent="0.25">
      <c r="AT10392" s="68"/>
      <c r="AV10392" s="165"/>
    </row>
    <row r="10393" spans="46:48" x14ac:dyDescent="0.25">
      <c r="AT10393" s="68"/>
      <c r="AV10393" s="165"/>
    </row>
    <row r="10394" spans="46:48" x14ac:dyDescent="0.25">
      <c r="AT10394" s="68"/>
      <c r="AV10394" s="165"/>
    </row>
    <row r="10395" spans="46:48" x14ac:dyDescent="0.25">
      <c r="AT10395" s="68"/>
      <c r="AV10395" s="165"/>
    </row>
    <row r="10396" spans="46:48" x14ac:dyDescent="0.25">
      <c r="AT10396" s="68"/>
      <c r="AV10396" s="165"/>
    </row>
    <row r="10397" spans="46:48" x14ac:dyDescent="0.25">
      <c r="AT10397" s="68"/>
      <c r="AV10397" s="165"/>
    </row>
    <row r="10398" spans="46:48" x14ac:dyDescent="0.25">
      <c r="AT10398" s="68"/>
      <c r="AV10398" s="165"/>
    </row>
    <row r="10399" spans="46:48" x14ac:dyDescent="0.25">
      <c r="AT10399" s="68"/>
      <c r="AV10399" s="165"/>
    </row>
    <row r="10400" spans="46:48" x14ac:dyDescent="0.25">
      <c r="AT10400" s="68"/>
      <c r="AV10400" s="165"/>
    </row>
    <row r="10401" spans="46:48" x14ac:dyDescent="0.25">
      <c r="AT10401" s="68"/>
      <c r="AV10401" s="165"/>
    </row>
    <row r="10402" spans="46:48" x14ac:dyDescent="0.25">
      <c r="AT10402" s="68"/>
      <c r="AV10402" s="165"/>
    </row>
    <row r="10403" spans="46:48" x14ac:dyDescent="0.25">
      <c r="AT10403" s="68"/>
      <c r="AV10403" s="165"/>
    </row>
    <row r="10404" spans="46:48" x14ac:dyDescent="0.25">
      <c r="AT10404" s="68"/>
      <c r="AV10404" s="165"/>
    </row>
    <row r="10405" spans="46:48" x14ac:dyDescent="0.25">
      <c r="AT10405" s="68"/>
      <c r="AV10405" s="165"/>
    </row>
    <row r="10406" spans="46:48" x14ac:dyDescent="0.25">
      <c r="AT10406" s="68"/>
      <c r="AV10406" s="165"/>
    </row>
    <row r="10407" spans="46:48" x14ac:dyDescent="0.25">
      <c r="AT10407" s="68"/>
      <c r="AV10407" s="165"/>
    </row>
    <row r="10408" spans="46:48" x14ac:dyDescent="0.25">
      <c r="AT10408" s="68"/>
      <c r="AV10408" s="165"/>
    </row>
    <row r="10409" spans="46:48" x14ac:dyDescent="0.25">
      <c r="AT10409" s="68"/>
      <c r="AV10409" s="165"/>
    </row>
    <row r="10410" spans="46:48" x14ac:dyDescent="0.25">
      <c r="AT10410" s="68"/>
      <c r="AV10410" s="165"/>
    </row>
    <row r="10411" spans="46:48" x14ac:dyDescent="0.25">
      <c r="AT10411" s="68"/>
      <c r="AV10411" s="165"/>
    </row>
    <row r="10412" spans="46:48" x14ac:dyDescent="0.25">
      <c r="AT10412" s="68"/>
      <c r="AV10412" s="165"/>
    </row>
    <row r="10413" spans="46:48" x14ac:dyDescent="0.25">
      <c r="AT10413" s="68"/>
      <c r="AV10413" s="165"/>
    </row>
    <row r="10414" spans="46:48" x14ac:dyDescent="0.25">
      <c r="AT10414" s="68"/>
      <c r="AV10414" s="165"/>
    </row>
    <row r="10415" spans="46:48" x14ac:dyDescent="0.25">
      <c r="AT10415" s="68"/>
      <c r="AV10415" s="165"/>
    </row>
    <row r="10416" spans="46:48" x14ac:dyDescent="0.25">
      <c r="AT10416" s="68"/>
      <c r="AV10416" s="165"/>
    </row>
    <row r="10417" spans="46:48" x14ac:dyDescent="0.25">
      <c r="AT10417" s="68"/>
      <c r="AV10417" s="165"/>
    </row>
    <row r="10418" spans="46:48" x14ac:dyDescent="0.25">
      <c r="AT10418" s="68"/>
      <c r="AV10418" s="165"/>
    </row>
    <row r="10419" spans="46:48" x14ac:dyDescent="0.25">
      <c r="AT10419" s="68"/>
      <c r="AV10419" s="165"/>
    </row>
    <row r="10420" spans="46:48" x14ac:dyDescent="0.25">
      <c r="AT10420" s="68"/>
      <c r="AV10420" s="165"/>
    </row>
    <row r="10421" spans="46:48" x14ac:dyDescent="0.25">
      <c r="AT10421" s="68"/>
      <c r="AV10421" s="165"/>
    </row>
    <row r="10422" spans="46:48" x14ac:dyDescent="0.25">
      <c r="AT10422" s="68"/>
      <c r="AV10422" s="165"/>
    </row>
    <row r="10423" spans="46:48" x14ac:dyDescent="0.25">
      <c r="AT10423" s="68"/>
      <c r="AV10423" s="165"/>
    </row>
    <row r="10424" spans="46:48" x14ac:dyDescent="0.25">
      <c r="AT10424" s="68"/>
      <c r="AV10424" s="165"/>
    </row>
    <row r="10425" spans="46:48" x14ac:dyDescent="0.25">
      <c r="AT10425" s="68"/>
      <c r="AV10425" s="165"/>
    </row>
    <row r="10426" spans="46:48" x14ac:dyDescent="0.25">
      <c r="AT10426" s="68"/>
      <c r="AV10426" s="165"/>
    </row>
    <row r="10427" spans="46:48" x14ac:dyDescent="0.25">
      <c r="AT10427" s="68"/>
      <c r="AV10427" s="165"/>
    </row>
    <row r="10428" spans="46:48" x14ac:dyDescent="0.25">
      <c r="AT10428" s="68"/>
      <c r="AV10428" s="165"/>
    </row>
    <row r="10429" spans="46:48" x14ac:dyDescent="0.25">
      <c r="AT10429" s="68"/>
      <c r="AV10429" s="165"/>
    </row>
    <row r="10430" spans="46:48" x14ac:dyDescent="0.25">
      <c r="AT10430" s="68"/>
      <c r="AV10430" s="165"/>
    </row>
    <row r="10431" spans="46:48" x14ac:dyDescent="0.25">
      <c r="AT10431" s="68"/>
      <c r="AV10431" s="165"/>
    </row>
    <row r="10432" spans="46:48" x14ac:dyDescent="0.25">
      <c r="AT10432" s="68"/>
      <c r="AV10432" s="165"/>
    </row>
    <row r="10433" spans="46:48" x14ac:dyDescent="0.25">
      <c r="AT10433" s="68"/>
      <c r="AV10433" s="165"/>
    </row>
    <row r="10434" spans="46:48" x14ac:dyDescent="0.25">
      <c r="AT10434" s="68"/>
      <c r="AV10434" s="165"/>
    </row>
    <row r="10435" spans="46:48" x14ac:dyDescent="0.25">
      <c r="AT10435" s="68"/>
      <c r="AV10435" s="165"/>
    </row>
    <row r="10436" spans="46:48" x14ac:dyDescent="0.25">
      <c r="AT10436" s="68"/>
      <c r="AV10436" s="165"/>
    </row>
    <row r="10437" spans="46:48" x14ac:dyDescent="0.25">
      <c r="AT10437" s="68"/>
      <c r="AV10437" s="165"/>
    </row>
    <row r="10438" spans="46:48" x14ac:dyDescent="0.25">
      <c r="AT10438" s="68"/>
      <c r="AV10438" s="165"/>
    </row>
    <row r="10439" spans="46:48" x14ac:dyDescent="0.25">
      <c r="AT10439" s="68"/>
      <c r="AV10439" s="165"/>
    </row>
    <row r="10440" spans="46:48" x14ac:dyDescent="0.25">
      <c r="AT10440" s="68"/>
      <c r="AV10440" s="165"/>
    </row>
    <row r="10441" spans="46:48" x14ac:dyDescent="0.25">
      <c r="AT10441" s="68"/>
      <c r="AV10441" s="165"/>
    </row>
    <row r="10442" spans="46:48" x14ac:dyDescent="0.25">
      <c r="AT10442" s="68"/>
      <c r="AV10442" s="165"/>
    </row>
    <row r="10443" spans="46:48" x14ac:dyDescent="0.25">
      <c r="AT10443" s="68"/>
      <c r="AV10443" s="165"/>
    </row>
    <row r="10444" spans="46:48" x14ac:dyDescent="0.25">
      <c r="AT10444" s="68"/>
      <c r="AV10444" s="165"/>
    </row>
    <row r="10445" spans="46:48" x14ac:dyDescent="0.25">
      <c r="AT10445" s="68"/>
      <c r="AV10445" s="165"/>
    </row>
    <row r="10446" spans="46:48" x14ac:dyDescent="0.25">
      <c r="AT10446" s="68"/>
      <c r="AV10446" s="165"/>
    </row>
    <row r="10447" spans="46:48" x14ac:dyDescent="0.25">
      <c r="AT10447" s="68"/>
      <c r="AV10447" s="165"/>
    </row>
    <row r="10448" spans="46:48" x14ac:dyDescent="0.25">
      <c r="AT10448" s="68"/>
      <c r="AV10448" s="165"/>
    </row>
    <row r="10449" spans="46:48" x14ac:dyDescent="0.25">
      <c r="AT10449" s="68"/>
      <c r="AV10449" s="165"/>
    </row>
    <row r="10450" spans="46:48" x14ac:dyDescent="0.25">
      <c r="AT10450" s="68"/>
      <c r="AV10450" s="165"/>
    </row>
    <row r="10451" spans="46:48" x14ac:dyDescent="0.25">
      <c r="AT10451" s="68"/>
      <c r="AV10451" s="165"/>
    </row>
    <row r="10452" spans="46:48" x14ac:dyDescent="0.25">
      <c r="AT10452" s="68"/>
      <c r="AV10452" s="165"/>
    </row>
    <row r="10453" spans="46:48" x14ac:dyDescent="0.25">
      <c r="AT10453" s="68"/>
      <c r="AV10453" s="165"/>
    </row>
    <row r="10454" spans="46:48" x14ac:dyDescent="0.25">
      <c r="AT10454" s="68"/>
      <c r="AV10454" s="165"/>
    </row>
    <row r="10455" spans="46:48" x14ac:dyDescent="0.25">
      <c r="AT10455" s="68"/>
      <c r="AV10455" s="165"/>
    </row>
    <row r="10456" spans="46:48" x14ac:dyDescent="0.25">
      <c r="AT10456" s="68"/>
      <c r="AV10456" s="165"/>
    </row>
    <row r="10457" spans="46:48" x14ac:dyDescent="0.25">
      <c r="AT10457" s="68"/>
      <c r="AV10457" s="165"/>
    </row>
    <row r="10458" spans="46:48" x14ac:dyDescent="0.25">
      <c r="AT10458" s="68"/>
      <c r="AV10458" s="165"/>
    </row>
    <row r="10459" spans="46:48" x14ac:dyDescent="0.25">
      <c r="AT10459" s="68"/>
      <c r="AV10459" s="165"/>
    </row>
    <row r="10460" spans="46:48" x14ac:dyDescent="0.25">
      <c r="AT10460" s="68"/>
      <c r="AV10460" s="165"/>
    </row>
    <row r="10461" spans="46:48" x14ac:dyDescent="0.25">
      <c r="AT10461" s="68"/>
      <c r="AV10461" s="165"/>
    </row>
    <row r="10462" spans="46:48" x14ac:dyDescent="0.25">
      <c r="AT10462" s="68"/>
      <c r="AV10462" s="165"/>
    </row>
    <row r="10463" spans="46:48" x14ac:dyDescent="0.25">
      <c r="AT10463" s="68"/>
      <c r="AV10463" s="165"/>
    </row>
    <row r="10464" spans="46:48" x14ac:dyDescent="0.25">
      <c r="AT10464" s="68"/>
      <c r="AV10464" s="165"/>
    </row>
    <row r="10465" spans="46:48" x14ac:dyDescent="0.25">
      <c r="AT10465" s="68"/>
      <c r="AV10465" s="165"/>
    </row>
    <row r="10466" spans="46:48" x14ac:dyDescent="0.25">
      <c r="AT10466" s="68"/>
      <c r="AV10466" s="165"/>
    </row>
    <row r="10467" spans="46:48" x14ac:dyDescent="0.25">
      <c r="AT10467" s="68"/>
      <c r="AV10467" s="165"/>
    </row>
    <row r="10468" spans="46:48" x14ac:dyDescent="0.25">
      <c r="AT10468" s="68"/>
      <c r="AV10468" s="165"/>
    </row>
    <row r="10469" spans="46:48" x14ac:dyDescent="0.25">
      <c r="AT10469" s="68"/>
      <c r="AV10469" s="165"/>
    </row>
    <row r="10470" spans="46:48" x14ac:dyDescent="0.25">
      <c r="AT10470" s="68"/>
      <c r="AV10470" s="165"/>
    </row>
    <row r="10471" spans="46:48" x14ac:dyDescent="0.25">
      <c r="AT10471" s="68"/>
      <c r="AV10471" s="165"/>
    </row>
    <row r="10472" spans="46:48" x14ac:dyDescent="0.25">
      <c r="AT10472" s="68"/>
      <c r="AV10472" s="165"/>
    </row>
    <row r="10473" spans="46:48" x14ac:dyDescent="0.25">
      <c r="AT10473" s="68"/>
      <c r="AV10473" s="165"/>
    </row>
    <row r="10474" spans="46:48" x14ac:dyDescent="0.25">
      <c r="AT10474" s="68"/>
      <c r="AV10474" s="165"/>
    </row>
    <row r="10475" spans="46:48" x14ac:dyDescent="0.25">
      <c r="AT10475" s="68"/>
      <c r="AV10475" s="165"/>
    </row>
    <row r="10476" spans="46:48" x14ac:dyDescent="0.25">
      <c r="AT10476" s="68"/>
      <c r="AV10476" s="165"/>
    </row>
    <row r="10477" spans="46:48" x14ac:dyDescent="0.25">
      <c r="AT10477" s="68"/>
      <c r="AV10477" s="165"/>
    </row>
    <row r="10478" spans="46:48" x14ac:dyDescent="0.25">
      <c r="AT10478" s="68"/>
      <c r="AV10478" s="165"/>
    </row>
    <row r="10479" spans="46:48" x14ac:dyDescent="0.25">
      <c r="AT10479" s="68"/>
      <c r="AV10479" s="165"/>
    </row>
    <row r="10480" spans="46:48" x14ac:dyDescent="0.25">
      <c r="AT10480" s="68"/>
      <c r="AV10480" s="165"/>
    </row>
    <row r="10481" spans="46:48" x14ac:dyDescent="0.25">
      <c r="AT10481" s="68"/>
      <c r="AV10481" s="165"/>
    </row>
    <row r="10482" spans="46:48" x14ac:dyDescent="0.25">
      <c r="AT10482" s="68"/>
      <c r="AV10482" s="165"/>
    </row>
    <row r="10483" spans="46:48" x14ac:dyDescent="0.25">
      <c r="AT10483" s="68"/>
      <c r="AV10483" s="165"/>
    </row>
    <row r="10484" spans="46:48" x14ac:dyDescent="0.25">
      <c r="AT10484" s="68"/>
      <c r="AV10484" s="165"/>
    </row>
    <row r="10485" spans="46:48" x14ac:dyDescent="0.25">
      <c r="AT10485" s="68"/>
      <c r="AV10485" s="165"/>
    </row>
    <row r="10486" spans="46:48" x14ac:dyDescent="0.25">
      <c r="AT10486" s="68"/>
      <c r="AV10486" s="165"/>
    </row>
    <row r="10487" spans="46:48" x14ac:dyDescent="0.25">
      <c r="AT10487" s="68"/>
      <c r="AV10487" s="165"/>
    </row>
    <row r="10488" spans="46:48" x14ac:dyDescent="0.25">
      <c r="AT10488" s="68"/>
      <c r="AV10488" s="165"/>
    </row>
    <row r="10489" spans="46:48" x14ac:dyDescent="0.25">
      <c r="AT10489" s="68"/>
      <c r="AV10489" s="165"/>
    </row>
    <row r="10490" spans="46:48" x14ac:dyDescent="0.25">
      <c r="AT10490" s="68"/>
      <c r="AV10490" s="165"/>
    </row>
    <row r="10491" spans="46:48" x14ac:dyDescent="0.25">
      <c r="AT10491" s="68"/>
      <c r="AV10491" s="165"/>
    </row>
    <row r="10492" spans="46:48" x14ac:dyDescent="0.25">
      <c r="AT10492" s="68"/>
      <c r="AV10492" s="165"/>
    </row>
    <row r="10493" spans="46:48" x14ac:dyDescent="0.25">
      <c r="AT10493" s="68"/>
      <c r="AV10493" s="165"/>
    </row>
    <row r="10494" spans="46:48" x14ac:dyDescent="0.25">
      <c r="AT10494" s="68"/>
      <c r="AV10494" s="165"/>
    </row>
    <row r="10495" spans="46:48" x14ac:dyDescent="0.25">
      <c r="AT10495" s="68"/>
      <c r="AV10495" s="165"/>
    </row>
    <row r="10496" spans="46:48" x14ac:dyDescent="0.25">
      <c r="AT10496" s="68"/>
      <c r="AV10496" s="165"/>
    </row>
    <row r="10497" spans="46:48" x14ac:dyDescent="0.25">
      <c r="AT10497" s="68"/>
      <c r="AV10497" s="165"/>
    </row>
    <row r="10498" spans="46:48" x14ac:dyDescent="0.25">
      <c r="AT10498" s="68"/>
      <c r="AV10498" s="165"/>
    </row>
    <row r="10499" spans="46:48" x14ac:dyDescent="0.25">
      <c r="AT10499" s="68"/>
      <c r="AV10499" s="165"/>
    </row>
    <row r="10500" spans="46:48" x14ac:dyDescent="0.25">
      <c r="AT10500" s="68"/>
      <c r="AV10500" s="165"/>
    </row>
    <row r="10501" spans="46:48" x14ac:dyDescent="0.25">
      <c r="AT10501" s="68"/>
      <c r="AV10501" s="165"/>
    </row>
    <row r="10502" spans="46:48" x14ac:dyDescent="0.25">
      <c r="AT10502" s="68"/>
      <c r="AV10502" s="165"/>
    </row>
    <row r="10503" spans="46:48" x14ac:dyDescent="0.25">
      <c r="AT10503" s="68"/>
      <c r="AV10503" s="165"/>
    </row>
    <row r="10504" spans="46:48" x14ac:dyDescent="0.25">
      <c r="AT10504" s="68"/>
      <c r="AV10504" s="165"/>
    </row>
    <row r="10505" spans="46:48" x14ac:dyDescent="0.25">
      <c r="AT10505" s="68"/>
      <c r="AV10505" s="165"/>
    </row>
    <row r="10506" spans="46:48" x14ac:dyDescent="0.25">
      <c r="AT10506" s="68"/>
      <c r="AV10506" s="165"/>
    </row>
    <row r="10507" spans="46:48" x14ac:dyDescent="0.25">
      <c r="AT10507" s="68"/>
      <c r="AV10507" s="165"/>
    </row>
    <row r="10508" spans="46:48" x14ac:dyDescent="0.25">
      <c r="AT10508" s="68"/>
      <c r="AV10508" s="165"/>
    </row>
    <row r="10509" spans="46:48" x14ac:dyDescent="0.25">
      <c r="AT10509" s="68"/>
      <c r="AV10509" s="165"/>
    </row>
    <row r="10510" spans="46:48" x14ac:dyDescent="0.25">
      <c r="AT10510" s="68"/>
      <c r="AV10510" s="165"/>
    </row>
    <row r="10511" spans="46:48" x14ac:dyDescent="0.25">
      <c r="AT10511" s="68"/>
      <c r="AV10511" s="165"/>
    </row>
    <row r="10512" spans="46:48" x14ac:dyDescent="0.25">
      <c r="AT10512" s="68"/>
      <c r="AV10512" s="165"/>
    </row>
    <row r="10513" spans="46:48" x14ac:dyDescent="0.25">
      <c r="AT10513" s="68"/>
      <c r="AV10513" s="165"/>
    </row>
    <row r="10514" spans="46:48" x14ac:dyDescent="0.25">
      <c r="AT10514" s="68"/>
      <c r="AV10514" s="165"/>
    </row>
    <row r="10515" spans="46:48" x14ac:dyDescent="0.25">
      <c r="AT10515" s="68"/>
      <c r="AV10515" s="165"/>
    </row>
    <row r="10516" spans="46:48" x14ac:dyDescent="0.25">
      <c r="AT10516" s="68"/>
      <c r="AV10516" s="165"/>
    </row>
    <row r="10517" spans="46:48" x14ac:dyDescent="0.25">
      <c r="AT10517" s="68"/>
      <c r="AV10517" s="165"/>
    </row>
    <row r="10518" spans="46:48" x14ac:dyDescent="0.25">
      <c r="AT10518" s="68"/>
      <c r="AV10518" s="165"/>
    </row>
    <row r="10519" spans="46:48" x14ac:dyDescent="0.25">
      <c r="AT10519" s="68"/>
      <c r="AV10519" s="165"/>
    </row>
    <row r="10520" spans="46:48" x14ac:dyDescent="0.25">
      <c r="AT10520" s="68"/>
      <c r="AV10520" s="165"/>
    </row>
    <row r="10521" spans="46:48" x14ac:dyDescent="0.25">
      <c r="AT10521" s="68"/>
      <c r="AV10521" s="165"/>
    </row>
    <row r="10522" spans="46:48" x14ac:dyDescent="0.25">
      <c r="AT10522" s="68"/>
      <c r="AV10522" s="165"/>
    </row>
    <row r="10523" spans="46:48" x14ac:dyDescent="0.25">
      <c r="AT10523" s="68"/>
      <c r="AV10523" s="165"/>
    </row>
    <row r="10524" spans="46:48" x14ac:dyDescent="0.25">
      <c r="AT10524" s="68"/>
      <c r="AV10524" s="165"/>
    </row>
    <row r="10525" spans="46:48" x14ac:dyDescent="0.25">
      <c r="AT10525" s="68"/>
      <c r="AV10525" s="165"/>
    </row>
    <row r="10526" spans="46:48" x14ac:dyDescent="0.25">
      <c r="AT10526" s="68"/>
      <c r="AV10526" s="165"/>
    </row>
    <row r="10527" spans="46:48" x14ac:dyDescent="0.25">
      <c r="AT10527" s="68"/>
      <c r="AV10527" s="165"/>
    </row>
    <row r="10528" spans="46:48" x14ac:dyDescent="0.25">
      <c r="AT10528" s="68"/>
      <c r="AV10528" s="165"/>
    </row>
    <row r="10529" spans="46:48" x14ac:dyDescent="0.25">
      <c r="AT10529" s="68"/>
      <c r="AV10529" s="165"/>
    </row>
    <row r="10530" spans="46:48" x14ac:dyDescent="0.25">
      <c r="AT10530" s="68"/>
      <c r="AV10530" s="165"/>
    </row>
    <row r="10531" spans="46:48" x14ac:dyDescent="0.25">
      <c r="AT10531" s="68"/>
      <c r="AV10531" s="165"/>
    </row>
    <row r="10532" spans="46:48" x14ac:dyDescent="0.25">
      <c r="AT10532" s="68"/>
      <c r="AV10532" s="165"/>
    </row>
    <row r="10533" spans="46:48" x14ac:dyDescent="0.25">
      <c r="AT10533" s="68"/>
      <c r="AV10533" s="165"/>
    </row>
    <row r="10534" spans="46:48" x14ac:dyDescent="0.25">
      <c r="AT10534" s="68"/>
      <c r="AV10534" s="165"/>
    </row>
    <row r="10535" spans="46:48" x14ac:dyDescent="0.25">
      <c r="AT10535" s="68"/>
      <c r="AV10535" s="165"/>
    </row>
    <row r="10536" spans="46:48" x14ac:dyDescent="0.25">
      <c r="AT10536" s="68"/>
      <c r="AV10536" s="165"/>
    </row>
    <row r="10537" spans="46:48" x14ac:dyDescent="0.25">
      <c r="AT10537" s="68"/>
      <c r="AV10537" s="165"/>
    </row>
    <row r="10538" spans="46:48" x14ac:dyDescent="0.25">
      <c r="AT10538" s="68"/>
      <c r="AV10538" s="165"/>
    </row>
    <row r="10539" spans="46:48" x14ac:dyDescent="0.25">
      <c r="AT10539" s="68"/>
      <c r="AV10539" s="165"/>
    </row>
    <row r="10540" spans="46:48" x14ac:dyDescent="0.25">
      <c r="AT10540" s="68"/>
      <c r="AV10540" s="165"/>
    </row>
    <row r="10541" spans="46:48" x14ac:dyDescent="0.25">
      <c r="AT10541" s="68"/>
      <c r="AV10541" s="165"/>
    </row>
    <row r="10542" spans="46:48" x14ac:dyDescent="0.25">
      <c r="AT10542" s="68"/>
      <c r="AV10542" s="165"/>
    </row>
    <row r="10543" spans="46:48" x14ac:dyDescent="0.25">
      <c r="AT10543" s="68"/>
      <c r="AV10543" s="165"/>
    </row>
    <row r="10544" spans="46:48" x14ac:dyDescent="0.25">
      <c r="AT10544" s="68"/>
      <c r="AV10544" s="165"/>
    </row>
    <row r="10545" spans="46:48" x14ac:dyDescent="0.25">
      <c r="AT10545" s="68"/>
      <c r="AV10545" s="165"/>
    </row>
    <row r="10546" spans="46:48" x14ac:dyDescent="0.25">
      <c r="AT10546" s="68"/>
      <c r="AV10546" s="165"/>
    </row>
    <row r="10547" spans="46:48" x14ac:dyDescent="0.25">
      <c r="AT10547" s="68"/>
      <c r="AV10547" s="165"/>
    </row>
    <row r="10548" spans="46:48" x14ac:dyDescent="0.25">
      <c r="AT10548" s="68"/>
      <c r="AV10548" s="165"/>
    </row>
    <row r="10549" spans="46:48" x14ac:dyDescent="0.25">
      <c r="AT10549" s="68"/>
      <c r="AV10549" s="165"/>
    </row>
    <row r="10550" spans="46:48" x14ac:dyDescent="0.25">
      <c r="AT10550" s="68"/>
      <c r="AV10550" s="165"/>
    </row>
    <row r="10551" spans="46:48" x14ac:dyDescent="0.25">
      <c r="AT10551" s="68"/>
      <c r="AV10551" s="165"/>
    </row>
    <row r="10552" spans="46:48" x14ac:dyDescent="0.25">
      <c r="AT10552" s="68"/>
      <c r="AV10552" s="165"/>
    </row>
    <row r="10553" spans="46:48" x14ac:dyDescent="0.25">
      <c r="AT10553" s="68"/>
      <c r="AV10553" s="165"/>
    </row>
    <row r="10554" spans="46:48" x14ac:dyDescent="0.25">
      <c r="AT10554" s="68"/>
      <c r="AV10554" s="165"/>
    </row>
    <row r="10555" spans="46:48" x14ac:dyDescent="0.25">
      <c r="AT10555" s="68"/>
      <c r="AV10555" s="165"/>
    </row>
    <row r="10556" spans="46:48" x14ac:dyDescent="0.25">
      <c r="AT10556" s="68"/>
      <c r="AV10556" s="165"/>
    </row>
    <row r="10557" spans="46:48" x14ac:dyDescent="0.25">
      <c r="AT10557" s="68"/>
      <c r="AV10557" s="165"/>
    </row>
    <row r="10558" spans="46:48" x14ac:dyDescent="0.25">
      <c r="AT10558" s="68"/>
      <c r="AV10558" s="165"/>
    </row>
    <row r="10559" spans="46:48" x14ac:dyDescent="0.25">
      <c r="AT10559" s="68"/>
      <c r="AV10559" s="165"/>
    </row>
    <row r="10560" spans="46:48" x14ac:dyDescent="0.25">
      <c r="AT10560" s="68"/>
      <c r="AV10560" s="165"/>
    </row>
    <row r="10561" spans="46:48" x14ac:dyDescent="0.25">
      <c r="AT10561" s="68"/>
      <c r="AV10561" s="165"/>
    </row>
    <row r="10562" spans="46:48" x14ac:dyDescent="0.25">
      <c r="AT10562" s="68"/>
      <c r="AV10562" s="165"/>
    </row>
    <row r="10563" spans="46:48" x14ac:dyDescent="0.25">
      <c r="AT10563" s="68"/>
      <c r="AV10563" s="165"/>
    </row>
    <row r="10564" spans="46:48" x14ac:dyDescent="0.25">
      <c r="AT10564" s="68"/>
      <c r="AV10564" s="165"/>
    </row>
    <row r="10565" spans="46:48" x14ac:dyDescent="0.25">
      <c r="AT10565" s="68"/>
      <c r="AV10565" s="165"/>
    </row>
    <row r="10566" spans="46:48" x14ac:dyDescent="0.25">
      <c r="AT10566" s="68"/>
      <c r="AV10566" s="165"/>
    </row>
    <row r="10567" spans="46:48" x14ac:dyDescent="0.25">
      <c r="AT10567" s="68"/>
      <c r="AV10567" s="165"/>
    </row>
    <row r="10568" spans="46:48" x14ac:dyDescent="0.25">
      <c r="AT10568" s="68"/>
      <c r="AV10568" s="165"/>
    </row>
    <row r="10569" spans="46:48" x14ac:dyDescent="0.25">
      <c r="AT10569" s="68"/>
      <c r="AV10569" s="165"/>
    </row>
    <row r="10570" spans="46:48" x14ac:dyDescent="0.25">
      <c r="AT10570" s="68"/>
      <c r="AV10570" s="165"/>
    </row>
    <row r="10571" spans="46:48" x14ac:dyDescent="0.25">
      <c r="AT10571" s="68"/>
      <c r="AV10571" s="165"/>
    </row>
    <row r="10572" spans="46:48" x14ac:dyDescent="0.25">
      <c r="AT10572" s="68"/>
      <c r="AV10572" s="165"/>
    </row>
    <row r="10573" spans="46:48" x14ac:dyDescent="0.25">
      <c r="AT10573" s="68"/>
      <c r="AV10573" s="165"/>
    </row>
    <row r="10574" spans="46:48" x14ac:dyDescent="0.25">
      <c r="AT10574" s="68"/>
      <c r="AV10574" s="165"/>
    </row>
    <row r="10575" spans="46:48" x14ac:dyDescent="0.25">
      <c r="AT10575" s="68"/>
      <c r="AV10575" s="165"/>
    </row>
    <row r="10576" spans="46:48" x14ac:dyDescent="0.25">
      <c r="AT10576" s="68"/>
      <c r="AV10576" s="165"/>
    </row>
    <row r="10577" spans="46:48" x14ac:dyDescent="0.25">
      <c r="AT10577" s="68"/>
      <c r="AV10577" s="165"/>
    </row>
    <row r="10578" spans="46:48" x14ac:dyDescent="0.25">
      <c r="AT10578" s="68"/>
      <c r="AV10578" s="165"/>
    </row>
    <row r="10579" spans="46:48" x14ac:dyDescent="0.25">
      <c r="AT10579" s="68"/>
      <c r="AV10579" s="165"/>
    </row>
    <row r="10580" spans="46:48" x14ac:dyDescent="0.25">
      <c r="AT10580" s="68"/>
      <c r="AV10580" s="165"/>
    </row>
    <row r="10581" spans="46:48" x14ac:dyDescent="0.25">
      <c r="AT10581" s="68"/>
      <c r="AV10581" s="165"/>
    </row>
    <row r="10582" spans="46:48" x14ac:dyDescent="0.25">
      <c r="AT10582" s="68"/>
      <c r="AV10582" s="165"/>
    </row>
    <row r="10583" spans="46:48" x14ac:dyDescent="0.25">
      <c r="AT10583" s="68"/>
      <c r="AV10583" s="165"/>
    </row>
    <row r="10584" spans="46:48" x14ac:dyDescent="0.25">
      <c r="AT10584" s="68"/>
      <c r="AV10584" s="165"/>
    </row>
    <row r="10585" spans="46:48" x14ac:dyDescent="0.25">
      <c r="AT10585" s="68"/>
      <c r="AV10585" s="165"/>
    </row>
    <row r="10586" spans="46:48" x14ac:dyDescent="0.25">
      <c r="AT10586" s="68"/>
      <c r="AV10586" s="165"/>
    </row>
    <row r="10587" spans="46:48" x14ac:dyDescent="0.25">
      <c r="AT10587" s="68"/>
      <c r="AV10587" s="165"/>
    </row>
    <row r="10588" spans="46:48" x14ac:dyDescent="0.25">
      <c r="AT10588" s="68"/>
      <c r="AV10588" s="165"/>
    </row>
    <row r="10589" spans="46:48" x14ac:dyDescent="0.25">
      <c r="AT10589" s="68"/>
      <c r="AV10589" s="165"/>
    </row>
    <row r="10590" spans="46:48" x14ac:dyDescent="0.25">
      <c r="AT10590" s="68"/>
      <c r="AV10590" s="165"/>
    </row>
    <row r="10591" spans="46:48" x14ac:dyDescent="0.25">
      <c r="AT10591" s="68"/>
      <c r="AV10591" s="165"/>
    </row>
    <row r="10592" spans="46:48" x14ac:dyDescent="0.25">
      <c r="AT10592" s="68"/>
      <c r="AV10592" s="165"/>
    </row>
    <row r="10593" spans="46:48" x14ac:dyDescent="0.25">
      <c r="AT10593" s="68"/>
      <c r="AV10593" s="165"/>
    </row>
    <row r="10594" spans="46:48" x14ac:dyDescent="0.25">
      <c r="AT10594" s="68"/>
      <c r="AV10594" s="165"/>
    </row>
    <row r="10595" spans="46:48" x14ac:dyDescent="0.25">
      <c r="AT10595" s="68"/>
      <c r="AV10595" s="165"/>
    </row>
    <row r="10596" spans="46:48" x14ac:dyDescent="0.25">
      <c r="AT10596" s="68"/>
      <c r="AV10596" s="165"/>
    </row>
    <row r="10597" spans="46:48" x14ac:dyDescent="0.25">
      <c r="AT10597" s="68"/>
      <c r="AV10597" s="165"/>
    </row>
    <row r="10598" spans="46:48" x14ac:dyDescent="0.25">
      <c r="AT10598" s="68"/>
      <c r="AV10598" s="165"/>
    </row>
    <row r="10599" spans="46:48" x14ac:dyDescent="0.25">
      <c r="AT10599" s="68"/>
      <c r="AV10599" s="165"/>
    </row>
    <row r="10600" spans="46:48" x14ac:dyDescent="0.25">
      <c r="AT10600" s="68"/>
      <c r="AV10600" s="165"/>
    </row>
    <row r="10601" spans="46:48" x14ac:dyDescent="0.25">
      <c r="AT10601" s="68"/>
      <c r="AV10601" s="165"/>
    </row>
    <row r="10602" spans="46:48" x14ac:dyDescent="0.25">
      <c r="AT10602" s="68"/>
      <c r="AV10602" s="165"/>
    </row>
    <row r="10603" spans="46:48" x14ac:dyDescent="0.25">
      <c r="AT10603" s="68"/>
      <c r="AV10603" s="165"/>
    </row>
    <row r="10604" spans="46:48" x14ac:dyDescent="0.25">
      <c r="AT10604" s="68"/>
      <c r="AV10604" s="165"/>
    </row>
    <row r="10605" spans="46:48" x14ac:dyDescent="0.25">
      <c r="AT10605" s="68"/>
      <c r="AV10605" s="165"/>
    </row>
    <row r="10606" spans="46:48" x14ac:dyDescent="0.25">
      <c r="AT10606" s="68"/>
      <c r="AV10606" s="165"/>
    </row>
    <row r="10607" spans="46:48" x14ac:dyDescent="0.25">
      <c r="AT10607" s="68"/>
      <c r="AV10607" s="165"/>
    </row>
    <row r="10608" spans="46:48" x14ac:dyDescent="0.25">
      <c r="AT10608" s="68"/>
      <c r="AV10608" s="165"/>
    </row>
    <row r="10609" spans="46:48" x14ac:dyDescent="0.25">
      <c r="AT10609" s="68"/>
      <c r="AV10609" s="165"/>
    </row>
    <row r="10610" spans="46:48" x14ac:dyDescent="0.25">
      <c r="AT10610" s="68"/>
      <c r="AV10610" s="165"/>
    </row>
    <row r="10611" spans="46:48" x14ac:dyDescent="0.25">
      <c r="AT10611" s="68"/>
      <c r="AV10611" s="165"/>
    </row>
    <row r="10612" spans="46:48" x14ac:dyDescent="0.25">
      <c r="AT10612" s="68"/>
      <c r="AV10612" s="165"/>
    </row>
    <row r="10613" spans="46:48" x14ac:dyDescent="0.25">
      <c r="AT10613" s="68"/>
      <c r="AV10613" s="165"/>
    </row>
    <row r="10614" spans="46:48" x14ac:dyDescent="0.25">
      <c r="AT10614" s="68"/>
      <c r="AV10614" s="165"/>
    </row>
    <row r="10615" spans="46:48" x14ac:dyDescent="0.25">
      <c r="AT10615" s="68"/>
      <c r="AV10615" s="165"/>
    </row>
    <row r="10616" spans="46:48" x14ac:dyDescent="0.25">
      <c r="AT10616" s="68"/>
      <c r="AV10616" s="165"/>
    </row>
    <row r="10617" spans="46:48" x14ac:dyDescent="0.25">
      <c r="AT10617" s="68"/>
      <c r="AV10617" s="165"/>
    </row>
    <row r="10618" spans="46:48" x14ac:dyDescent="0.25">
      <c r="AT10618" s="68"/>
      <c r="AV10618" s="165"/>
    </row>
    <row r="10619" spans="46:48" x14ac:dyDescent="0.25">
      <c r="AT10619" s="68"/>
      <c r="AV10619" s="165"/>
    </row>
    <row r="10620" spans="46:48" x14ac:dyDescent="0.25">
      <c r="AT10620" s="68"/>
      <c r="AV10620" s="165"/>
    </row>
    <row r="10621" spans="46:48" x14ac:dyDescent="0.25">
      <c r="AT10621" s="68"/>
      <c r="AV10621" s="165"/>
    </row>
    <row r="10622" spans="46:48" x14ac:dyDescent="0.25">
      <c r="AT10622" s="68"/>
      <c r="AV10622" s="165"/>
    </row>
    <row r="10623" spans="46:48" x14ac:dyDescent="0.25">
      <c r="AT10623" s="68"/>
      <c r="AV10623" s="165"/>
    </row>
    <row r="10624" spans="46:48" x14ac:dyDescent="0.25">
      <c r="AT10624" s="68"/>
      <c r="AV10624" s="165"/>
    </row>
    <row r="10625" spans="46:48" x14ac:dyDescent="0.25">
      <c r="AT10625" s="68"/>
      <c r="AV10625" s="165"/>
    </row>
    <row r="10626" spans="46:48" x14ac:dyDescent="0.25">
      <c r="AT10626" s="68"/>
      <c r="AV10626" s="165"/>
    </row>
    <row r="10627" spans="46:48" x14ac:dyDescent="0.25">
      <c r="AT10627" s="68"/>
      <c r="AV10627" s="165"/>
    </row>
    <row r="10628" spans="46:48" x14ac:dyDescent="0.25">
      <c r="AT10628" s="68"/>
      <c r="AV10628" s="165"/>
    </row>
    <row r="10629" spans="46:48" x14ac:dyDescent="0.25">
      <c r="AT10629" s="68"/>
      <c r="AV10629" s="165"/>
    </row>
    <row r="10630" spans="46:48" x14ac:dyDescent="0.25">
      <c r="AT10630" s="68"/>
      <c r="AV10630" s="165"/>
    </row>
    <row r="10631" spans="46:48" x14ac:dyDescent="0.25">
      <c r="AT10631" s="68"/>
      <c r="AV10631" s="165"/>
    </row>
    <row r="10632" spans="46:48" x14ac:dyDescent="0.25">
      <c r="AT10632" s="68"/>
      <c r="AV10632" s="165"/>
    </row>
    <row r="10633" spans="46:48" x14ac:dyDescent="0.25">
      <c r="AT10633" s="68"/>
      <c r="AV10633" s="165"/>
    </row>
    <row r="10634" spans="46:48" x14ac:dyDescent="0.25">
      <c r="AT10634" s="68"/>
      <c r="AV10634" s="165"/>
    </row>
    <row r="10635" spans="46:48" x14ac:dyDescent="0.25">
      <c r="AT10635" s="68"/>
      <c r="AV10635" s="165"/>
    </row>
    <row r="10636" spans="46:48" x14ac:dyDescent="0.25">
      <c r="AT10636" s="68"/>
      <c r="AV10636" s="165"/>
    </row>
    <row r="10637" spans="46:48" x14ac:dyDescent="0.25">
      <c r="AT10637" s="68"/>
      <c r="AV10637" s="165"/>
    </row>
    <row r="10638" spans="46:48" x14ac:dyDescent="0.25">
      <c r="AT10638" s="68"/>
      <c r="AV10638" s="165"/>
    </row>
    <row r="10639" spans="46:48" x14ac:dyDescent="0.25">
      <c r="AT10639" s="68"/>
      <c r="AV10639" s="165"/>
    </row>
    <row r="10640" spans="46:48" x14ac:dyDescent="0.25">
      <c r="AT10640" s="68"/>
      <c r="AV10640" s="165"/>
    </row>
    <row r="10641" spans="46:48" x14ac:dyDescent="0.25">
      <c r="AT10641" s="68"/>
      <c r="AV10641" s="165"/>
    </row>
    <row r="10642" spans="46:48" x14ac:dyDescent="0.25">
      <c r="AT10642" s="68"/>
      <c r="AV10642" s="165"/>
    </row>
    <row r="10643" spans="46:48" x14ac:dyDescent="0.25">
      <c r="AT10643" s="68"/>
      <c r="AV10643" s="165"/>
    </row>
    <row r="10644" spans="46:48" x14ac:dyDescent="0.25">
      <c r="AT10644" s="68"/>
      <c r="AV10644" s="165"/>
    </row>
    <row r="10645" spans="46:48" x14ac:dyDescent="0.25">
      <c r="AT10645" s="68"/>
      <c r="AV10645" s="165"/>
    </row>
    <row r="10646" spans="46:48" x14ac:dyDescent="0.25">
      <c r="AT10646" s="68"/>
      <c r="AV10646" s="165"/>
    </row>
    <row r="10647" spans="46:48" x14ac:dyDescent="0.25">
      <c r="AT10647" s="68"/>
      <c r="AV10647" s="165"/>
    </row>
    <row r="10648" spans="46:48" x14ac:dyDescent="0.25">
      <c r="AT10648" s="68"/>
      <c r="AV10648" s="165"/>
    </row>
    <row r="10649" spans="46:48" x14ac:dyDescent="0.25">
      <c r="AT10649" s="68"/>
      <c r="AV10649" s="165"/>
    </row>
    <row r="10650" spans="46:48" x14ac:dyDescent="0.25">
      <c r="AT10650" s="68"/>
      <c r="AV10650" s="165"/>
    </row>
    <row r="10651" spans="46:48" x14ac:dyDescent="0.25">
      <c r="AT10651" s="68"/>
      <c r="AV10651" s="165"/>
    </row>
    <row r="10652" spans="46:48" x14ac:dyDescent="0.25">
      <c r="AT10652" s="68"/>
      <c r="AV10652" s="165"/>
    </row>
    <row r="10653" spans="46:48" x14ac:dyDescent="0.25">
      <c r="AT10653" s="68"/>
      <c r="AV10653" s="165"/>
    </row>
    <row r="10654" spans="46:48" x14ac:dyDescent="0.25">
      <c r="AT10654" s="68"/>
      <c r="AV10654" s="165"/>
    </row>
    <row r="10655" spans="46:48" x14ac:dyDescent="0.25">
      <c r="AT10655" s="68"/>
      <c r="AV10655" s="165"/>
    </row>
    <row r="10656" spans="46:48" x14ac:dyDescent="0.25">
      <c r="AT10656" s="68"/>
      <c r="AV10656" s="165"/>
    </row>
    <row r="10657" spans="46:48" x14ac:dyDescent="0.25">
      <c r="AT10657" s="68"/>
      <c r="AV10657" s="165"/>
    </row>
    <row r="10658" spans="46:48" x14ac:dyDescent="0.25">
      <c r="AT10658" s="68"/>
      <c r="AV10658" s="165"/>
    </row>
    <row r="10659" spans="46:48" x14ac:dyDescent="0.25">
      <c r="AT10659" s="68"/>
      <c r="AV10659" s="165"/>
    </row>
    <row r="10660" spans="46:48" x14ac:dyDescent="0.25">
      <c r="AT10660" s="68"/>
      <c r="AV10660" s="165"/>
    </row>
    <row r="10661" spans="46:48" x14ac:dyDescent="0.25">
      <c r="AT10661" s="68"/>
      <c r="AV10661" s="165"/>
    </row>
    <row r="10662" spans="46:48" x14ac:dyDescent="0.25">
      <c r="AT10662" s="68"/>
      <c r="AV10662" s="165"/>
    </row>
    <row r="10663" spans="46:48" x14ac:dyDescent="0.25">
      <c r="AT10663" s="68"/>
      <c r="AV10663" s="165"/>
    </row>
    <row r="10664" spans="46:48" x14ac:dyDescent="0.25">
      <c r="AT10664" s="68"/>
      <c r="AV10664" s="165"/>
    </row>
    <row r="10665" spans="46:48" x14ac:dyDescent="0.25">
      <c r="AT10665" s="68"/>
      <c r="AV10665" s="165"/>
    </row>
    <row r="10666" spans="46:48" x14ac:dyDescent="0.25">
      <c r="AT10666" s="68"/>
      <c r="AV10666" s="165"/>
    </row>
    <row r="10667" spans="46:48" x14ac:dyDescent="0.25">
      <c r="AT10667" s="68"/>
      <c r="AV10667" s="165"/>
    </row>
    <row r="10668" spans="46:48" x14ac:dyDescent="0.25">
      <c r="AT10668" s="68"/>
      <c r="AV10668" s="165"/>
    </row>
    <row r="10669" spans="46:48" x14ac:dyDescent="0.25">
      <c r="AT10669" s="68"/>
      <c r="AV10669" s="165"/>
    </row>
    <row r="10670" spans="46:48" x14ac:dyDescent="0.25">
      <c r="AT10670" s="68"/>
      <c r="AV10670" s="165"/>
    </row>
    <row r="10671" spans="46:48" x14ac:dyDescent="0.25">
      <c r="AT10671" s="68"/>
      <c r="AV10671" s="165"/>
    </row>
    <row r="10672" spans="46:48" x14ac:dyDescent="0.25">
      <c r="AT10672" s="68"/>
      <c r="AV10672" s="165"/>
    </row>
    <row r="10673" spans="46:48" x14ac:dyDescent="0.25">
      <c r="AT10673" s="68"/>
      <c r="AV10673" s="165"/>
    </row>
    <row r="10674" spans="46:48" x14ac:dyDescent="0.25">
      <c r="AT10674" s="68"/>
      <c r="AV10674" s="165"/>
    </row>
    <row r="10675" spans="46:48" x14ac:dyDescent="0.25">
      <c r="AT10675" s="68"/>
      <c r="AV10675" s="165"/>
    </row>
    <row r="10676" spans="46:48" x14ac:dyDescent="0.25">
      <c r="AT10676" s="68"/>
      <c r="AV10676" s="165"/>
    </row>
    <row r="10677" spans="46:48" x14ac:dyDescent="0.25">
      <c r="AT10677" s="68"/>
      <c r="AV10677" s="165"/>
    </row>
    <row r="10678" spans="46:48" x14ac:dyDescent="0.25">
      <c r="AT10678" s="68"/>
      <c r="AV10678" s="165"/>
    </row>
    <row r="10679" spans="46:48" x14ac:dyDescent="0.25">
      <c r="AT10679" s="68"/>
      <c r="AV10679" s="165"/>
    </row>
    <row r="10680" spans="46:48" x14ac:dyDescent="0.25">
      <c r="AT10680" s="68"/>
      <c r="AV10680" s="165"/>
    </row>
    <row r="10681" spans="46:48" x14ac:dyDescent="0.25">
      <c r="AT10681" s="68"/>
      <c r="AV10681" s="165"/>
    </row>
    <row r="10682" spans="46:48" x14ac:dyDescent="0.25">
      <c r="AT10682" s="68"/>
      <c r="AV10682" s="165"/>
    </row>
    <row r="10683" spans="46:48" x14ac:dyDescent="0.25">
      <c r="AT10683" s="68"/>
      <c r="AV10683" s="165"/>
    </row>
    <row r="10684" spans="46:48" x14ac:dyDescent="0.25">
      <c r="AT10684" s="68"/>
      <c r="AV10684" s="165"/>
    </row>
    <row r="10685" spans="46:48" x14ac:dyDescent="0.25">
      <c r="AT10685" s="68"/>
      <c r="AV10685" s="165"/>
    </row>
    <row r="10686" spans="46:48" x14ac:dyDescent="0.25">
      <c r="AT10686" s="68"/>
      <c r="AV10686" s="165"/>
    </row>
    <row r="10687" spans="46:48" x14ac:dyDescent="0.25">
      <c r="AT10687" s="68"/>
      <c r="AV10687" s="165"/>
    </row>
    <row r="10688" spans="46:48" x14ac:dyDescent="0.25">
      <c r="AT10688" s="68"/>
      <c r="AV10688" s="165"/>
    </row>
    <row r="10689" spans="46:48" x14ac:dyDescent="0.25">
      <c r="AT10689" s="68"/>
      <c r="AV10689" s="165"/>
    </row>
    <row r="10690" spans="46:48" x14ac:dyDescent="0.25">
      <c r="AT10690" s="68"/>
      <c r="AV10690" s="165"/>
    </row>
    <row r="10691" spans="46:48" x14ac:dyDescent="0.25">
      <c r="AT10691" s="68"/>
      <c r="AV10691" s="165"/>
    </row>
    <row r="10692" spans="46:48" x14ac:dyDescent="0.25">
      <c r="AT10692" s="68"/>
      <c r="AV10692" s="165"/>
    </row>
    <row r="10693" spans="46:48" x14ac:dyDescent="0.25">
      <c r="AT10693" s="68"/>
      <c r="AV10693" s="165"/>
    </row>
    <row r="10694" spans="46:48" x14ac:dyDescent="0.25">
      <c r="AT10694" s="68"/>
      <c r="AV10694" s="165"/>
    </row>
    <row r="10695" spans="46:48" x14ac:dyDescent="0.25">
      <c r="AT10695" s="68"/>
      <c r="AV10695" s="165"/>
    </row>
    <row r="10696" spans="46:48" x14ac:dyDescent="0.25">
      <c r="AT10696" s="68"/>
      <c r="AV10696" s="165"/>
    </row>
    <row r="10697" spans="46:48" x14ac:dyDescent="0.25">
      <c r="AT10697" s="68"/>
      <c r="AV10697" s="165"/>
    </row>
    <row r="10698" spans="46:48" x14ac:dyDescent="0.25">
      <c r="AT10698" s="68"/>
      <c r="AV10698" s="165"/>
    </row>
    <row r="10699" spans="46:48" x14ac:dyDescent="0.25">
      <c r="AT10699" s="68"/>
      <c r="AV10699" s="165"/>
    </row>
    <row r="10700" spans="46:48" x14ac:dyDescent="0.25">
      <c r="AT10700" s="68"/>
      <c r="AV10700" s="165"/>
    </row>
    <row r="10701" spans="46:48" x14ac:dyDescent="0.25">
      <c r="AT10701" s="68"/>
      <c r="AV10701" s="165"/>
    </row>
    <row r="10702" spans="46:48" x14ac:dyDescent="0.25">
      <c r="AT10702" s="68"/>
      <c r="AV10702" s="165"/>
    </row>
    <row r="10703" spans="46:48" x14ac:dyDescent="0.25">
      <c r="AT10703" s="68"/>
      <c r="AV10703" s="165"/>
    </row>
    <row r="10704" spans="46:48" x14ac:dyDescent="0.25">
      <c r="AT10704" s="68"/>
      <c r="AV10704" s="165"/>
    </row>
    <row r="10705" spans="46:48" x14ac:dyDescent="0.25">
      <c r="AT10705" s="68"/>
      <c r="AV10705" s="165"/>
    </row>
    <row r="10706" spans="46:48" x14ac:dyDescent="0.25">
      <c r="AT10706" s="68"/>
      <c r="AV10706" s="165"/>
    </row>
    <row r="10707" spans="46:48" x14ac:dyDescent="0.25">
      <c r="AT10707" s="68"/>
      <c r="AV10707" s="165"/>
    </row>
    <row r="10708" spans="46:48" x14ac:dyDescent="0.25">
      <c r="AT10708" s="68"/>
      <c r="AV10708" s="165"/>
    </row>
    <row r="10709" spans="46:48" x14ac:dyDescent="0.25">
      <c r="AT10709" s="68"/>
      <c r="AV10709" s="165"/>
    </row>
    <row r="10710" spans="46:48" x14ac:dyDescent="0.25">
      <c r="AT10710" s="68"/>
      <c r="AV10710" s="165"/>
    </row>
    <row r="10711" spans="46:48" x14ac:dyDescent="0.25">
      <c r="AT10711" s="68"/>
      <c r="AV10711" s="165"/>
    </row>
    <row r="10712" spans="46:48" x14ac:dyDescent="0.25">
      <c r="AT10712" s="68"/>
      <c r="AV10712" s="165"/>
    </row>
    <row r="10713" spans="46:48" x14ac:dyDescent="0.25">
      <c r="AT10713" s="68"/>
      <c r="AV10713" s="165"/>
    </row>
    <row r="10714" spans="46:48" x14ac:dyDescent="0.25">
      <c r="AT10714" s="68"/>
      <c r="AV10714" s="165"/>
    </row>
    <row r="10715" spans="46:48" x14ac:dyDescent="0.25">
      <c r="AT10715" s="68"/>
      <c r="AV10715" s="165"/>
    </row>
    <row r="10716" spans="46:48" x14ac:dyDescent="0.25">
      <c r="AT10716" s="68"/>
      <c r="AV10716" s="165"/>
    </row>
    <row r="10717" spans="46:48" x14ac:dyDescent="0.25">
      <c r="AT10717" s="68"/>
      <c r="AV10717" s="165"/>
    </row>
    <row r="10718" spans="46:48" x14ac:dyDescent="0.25">
      <c r="AT10718" s="68"/>
      <c r="AV10718" s="165"/>
    </row>
    <row r="10719" spans="46:48" x14ac:dyDescent="0.25">
      <c r="AT10719" s="68"/>
      <c r="AV10719" s="165"/>
    </row>
    <row r="10720" spans="46:48" x14ac:dyDescent="0.25">
      <c r="AT10720" s="68"/>
      <c r="AV10720" s="165"/>
    </row>
    <row r="10721" spans="46:48" x14ac:dyDescent="0.25">
      <c r="AT10721" s="68"/>
      <c r="AV10721" s="165"/>
    </row>
    <row r="10722" spans="46:48" x14ac:dyDescent="0.25">
      <c r="AT10722" s="68"/>
      <c r="AV10722" s="165"/>
    </row>
    <row r="10723" spans="46:48" x14ac:dyDescent="0.25">
      <c r="AT10723" s="68"/>
      <c r="AV10723" s="165"/>
    </row>
    <row r="10724" spans="46:48" x14ac:dyDescent="0.25">
      <c r="AT10724" s="68"/>
      <c r="AV10724" s="165"/>
    </row>
    <row r="10725" spans="46:48" x14ac:dyDescent="0.25">
      <c r="AT10725" s="68"/>
      <c r="AV10725" s="165"/>
    </row>
    <row r="10726" spans="46:48" x14ac:dyDescent="0.25">
      <c r="AT10726" s="68"/>
      <c r="AV10726" s="165"/>
    </row>
    <row r="10727" spans="46:48" x14ac:dyDescent="0.25">
      <c r="AT10727" s="68"/>
      <c r="AV10727" s="165"/>
    </row>
    <row r="10728" spans="46:48" x14ac:dyDescent="0.25">
      <c r="AT10728" s="68"/>
      <c r="AV10728" s="165"/>
    </row>
    <row r="10729" spans="46:48" x14ac:dyDescent="0.25">
      <c r="AT10729" s="68"/>
      <c r="AV10729" s="165"/>
    </row>
    <row r="10730" spans="46:48" x14ac:dyDescent="0.25">
      <c r="AT10730" s="68"/>
      <c r="AV10730" s="165"/>
    </row>
    <row r="10731" spans="46:48" x14ac:dyDescent="0.25">
      <c r="AT10731" s="68"/>
      <c r="AV10731" s="165"/>
    </row>
    <row r="10732" spans="46:48" x14ac:dyDescent="0.25">
      <c r="AT10732" s="68"/>
      <c r="AV10732" s="165"/>
    </row>
    <row r="10733" spans="46:48" x14ac:dyDescent="0.25">
      <c r="AT10733" s="68"/>
      <c r="AV10733" s="165"/>
    </row>
    <row r="10734" spans="46:48" x14ac:dyDescent="0.25">
      <c r="AT10734" s="68"/>
      <c r="AV10734" s="165"/>
    </row>
    <row r="10735" spans="46:48" x14ac:dyDescent="0.25">
      <c r="AT10735" s="68"/>
      <c r="AV10735" s="165"/>
    </row>
    <row r="10736" spans="46:48" x14ac:dyDescent="0.25">
      <c r="AT10736" s="68"/>
      <c r="AV10736" s="165"/>
    </row>
    <row r="10737" spans="46:48" x14ac:dyDescent="0.25">
      <c r="AT10737" s="68"/>
      <c r="AV10737" s="165"/>
    </row>
    <row r="10738" spans="46:48" x14ac:dyDescent="0.25">
      <c r="AT10738" s="68"/>
      <c r="AV10738" s="165"/>
    </row>
    <row r="10739" spans="46:48" x14ac:dyDescent="0.25">
      <c r="AT10739" s="68"/>
      <c r="AV10739" s="165"/>
    </row>
    <row r="10740" spans="46:48" x14ac:dyDescent="0.25">
      <c r="AT10740" s="68"/>
      <c r="AV10740" s="165"/>
    </row>
    <row r="10741" spans="46:48" x14ac:dyDescent="0.25">
      <c r="AT10741" s="68"/>
      <c r="AV10741" s="165"/>
    </row>
    <row r="10742" spans="46:48" x14ac:dyDescent="0.25">
      <c r="AT10742" s="68"/>
      <c r="AV10742" s="165"/>
    </row>
    <row r="10743" spans="46:48" x14ac:dyDescent="0.25">
      <c r="AT10743" s="68"/>
      <c r="AV10743" s="165"/>
    </row>
    <row r="10744" spans="46:48" x14ac:dyDescent="0.25">
      <c r="AT10744" s="68"/>
      <c r="AV10744" s="165"/>
    </row>
    <row r="10745" spans="46:48" x14ac:dyDescent="0.25">
      <c r="AT10745" s="68"/>
      <c r="AV10745" s="165"/>
    </row>
    <row r="10746" spans="46:48" x14ac:dyDescent="0.25">
      <c r="AT10746" s="68"/>
      <c r="AV10746" s="165"/>
    </row>
    <row r="10747" spans="46:48" x14ac:dyDescent="0.25">
      <c r="AT10747" s="68"/>
      <c r="AV10747" s="165"/>
    </row>
    <row r="10748" spans="46:48" x14ac:dyDescent="0.25">
      <c r="AT10748" s="68"/>
      <c r="AV10748" s="165"/>
    </row>
    <row r="10749" spans="46:48" x14ac:dyDescent="0.25">
      <c r="AT10749" s="68"/>
      <c r="AV10749" s="165"/>
    </row>
    <row r="10750" spans="46:48" x14ac:dyDescent="0.25">
      <c r="AT10750" s="68"/>
      <c r="AV10750" s="165"/>
    </row>
    <row r="10751" spans="46:48" x14ac:dyDescent="0.25">
      <c r="AT10751" s="68"/>
      <c r="AV10751" s="165"/>
    </row>
    <row r="10752" spans="46:48" x14ac:dyDescent="0.25">
      <c r="AT10752" s="68"/>
      <c r="AV10752" s="165"/>
    </row>
    <row r="10753" spans="46:48" x14ac:dyDescent="0.25">
      <c r="AT10753" s="68"/>
      <c r="AV10753" s="165"/>
    </row>
    <row r="10754" spans="46:48" x14ac:dyDescent="0.25">
      <c r="AT10754" s="68"/>
      <c r="AV10754" s="165"/>
    </row>
    <row r="10755" spans="46:48" x14ac:dyDescent="0.25">
      <c r="AT10755" s="68"/>
      <c r="AV10755" s="165"/>
    </row>
    <row r="10756" spans="46:48" x14ac:dyDescent="0.25">
      <c r="AT10756" s="68"/>
      <c r="AV10756" s="165"/>
    </row>
    <row r="10757" spans="46:48" x14ac:dyDescent="0.25">
      <c r="AT10757" s="68"/>
      <c r="AV10757" s="165"/>
    </row>
    <row r="10758" spans="46:48" x14ac:dyDescent="0.25">
      <c r="AT10758" s="68"/>
      <c r="AV10758" s="165"/>
    </row>
    <row r="10759" spans="46:48" x14ac:dyDescent="0.25">
      <c r="AT10759" s="68"/>
      <c r="AV10759" s="165"/>
    </row>
    <row r="10760" spans="46:48" x14ac:dyDescent="0.25">
      <c r="AT10760" s="68"/>
      <c r="AV10760" s="165"/>
    </row>
    <row r="10761" spans="46:48" x14ac:dyDescent="0.25">
      <c r="AT10761" s="68"/>
      <c r="AV10761" s="165"/>
    </row>
    <row r="10762" spans="46:48" x14ac:dyDescent="0.25">
      <c r="AT10762" s="68"/>
      <c r="AV10762" s="165"/>
    </row>
    <row r="10763" spans="46:48" x14ac:dyDescent="0.25">
      <c r="AT10763" s="68"/>
      <c r="AV10763" s="165"/>
    </row>
    <row r="10764" spans="46:48" x14ac:dyDescent="0.25">
      <c r="AT10764" s="68"/>
      <c r="AV10764" s="165"/>
    </row>
    <row r="10765" spans="46:48" x14ac:dyDescent="0.25">
      <c r="AT10765" s="68"/>
      <c r="AV10765" s="165"/>
    </row>
    <row r="10766" spans="46:48" x14ac:dyDescent="0.25">
      <c r="AT10766" s="68"/>
      <c r="AV10766" s="165"/>
    </row>
    <row r="10767" spans="46:48" x14ac:dyDescent="0.25">
      <c r="AT10767" s="68"/>
      <c r="AV10767" s="165"/>
    </row>
    <row r="10768" spans="46:48" x14ac:dyDescent="0.25">
      <c r="AT10768" s="68"/>
      <c r="AV10768" s="165"/>
    </row>
    <row r="10769" spans="46:48" x14ac:dyDescent="0.25">
      <c r="AT10769" s="68"/>
      <c r="AV10769" s="165"/>
    </row>
    <row r="10770" spans="46:48" x14ac:dyDescent="0.25">
      <c r="AT10770" s="68"/>
      <c r="AV10770" s="165"/>
    </row>
    <row r="10771" spans="46:48" x14ac:dyDescent="0.25">
      <c r="AT10771" s="68"/>
      <c r="AV10771" s="165"/>
    </row>
    <row r="10772" spans="46:48" x14ac:dyDescent="0.25">
      <c r="AT10772" s="68"/>
      <c r="AV10772" s="165"/>
    </row>
    <row r="10773" spans="46:48" x14ac:dyDescent="0.25">
      <c r="AT10773" s="68"/>
      <c r="AV10773" s="165"/>
    </row>
    <row r="10774" spans="46:48" x14ac:dyDescent="0.25">
      <c r="AT10774" s="68"/>
      <c r="AV10774" s="165"/>
    </row>
    <row r="10775" spans="46:48" x14ac:dyDescent="0.25">
      <c r="AT10775" s="68"/>
      <c r="AV10775" s="165"/>
    </row>
    <row r="10776" spans="46:48" x14ac:dyDescent="0.25">
      <c r="AT10776" s="68"/>
      <c r="AV10776" s="165"/>
    </row>
    <row r="10777" spans="46:48" x14ac:dyDescent="0.25">
      <c r="AT10777" s="68"/>
      <c r="AV10777" s="165"/>
    </row>
    <row r="10778" spans="46:48" x14ac:dyDescent="0.25">
      <c r="AT10778" s="68"/>
      <c r="AV10778" s="165"/>
    </row>
    <row r="10779" spans="46:48" x14ac:dyDescent="0.25">
      <c r="AT10779" s="68"/>
      <c r="AV10779" s="165"/>
    </row>
    <row r="10780" spans="46:48" x14ac:dyDescent="0.25">
      <c r="AT10780" s="68"/>
      <c r="AV10780" s="165"/>
    </row>
    <row r="10781" spans="46:48" x14ac:dyDescent="0.25">
      <c r="AT10781" s="68"/>
      <c r="AV10781" s="165"/>
    </row>
    <row r="10782" spans="46:48" x14ac:dyDescent="0.25">
      <c r="AT10782" s="68"/>
      <c r="AV10782" s="165"/>
    </row>
    <row r="10783" spans="46:48" x14ac:dyDescent="0.25">
      <c r="AT10783" s="68"/>
      <c r="AV10783" s="165"/>
    </row>
    <row r="10784" spans="46:48" x14ac:dyDescent="0.25">
      <c r="AT10784" s="68"/>
      <c r="AV10784" s="165"/>
    </row>
    <row r="10785" spans="46:48" x14ac:dyDescent="0.25">
      <c r="AT10785" s="68"/>
      <c r="AV10785" s="165"/>
    </row>
    <row r="10786" spans="46:48" x14ac:dyDescent="0.25">
      <c r="AT10786" s="68"/>
      <c r="AV10786" s="165"/>
    </row>
    <row r="10787" spans="46:48" x14ac:dyDescent="0.25">
      <c r="AT10787" s="68"/>
      <c r="AV10787" s="165"/>
    </row>
    <row r="10788" spans="46:48" x14ac:dyDescent="0.25">
      <c r="AT10788" s="68"/>
      <c r="AV10788" s="165"/>
    </row>
    <row r="10789" spans="46:48" x14ac:dyDescent="0.25">
      <c r="AT10789" s="68"/>
      <c r="AV10789" s="165"/>
    </row>
    <row r="10790" spans="46:48" x14ac:dyDescent="0.25">
      <c r="AT10790" s="68"/>
      <c r="AV10790" s="165"/>
    </row>
    <row r="10791" spans="46:48" x14ac:dyDescent="0.25">
      <c r="AT10791" s="68"/>
      <c r="AV10791" s="165"/>
    </row>
    <row r="10792" spans="46:48" x14ac:dyDescent="0.25">
      <c r="AT10792" s="68"/>
      <c r="AV10792" s="165"/>
    </row>
    <row r="10793" spans="46:48" x14ac:dyDescent="0.25">
      <c r="AT10793" s="68"/>
      <c r="AV10793" s="165"/>
    </row>
    <row r="10794" spans="46:48" x14ac:dyDescent="0.25">
      <c r="AT10794" s="68"/>
      <c r="AV10794" s="165"/>
    </row>
    <row r="10795" spans="46:48" x14ac:dyDescent="0.25">
      <c r="AT10795" s="68"/>
      <c r="AV10795" s="165"/>
    </row>
    <row r="10796" spans="46:48" x14ac:dyDescent="0.25">
      <c r="AT10796" s="68"/>
      <c r="AV10796" s="165"/>
    </row>
    <row r="10797" spans="46:48" x14ac:dyDescent="0.25">
      <c r="AT10797" s="68"/>
      <c r="AV10797" s="165"/>
    </row>
    <row r="10798" spans="46:48" x14ac:dyDescent="0.25">
      <c r="AT10798" s="68"/>
      <c r="AV10798" s="165"/>
    </row>
    <row r="10799" spans="46:48" x14ac:dyDescent="0.25">
      <c r="AT10799" s="68"/>
      <c r="AV10799" s="165"/>
    </row>
    <row r="10800" spans="46:48" x14ac:dyDescent="0.25">
      <c r="AT10800" s="68"/>
      <c r="AV10800" s="165"/>
    </row>
    <row r="10801" spans="46:48" x14ac:dyDescent="0.25">
      <c r="AT10801" s="68"/>
      <c r="AV10801" s="165"/>
    </row>
    <row r="10802" spans="46:48" x14ac:dyDescent="0.25">
      <c r="AT10802" s="68"/>
      <c r="AV10802" s="165"/>
    </row>
    <row r="10803" spans="46:48" x14ac:dyDescent="0.25">
      <c r="AT10803" s="68"/>
      <c r="AV10803" s="165"/>
    </row>
    <row r="10804" spans="46:48" x14ac:dyDescent="0.25">
      <c r="AT10804" s="68"/>
      <c r="AV10804" s="165"/>
    </row>
    <row r="10805" spans="46:48" x14ac:dyDescent="0.25">
      <c r="AT10805" s="68"/>
      <c r="AV10805" s="165"/>
    </row>
    <row r="10806" spans="46:48" x14ac:dyDescent="0.25">
      <c r="AT10806" s="68"/>
      <c r="AV10806" s="165"/>
    </row>
    <row r="10807" spans="46:48" x14ac:dyDescent="0.25">
      <c r="AT10807" s="68"/>
      <c r="AV10807" s="165"/>
    </row>
    <row r="10808" spans="46:48" x14ac:dyDescent="0.25">
      <c r="AT10808" s="68"/>
      <c r="AV10808" s="165"/>
    </row>
    <row r="10809" spans="46:48" x14ac:dyDescent="0.25">
      <c r="AT10809" s="68"/>
      <c r="AV10809" s="165"/>
    </row>
    <row r="10810" spans="46:48" x14ac:dyDescent="0.25">
      <c r="AT10810" s="68"/>
      <c r="AV10810" s="165"/>
    </row>
    <row r="10811" spans="46:48" x14ac:dyDescent="0.25">
      <c r="AT10811" s="68"/>
      <c r="AV10811" s="165"/>
    </row>
    <row r="10812" spans="46:48" x14ac:dyDescent="0.25">
      <c r="AT10812" s="68"/>
      <c r="AV10812" s="165"/>
    </row>
    <row r="10813" spans="46:48" x14ac:dyDescent="0.25">
      <c r="AT10813" s="68"/>
      <c r="AV10813" s="165"/>
    </row>
    <row r="10814" spans="46:48" x14ac:dyDescent="0.25">
      <c r="AT10814" s="68"/>
      <c r="AV10814" s="165"/>
    </row>
    <row r="10815" spans="46:48" x14ac:dyDescent="0.25">
      <c r="AT10815" s="68"/>
      <c r="AV10815" s="165"/>
    </row>
    <row r="10816" spans="46:48" x14ac:dyDescent="0.25">
      <c r="AT10816" s="68"/>
      <c r="AV10816" s="165"/>
    </row>
    <row r="10817" spans="46:48" x14ac:dyDescent="0.25">
      <c r="AT10817" s="68"/>
      <c r="AV10817" s="165"/>
    </row>
    <row r="10818" spans="46:48" x14ac:dyDescent="0.25">
      <c r="AT10818" s="68"/>
      <c r="AV10818" s="165"/>
    </row>
    <row r="10819" spans="46:48" x14ac:dyDescent="0.25">
      <c r="AT10819" s="68"/>
      <c r="AV10819" s="165"/>
    </row>
    <row r="10820" spans="46:48" x14ac:dyDescent="0.25">
      <c r="AT10820" s="68"/>
      <c r="AV10820" s="165"/>
    </row>
    <row r="10821" spans="46:48" x14ac:dyDescent="0.25">
      <c r="AT10821" s="68"/>
      <c r="AV10821" s="165"/>
    </row>
    <row r="10822" spans="46:48" x14ac:dyDescent="0.25">
      <c r="AT10822" s="68"/>
      <c r="AV10822" s="165"/>
    </row>
    <row r="10823" spans="46:48" x14ac:dyDescent="0.25">
      <c r="AT10823" s="68"/>
      <c r="AV10823" s="165"/>
    </row>
    <row r="10824" spans="46:48" x14ac:dyDescent="0.25">
      <c r="AT10824" s="68"/>
      <c r="AV10824" s="165"/>
    </row>
    <row r="10825" spans="46:48" x14ac:dyDescent="0.25">
      <c r="AT10825" s="68"/>
      <c r="AV10825" s="165"/>
    </row>
    <row r="10826" spans="46:48" x14ac:dyDescent="0.25">
      <c r="AT10826" s="68"/>
      <c r="AV10826" s="165"/>
    </row>
    <row r="10827" spans="46:48" x14ac:dyDescent="0.25">
      <c r="AT10827" s="68"/>
      <c r="AV10827" s="165"/>
    </row>
    <row r="10828" spans="46:48" x14ac:dyDescent="0.25">
      <c r="AT10828" s="68"/>
      <c r="AV10828" s="165"/>
    </row>
    <row r="10829" spans="46:48" x14ac:dyDescent="0.25">
      <c r="AT10829" s="68"/>
      <c r="AV10829" s="165"/>
    </row>
    <row r="10830" spans="46:48" x14ac:dyDescent="0.25">
      <c r="AT10830" s="68"/>
      <c r="AV10830" s="165"/>
    </row>
    <row r="10831" spans="46:48" x14ac:dyDescent="0.25">
      <c r="AT10831" s="68"/>
      <c r="AV10831" s="165"/>
    </row>
    <row r="10832" spans="46:48" x14ac:dyDescent="0.25">
      <c r="AT10832" s="68"/>
      <c r="AV10832" s="165"/>
    </row>
    <row r="10833" spans="46:48" x14ac:dyDescent="0.25">
      <c r="AT10833" s="68"/>
      <c r="AV10833" s="165"/>
    </row>
    <row r="10834" spans="46:48" x14ac:dyDescent="0.25">
      <c r="AT10834" s="68"/>
      <c r="AV10834" s="165"/>
    </row>
    <row r="10835" spans="46:48" x14ac:dyDescent="0.25">
      <c r="AT10835" s="68"/>
      <c r="AV10835" s="165"/>
    </row>
    <row r="10836" spans="46:48" x14ac:dyDescent="0.25">
      <c r="AT10836" s="68"/>
      <c r="AV10836" s="165"/>
    </row>
    <row r="10837" spans="46:48" x14ac:dyDescent="0.25">
      <c r="AT10837" s="68"/>
      <c r="AV10837" s="165"/>
    </row>
    <row r="10838" spans="46:48" x14ac:dyDescent="0.25">
      <c r="AT10838" s="68"/>
      <c r="AV10838" s="165"/>
    </row>
    <row r="10839" spans="46:48" x14ac:dyDescent="0.25">
      <c r="AT10839" s="68"/>
      <c r="AV10839" s="165"/>
    </row>
    <row r="10840" spans="46:48" x14ac:dyDescent="0.25">
      <c r="AT10840" s="68"/>
      <c r="AV10840" s="165"/>
    </row>
    <row r="10841" spans="46:48" x14ac:dyDescent="0.25">
      <c r="AT10841" s="68"/>
      <c r="AV10841" s="165"/>
    </row>
    <row r="10842" spans="46:48" x14ac:dyDescent="0.25">
      <c r="AT10842" s="68"/>
      <c r="AV10842" s="165"/>
    </row>
    <row r="10843" spans="46:48" x14ac:dyDescent="0.25">
      <c r="AT10843" s="68"/>
      <c r="AV10843" s="165"/>
    </row>
    <row r="10844" spans="46:48" x14ac:dyDescent="0.25">
      <c r="AT10844" s="68"/>
      <c r="AV10844" s="165"/>
    </row>
    <row r="10845" spans="46:48" x14ac:dyDescent="0.25">
      <c r="AT10845" s="68"/>
      <c r="AV10845" s="165"/>
    </row>
    <row r="10846" spans="46:48" x14ac:dyDescent="0.25">
      <c r="AT10846" s="68"/>
      <c r="AV10846" s="165"/>
    </row>
    <row r="10847" spans="46:48" x14ac:dyDescent="0.25">
      <c r="AT10847" s="68"/>
      <c r="AV10847" s="165"/>
    </row>
    <row r="10848" spans="46:48" x14ac:dyDescent="0.25">
      <c r="AT10848" s="68"/>
      <c r="AV10848" s="165"/>
    </row>
    <row r="10849" spans="46:48" x14ac:dyDescent="0.25">
      <c r="AT10849" s="68"/>
      <c r="AV10849" s="165"/>
    </row>
    <row r="10850" spans="46:48" x14ac:dyDescent="0.25">
      <c r="AT10850" s="68"/>
      <c r="AV10850" s="165"/>
    </row>
    <row r="10851" spans="46:48" x14ac:dyDescent="0.25">
      <c r="AT10851" s="68"/>
      <c r="AV10851" s="165"/>
    </row>
    <row r="10852" spans="46:48" x14ac:dyDescent="0.25">
      <c r="AT10852" s="68"/>
      <c r="AV10852" s="165"/>
    </row>
    <row r="10853" spans="46:48" x14ac:dyDescent="0.25">
      <c r="AT10853" s="68"/>
      <c r="AV10853" s="165"/>
    </row>
    <row r="10854" spans="46:48" x14ac:dyDescent="0.25">
      <c r="AT10854" s="68"/>
      <c r="AV10854" s="165"/>
    </row>
    <row r="10855" spans="46:48" x14ac:dyDescent="0.25">
      <c r="AT10855" s="68"/>
      <c r="AV10855" s="165"/>
    </row>
    <row r="10856" spans="46:48" x14ac:dyDescent="0.25">
      <c r="AT10856" s="68"/>
      <c r="AV10856" s="165"/>
    </row>
    <row r="10857" spans="46:48" x14ac:dyDescent="0.25">
      <c r="AT10857" s="68"/>
      <c r="AV10857" s="165"/>
    </row>
    <row r="10858" spans="46:48" x14ac:dyDescent="0.25">
      <c r="AT10858" s="68"/>
      <c r="AV10858" s="165"/>
    </row>
    <row r="10859" spans="46:48" x14ac:dyDescent="0.25">
      <c r="AT10859" s="68"/>
      <c r="AV10859" s="165"/>
    </row>
    <row r="10860" spans="46:48" x14ac:dyDescent="0.25">
      <c r="AT10860" s="68"/>
      <c r="AV10860" s="165"/>
    </row>
    <row r="10861" spans="46:48" x14ac:dyDescent="0.25">
      <c r="AT10861" s="68"/>
      <c r="AV10861" s="165"/>
    </row>
    <row r="10862" spans="46:48" x14ac:dyDescent="0.25">
      <c r="AT10862" s="68"/>
      <c r="AV10862" s="165"/>
    </row>
    <row r="10863" spans="46:48" x14ac:dyDescent="0.25">
      <c r="AT10863" s="68"/>
      <c r="AV10863" s="165"/>
    </row>
    <row r="10864" spans="46:48" x14ac:dyDescent="0.25">
      <c r="AT10864" s="68"/>
      <c r="AV10864" s="165"/>
    </row>
    <row r="10865" spans="46:48" x14ac:dyDescent="0.25">
      <c r="AT10865" s="68"/>
      <c r="AV10865" s="165"/>
    </row>
    <row r="10866" spans="46:48" x14ac:dyDescent="0.25">
      <c r="AT10866" s="68"/>
      <c r="AV10866" s="165"/>
    </row>
    <row r="10867" spans="46:48" x14ac:dyDescent="0.25">
      <c r="AT10867" s="68"/>
      <c r="AV10867" s="165"/>
    </row>
    <row r="10868" spans="46:48" x14ac:dyDescent="0.25">
      <c r="AT10868" s="68"/>
      <c r="AV10868" s="165"/>
    </row>
    <row r="10869" spans="46:48" x14ac:dyDescent="0.25">
      <c r="AT10869" s="68"/>
      <c r="AV10869" s="165"/>
    </row>
    <row r="10870" spans="46:48" x14ac:dyDescent="0.25">
      <c r="AT10870" s="68"/>
      <c r="AV10870" s="165"/>
    </row>
    <row r="10871" spans="46:48" x14ac:dyDescent="0.25">
      <c r="AT10871" s="68"/>
      <c r="AV10871" s="165"/>
    </row>
    <row r="10872" spans="46:48" x14ac:dyDescent="0.25">
      <c r="AT10872" s="68"/>
      <c r="AV10872" s="165"/>
    </row>
    <row r="10873" spans="46:48" x14ac:dyDescent="0.25">
      <c r="AT10873" s="68"/>
      <c r="AV10873" s="165"/>
    </row>
    <row r="10874" spans="46:48" x14ac:dyDescent="0.25">
      <c r="AT10874" s="68"/>
      <c r="AV10874" s="165"/>
    </row>
    <row r="10875" spans="46:48" x14ac:dyDescent="0.25">
      <c r="AT10875" s="68"/>
      <c r="AV10875" s="165"/>
    </row>
    <row r="10876" spans="46:48" x14ac:dyDescent="0.25">
      <c r="AT10876" s="68"/>
      <c r="AV10876" s="165"/>
    </row>
    <row r="10877" spans="46:48" x14ac:dyDescent="0.25">
      <c r="AT10877" s="68"/>
      <c r="AV10877" s="165"/>
    </row>
    <row r="10878" spans="46:48" x14ac:dyDescent="0.25">
      <c r="AT10878" s="68"/>
      <c r="AV10878" s="165"/>
    </row>
    <row r="10879" spans="46:48" x14ac:dyDescent="0.25">
      <c r="AT10879" s="68"/>
      <c r="AV10879" s="165"/>
    </row>
    <row r="10880" spans="46:48" x14ac:dyDescent="0.25">
      <c r="AT10880" s="68"/>
      <c r="AV10880" s="165"/>
    </row>
    <row r="10881" spans="46:48" x14ac:dyDescent="0.25">
      <c r="AT10881" s="68"/>
      <c r="AV10881" s="165"/>
    </row>
    <row r="10882" spans="46:48" x14ac:dyDescent="0.25">
      <c r="AT10882" s="68"/>
      <c r="AV10882" s="165"/>
    </row>
    <row r="10883" spans="46:48" x14ac:dyDescent="0.25">
      <c r="AT10883" s="68"/>
      <c r="AV10883" s="165"/>
    </row>
    <row r="10884" spans="46:48" x14ac:dyDescent="0.25">
      <c r="AT10884" s="68"/>
      <c r="AV10884" s="165"/>
    </row>
    <row r="10885" spans="46:48" x14ac:dyDescent="0.25">
      <c r="AT10885" s="68"/>
      <c r="AV10885" s="165"/>
    </row>
    <row r="10886" spans="46:48" x14ac:dyDescent="0.25">
      <c r="AT10886" s="68"/>
      <c r="AV10886" s="165"/>
    </row>
    <row r="10887" spans="46:48" x14ac:dyDescent="0.25">
      <c r="AT10887" s="68"/>
      <c r="AV10887" s="165"/>
    </row>
    <row r="10888" spans="46:48" x14ac:dyDescent="0.25">
      <c r="AT10888" s="68"/>
      <c r="AV10888" s="165"/>
    </row>
    <row r="10889" spans="46:48" x14ac:dyDescent="0.25">
      <c r="AT10889" s="68"/>
      <c r="AV10889" s="165"/>
    </row>
    <row r="10890" spans="46:48" x14ac:dyDescent="0.25">
      <c r="AT10890" s="68"/>
      <c r="AV10890" s="165"/>
    </row>
    <row r="10891" spans="46:48" x14ac:dyDescent="0.25">
      <c r="AT10891" s="68"/>
      <c r="AV10891" s="165"/>
    </row>
    <row r="10892" spans="46:48" x14ac:dyDescent="0.25">
      <c r="AT10892" s="68"/>
      <c r="AV10892" s="165"/>
    </row>
    <row r="10893" spans="46:48" x14ac:dyDescent="0.25">
      <c r="AT10893" s="68"/>
      <c r="AV10893" s="165"/>
    </row>
    <row r="10894" spans="46:48" x14ac:dyDescent="0.25">
      <c r="AT10894" s="68"/>
      <c r="AV10894" s="165"/>
    </row>
    <row r="10895" spans="46:48" x14ac:dyDescent="0.25">
      <c r="AT10895" s="68"/>
      <c r="AV10895" s="165"/>
    </row>
    <row r="10896" spans="46:48" x14ac:dyDescent="0.25">
      <c r="AT10896" s="68"/>
      <c r="AV10896" s="165"/>
    </row>
    <row r="10897" spans="46:48" x14ac:dyDescent="0.25">
      <c r="AT10897" s="68"/>
      <c r="AV10897" s="165"/>
    </row>
    <row r="10898" spans="46:48" x14ac:dyDescent="0.25">
      <c r="AT10898" s="68"/>
      <c r="AV10898" s="165"/>
    </row>
    <row r="10899" spans="46:48" x14ac:dyDescent="0.25">
      <c r="AT10899" s="68"/>
      <c r="AV10899" s="165"/>
    </row>
    <row r="10900" spans="46:48" x14ac:dyDescent="0.25">
      <c r="AT10900" s="68"/>
      <c r="AV10900" s="165"/>
    </row>
    <row r="10901" spans="46:48" x14ac:dyDescent="0.25">
      <c r="AT10901" s="68"/>
      <c r="AV10901" s="165"/>
    </row>
    <row r="10902" spans="46:48" x14ac:dyDescent="0.25">
      <c r="AT10902" s="68"/>
      <c r="AV10902" s="165"/>
    </row>
    <row r="10903" spans="46:48" x14ac:dyDescent="0.25">
      <c r="AT10903" s="68"/>
      <c r="AV10903" s="165"/>
    </row>
    <row r="10904" spans="46:48" x14ac:dyDescent="0.25">
      <c r="AT10904" s="68"/>
      <c r="AV10904" s="165"/>
    </row>
    <row r="10905" spans="46:48" x14ac:dyDescent="0.25">
      <c r="AT10905" s="68"/>
      <c r="AV10905" s="165"/>
    </row>
    <row r="10906" spans="46:48" x14ac:dyDescent="0.25">
      <c r="AT10906" s="68"/>
      <c r="AV10906" s="165"/>
    </row>
    <row r="10907" spans="46:48" x14ac:dyDescent="0.25">
      <c r="AT10907" s="68"/>
      <c r="AV10907" s="165"/>
    </row>
    <row r="10908" spans="46:48" x14ac:dyDescent="0.25">
      <c r="AT10908" s="68"/>
      <c r="AV10908" s="165"/>
    </row>
    <row r="10909" spans="46:48" x14ac:dyDescent="0.25">
      <c r="AT10909" s="68"/>
      <c r="AV10909" s="165"/>
    </row>
    <row r="10910" spans="46:48" x14ac:dyDescent="0.25">
      <c r="AT10910" s="68"/>
      <c r="AV10910" s="165"/>
    </row>
    <row r="10911" spans="46:48" x14ac:dyDescent="0.25">
      <c r="AT10911" s="68"/>
      <c r="AV10911" s="165"/>
    </row>
    <row r="10912" spans="46:48" x14ac:dyDescent="0.25">
      <c r="AT10912" s="68"/>
      <c r="AV10912" s="165"/>
    </row>
    <row r="10913" spans="46:48" x14ac:dyDescent="0.25">
      <c r="AT10913" s="68"/>
      <c r="AV10913" s="165"/>
    </row>
    <row r="10914" spans="46:48" x14ac:dyDescent="0.25">
      <c r="AT10914" s="68"/>
      <c r="AV10914" s="165"/>
    </row>
    <row r="10915" spans="46:48" x14ac:dyDescent="0.25">
      <c r="AT10915" s="68"/>
      <c r="AV10915" s="165"/>
    </row>
    <row r="10916" spans="46:48" x14ac:dyDescent="0.25">
      <c r="AT10916" s="68"/>
      <c r="AV10916" s="165"/>
    </row>
    <row r="10917" spans="46:48" x14ac:dyDescent="0.25">
      <c r="AT10917" s="68"/>
      <c r="AV10917" s="165"/>
    </row>
    <row r="10918" spans="46:48" x14ac:dyDescent="0.25">
      <c r="AT10918" s="68"/>
      <c r="AV10918" s="165"/>
    </row>
    <row r="10919" spans="46:48" x14ac:dyDescent="0.25">
      <c r="AT10919" s="68"/>
      <c r="AV10919" s="165"/>
    </row>
    <row r="10920" spans="46:48" x14ac:dyDescent="0.25">
      <c r="AT10920" s="68"/>
      <c r="AV10920" s="165"/>
    </row>
    <row r="10921" spans="46:48" x14ac:dyDescent="0.25">
      <c r="AT10921" s="68"/>
      <c r="AV10921" s="165"/>
    </row>
    <row r="10922" spans="46:48" x14ac:dyDescent="0.25">
      <c r="AT10922" s="68"/>
      <c r="AV10922" s="165"/>
    </row>
    <row r="10923" spans="46:48" x14ac:dyDescent="0.25">
      <c r="AT10923" s="68"/>
      <c r="AV10923" s="165"/>
    </row>
    <row r="10924" spans="46:48" x14ac:dyDescent="0.25">
      <c r="AT10924" s="68"/>
      <c r="AV10924" s="165"/>
    </row>
    <row r="10925" spans="46:48" x14ac:dyDescent="0.25">
      <c r="AT10925" s="68"/>
      <c r="AV10925" s="165"/>
    </row>
    <row r="10926" spans="46:48" x14ac:dyDescent="0.25">
      <c r="AT10926" s="68"/>
      <c r="AV10926" s="165"/>
    </row>
    <row r="10927" spans="46:48" x14ac:dyDescent="0.25">
      <c r="AT10927" s="68"/>
      <c r="AV10927" s="165"/>
    </row>
    <row r="10928" spans="46:48" x14ac:dyDescent="0.25">
      <c r="AT10928" s="68"/>
      <c r="AV10928" s="165"/>
    </row>
    <row r="10929" spans="46:48" x14ac:dyDescent="0.25">
      <c r="AT10929" s="68"/>
      <c r="AV10929" s="165"/>
    </row>
    <row r="10930" spans="46:48" x14ac:dyDescent="0.25">
      <c r="AT10930" s="68"/>
      <c r="AV10930" s="165"/>
    </row>
    <row r="10931" spans="46:48" x14ac:dyDescent="0.25">
      <c r="AT10931" s="68"/>
      <c r="AV10931" s="165"/>
    </row>
    <row r="10932" spans="46:48" x14ac:dyDescent="0.25">
      <c r="AT10932" s="68"/>
      <c r="AV10932" s="165"/>
    </row>
    <row r="10933" spans="46:48" x14ac:dyDescent="0.25">
      <c r="AT10933" s="68"/>
      <c r="AV10933" s="165"/>
    </row>
    <row r="10934" spans="46:48" x14ac:dyDescent="0.25">
      <c r="AT10934" s="68"/>
      <c r="AV10934" s="165"/>
    </row>
    <row r="10935" spans="46:48" x14ac:dyDescent="0.25">
      <c r="AT10935" s="68"/>
      <c r="AV10935" s="165"/>
    </row>
    <row r="10936" spans="46:48" x14ac:dyDescent="0.25">
      <c r="AT10936" s="68"/>
      <c r="AV10936" s="165"/>
    </row>
    <row r="10937" spans="46:48" x14ac:dyDescent="0.25">
      <c r="AT10937" s="68"/>
      <c r="AV10937" s="165"/>
    </row>
    <row r="10938" spans="46:48" x14ac:dyDescent="0.25">
      <c r="AT10938" s="68"/>
      <c r="AV10938" s="165"/>
    </row>
    <row r="10939" spans="46:48" x14ac:dyDescent="0.25">
      <c r="AT10939" s="68"/>
      <c r="AV10939" s="165"/>
    </row>
    <row r="10940" spans="46:48" x14ac:dyDescent="0.25">
      <c r="AT10940" s="68"/>
      <c r="AV10940" s="165"/>
    </row>
    <row r="10941" spans="46:48" x14ac:dyDescent="0.25">
      <c r="AT10941" s="68"/>
      <c r="AV10941" s="165"/>
    </row>
    <row r="10942" spans="46:48" x14ac:dyDescent="0.25">
      <c r="AT10942" s="68"/>
      <c r="AV10942" s="165"/>
    </row>
    <row r="10943" spans="46:48" x14ac:dyDescent="0.25">
      <c r="AT10943" s="68"/>
      <c r="AV10943" s="165"/>
    </row>
    <row r="10944" spans="46:48" x14ac:dyDescent="0.25">
      <c r="AT10944" s="68"/>
      <c r="AV10944" s="165"/>
    </row>
    <row r="10945" spans="46:48" x14ac:dyDescent="0.25">
      <c r="AT10945" s="68"/>
      <c r="AV10945" s="165"/>
    </row>
    <row r="10946" spans="46:48" x14ac:dyDescent="0.25">
      <c r="AT10946" s="68"/>
      <c r="AV10946" s="165"/>
    </row>
    <row r="10947" spans="46:48" x14ac:dyDescent="0.25">
      <c r="AT10947" s="68"/>
      <c r="AV10947" s="165"/>
    </row>
    <row r="10948" spans="46:48" x14ac:dyDescent="0.25">
      <c r="AT10948" s="68"/>
      <c r="AV10948" s="165"/>
    </row>
    <row r="10949" spans="46:48" x14ac:dyDescent="0.25">
      <c r="AT10949" s="68"/>
      <c r="AV10949" s="165"/>
    </row>
    <row r="10950" spans="46:48" x14ac:dyDescent="0.25">
      <c r="AT10950" s="68"/>
      <c r="AV10950" s="165"/>
    </row>
    <row r="10951" spans="46:48" x14ac:dyDescent="0.25">
      <c r="AT10951" s="68"/>
      <c r="AV10951" s="165"/>
    </row>
    <row r="10952" spans="46:48" x14ac:dyDescent="0.25">
      <c r="AT10952" s="68"/>
      <c r="AV10952" s="165"/>
    </row>
    <row r="10953" spans="46:48" x14ac:dyDescent="0.25">
      <c r="AT10953" s="68"/>
      <c r="AV10953" s="165"/>
    </row>
    <row r="10954" spans="46:48" x14ac:dyDescent="0.25">
      <c r="AT10954" s="68"/>
      <c r="AV10954" s="165"/>
    </row>
    <row r="10955" spans="46:48" x14ac:dyDescent="0.25">
      <c r="AT10955" s="68"/>
      <c r="AV10955" s="165"/>
    </row>
    <row r="10956" spans="46:48" x14ac:dyDescent="0.25">
      <c r="AT10956" s="68"/>
      <c r="AV10956" s="165"/>
    </row>
    <row r="10957" spans="46:48" x14ac:dyDescent="0.25">
      <c r="AT10957" s="68"/>
      <c r="AV10957" s="165"/>
    </row>
    <row r="10958" spans="46:48" x14ac:dyDescent="0.25">
      <c r="AT10958" s="68"/>
      <c r="AV10958" s="165"/>
    </row>
    <row r="10959" spans="46:48" x14ac:dyDescent="0.25">
      <c r="AT10959" s="68"/>
      <c r="AV10959" s="165"/>
    </row>
    <row r="10960" spans="46:48" x14ac:dyDescent="0.25">
      <c r="AT10960" s="68"/>
      <c r="AV10960" s="165"/>
    </row>
    <row r="10961" spans="46:48" x14ac:dyDescent="0.25">
      <c r="AT10961" s="68"/>
      <c r="AV10961" s="165"/>
    </row>
    <row r="10962" spans="46:48" x14ac:dyDescent="0.25">
      <c r="AT10962" s="68"/>
      <c r="AV10962" s="165"/>
    </row>
    <row r="10963" spans="46:48" x14ac:dyDescent="0.25">
      <c r="AT10963" s="68"/>
      <c r="AV10963" s="165"/>
    </row>
    <row r="10964" spans="46:48" x14ac:dyDescent="0.25">
      <c r="AT10964" s="68"/>
      <c r="AV10964" s="165"/>
    </row>
    <row r="10965" spans="46:48" x14ac:dyDescent="0.25">
      <c r="AT10965" s="68"/>
      <c r="AV10965" s="165"/>
    </row>
    <row r="10966" spans="46:48" x14ac:dyDescent="0.25">
      <c r="AT10966" s="68"/>
      <c r="AV10966" s="165"/>
    </row>
    <row r="10967" spans="46:48" x14ac:dyDescent="0.25">
      <c r="AT10967" s="68"/>
      <c r="AV10967" s="165"/>
    </row>
    <row r="10968" spans="46:48" x14ac:dyDescent="0.25">
      <c r="AT10968" s="68"/>
      <c r="AV10968" s="165"/>
    </row>
    <row r="10969" spans="46:48" x14ac:dyDescent="0.25">
      <c r="AT10969" s="68"/>
      <c r="AV10969" s="165"/>
    </row>
    <row r="10970" spans="46:48" x14ac:dyDescent="0.25">
      <c r="AT10970" s="68"/>
      <c r="AV10970" s="165"/>
    </row>
    <row r="10971" spans="46:48" x14ac:dyDescent="0.25">
      <c r="AT10971" s="68"/>
      <c r="AV10971" s="165"/>
    </row>
    <row r="10972" spans="46:48" x14ac:dyDescent="0.25">
      <c r="AT10972" s="68"/>
      <c r="AV10972" s="165"/>
    </row>
    <row r="10973" spans="46:48" x14ac:dyDescent="0.25">
      <c r="AT10973" s="68"/>
      <c r="AV10973" s="165"/>
    </row>
    <row r="10974" spans="46:48" x14ac:dyDescent="0.25">
      <c r="AT10974" s="68"/>
      <c r="AV10974" s="165"/>
    </row>
    <row r="10975" spans="46:48" x14ac:dyDescent="0.25">
      <c r="AT10975" s="68"/>
      <c r="AV10975" s="165"/>
    </row>
    <row r="10976" spans="46:48" x14ac:dyDescent="0.25">
      <c r="AT10976" s="68"/>
      <c r="AV10976" s="165"/>
    </row>
    <row r="10977" spans="46:48" x14ac:dyDescent="0.25">
      <c r="AT10977" s="68"/>
      <c r="AV10977" s="165"/>
    </row>
    <row r="10978" spans="46:48" x14ac:dyDescent="0.25">
      <c r="AT10978" s="68"/>
      <c r="AV10978" s="165"/>
    </row>
    <row r="10979" spans="46:48" x14ac:dyDescent="0.25">
      <c r="AT10979" s="68"/>
      <c r="AV10979" s="165"/>
    </row>
    <row r="10980" spans="46:48" x14ac:dyDescent="0.25">
      <c r="AT10980" s="68"/>
      <c r="AV10980" s="165"/>
    </row>
    <row r="10981" spans="46:48" x14ac:dyDescent="0.25">
      <c r="AT10981" s="68"/>
      <c r="AV10981" s="165"/>
    </row>
    <row r="10982" spans="46:48" x14ac:dyDescent="0.25">
      <c r="AT10982" s="68"/>
      <c r="AV10982" s="165"/>
    </row>
    <row r="10983" spans="46:48" x14ac:dyDescent="0.25">
      <c r="AT10983" s="68"/>
      <c r="AV10983" s="165"/>
    </row>
    <row r="10984" spans="46:48" x14ac:dyDescent="0.25">
      <c r="AT10984" s="68"/>
      <c r="AV10984" s="165"/>
    </row>
    <row r="10985" spans="46:48" x14ac:dyDescent="0.25">
      <c r="AT10985" s="68"/>
      <c r="AV10985" s="165"/>
    </row>
    <row r="10986" spans="46:48" x14ac:dyDescent="0.25">
      <c r="AT10986" s="68"/>
      <c r="AV10986" s="165"/>
    </row>
    <row r="10987" spans="46:48" x14ac:dyDescent="0.25">
      <c r="AT10987" s="68"/>
      <c r="AV10987" s="165"/>
    </row>
    <row r="10988" spans="46:48" x14ac:dyDescent="0.25">
      <c r="AT10988" s="68"/>
      <c r="AV10988" s="165"/>
    </row>
    <row r="10989" spans="46:48" x14ac:dyDescent="0.25">
      <c r="AT10989" s="68"/>
      <c r="AV10989" s="165"/>
    </row>
    <row r="10990" spans="46:48" x14ac:dyDescent="0.25">
      <c r="AT10990" s="68"/>
      <c r="AV10990" s="165"/>
    </row>
    <row r="10991" spans="46:48" x14ac:dyDescent="0.25">
      <c r="AT10991" s="68"/>
      <c r="AV10991" s="165"/>
    </row>
    <row r="10992" spans="46:48" x14ac:dyDescent="0.25">
      <c r="AT10992" s="68"/>
      <c r="AV10992" s="165"/>
    </row>
    <row r="10993" spans="46:48" x14ac:dyDescent="0.25">
      <c r="AT10993" s="68"/>
      <c r="AV10993" s="165"/>
    </row>
    <row r="10994" spans="46:48" x14ac:dyDescent="0.25">
      <c r="AT10994" s="68"/>
      <c r="AV10994" s="165"/>
    </row>
    <row r="10995" spans="46:48" x14ac:dyDescent="0.25">
      <c r="AT10995" s="68"/>
      <c r="AV10995" s="165"/>
    </row>
    <row r="10996" spans="46:48" x14ac:dyDescent="0.25">
      <c r="AT10996" s="68"/>
      <c r="AV10996" s="165"/>
    </row>
    <row r="10997" spans="46:48" x14ac:dyDescent="0.25">
      <c r="AT10997" s="68"/>
      <c r="AV10997" s="165"/>
    </row>
    <row r="10998" spans="46:48" x14ac:dyDescent="0.25">
      <c r="AT10998" s="68"/>
      <c r="AV10998" s="165"/>
    </row>
    <row r="10999" spans="46:48" x14ac:dyDescent="0.25">
      <c r="AT10999" s="68"/>
      <c r="AV10999" s="165"/>
    </row>
    <row r="11000" spans="46:48" x14ac:dyDescent="0.25">
      <c r="AT11000" s="68"/>
      <c r="AV11000" s="165"/>
    </row>
    <row r="11001" spans="46:48" x14ac:dyDescent="0.25">
      <c r="AT11001" s="68"/>
      <c r="AV11001" s="165"/>
    </row>
    <row r="11002" spans="46:48" x14ac:dyDescent="0.25">
      <c r="AT11002" s="68"/>
      <c r="AV11002" s="165"/>
    </row>
    <row r="11003" spans="46:48" x14ac:dyDescent="0.25">
      <c r="AT11003" s="68"/>
      <c r="AV11003" s="165"/>
    </row>
    <row r="11004" spans="46:48" x14ac:dyDescent="0.25">
      <c r="AT11004" s="68"/>
      <c r="AV11004" s="165"/>
    </row>
    <row r="11005" spans="46:48" x14ac:dyDescent="0.25">
      <c r="AT11005" s="68"/>
      <c r="AV11005" s="165"/>
    </row>
    <row r="11006" spans="46:48" x14ac:dyDescent="0.25">
      <c r="AT11006" s="68"/>
      <c r="AV11006" s="165"/>
    </row>
    <row r="11007" spans="46:48" x14ac:dyDescent="0.25">
      <c r="AT11007" s="68"/>
      <c r="AV11007" s="165"/>
    </row>
    <row r="11008" spans="46:48" x14ac:dyDescent="0.25">
      <c r="AT11008" s="68"/>
      <c r="AV11008" s="165"/>
    </row>
    <row r="11009" spans="46:48" x14ac:dyDescent="0.25">
      <c r="AT11009" s="68"/>
      <c r="AV11009" s="165"/>
    </row>
    <row r="11010" spans="46:48" x14ac:dyDescent="0.25">
      <c r="AT11010" s="68"/>
      <c r="AV11010" s="165"/>
    </row>
    <row r="11011" spans="46:48" x14ac:dyDescent="0.25">
      <c r="AT11011" s="68"/>
      <c r="AV11011" s="165"/>
    </row>
    <row r="11012" spans="46:48" x14ac:dyDescent="0.25">
      <c r="AT11012" s="68"/>
      <c r="AV11012" s="165"/>
    </row>
    <row r="11013" spans="46:48" x14ac:dyDescent="0.25">
      <c r="AT11013" s="68"/>
      <c r="AV11013" s="165"/>
    </row>
    <row r="11014" spans="46:48" x14ac:dyDescent="0.25">
      <c r="AT11014" s="68"/>
      <c r="AV11014" s="165"/>
    </row>
    <row r="11015" spans="46:48" x14ac:dyDescent="0.25">
      <c r="AT11015" s="68"/>
      <c r="AV11015" s="165"/>
    </row>
    <row r="11016" spans="46:48" x14ac:dyDescent="0.25">
      <c r="AT11016" s="68"/>
      <c r="AV11016" s="165"/>
    </row>
    <row r="11017" spans="46:48" x14ac:dyDescent="0.25">
      <c r="AT11017" s="68"/>
      <c r="AV11017" s="165"/>
    </row>
    <row r="11018" spans="46:48" x14ac:dyDescent="0.25">
      <c r="AT11018" s="68"/>
      <c r="AV11018" s="165"/>
    </row>
    <row r="11019" spans="46:48" x14ac:dyDescent="0.25">
      <c r="AT11019" s="68"/>
      <c r="AV11019" s="165"/>
    </row>
    <row r="11020" spans="46:48" x14ac:dyDescent="0.25">
      <c r="AT11020" s="68"/>
      <c r="AV11020" s="165"/>
    </row>
    <row r="11021" spans="46:48" x14ac:dyDescent="0.25">
      <c r="AT11021" s="68"/>
      <c r="AV11021" s="165"/>
    </row>
    <row r="11022" spans="46:48" x14ac:dyDescent="0.25">
      <c r="AT11022" s="68"/>
      <c r="AV11022" s="165"/>
    </row>
    <row r="11023" spans="46:48" x14ac:dyDescent="0.25">
      <c r="AT11023" s="68"/>
      <c r="AV11023" s="165"/>
    </row>
    <row r="11024" spans="46:48" x14ac:dyDescent="0.25">
      <c r="AT11024" s="68"/>
      <c r="AV11024" s="165"/>
    </row>
    <row r="11025" spans="46:48" x14ac:dyDescent="0.25">
      <c r="AT11025" s="68"/>
      <c r="AV11025" s="165"/>
    </row>
    <row r="11026" spans="46:48" x14ac:dyDescent="0.25">
      <c r="AT11026" s="68"/>
      <c r="AV11026" s="165"/>
    </row>
    <row r="11027" spans="46:48" x14ac:dyDescent="0.25">
      <c r="AT11027" s="68"/>
      <c r="AV11027" s="165"/>
    </row>
    <row r="11028" spans="46:48" x14ac:dyDescent="0.25">
      <c r="AT11028" s="68"/>
      <c r="AV11028" s="165"/>
    </row>
    <row r="11029" spans="46:48" x14ac:dyDescent="0.25">
      <c r="AT11029" s="68"/>
      <c r="AV11029" s="165"/>
    </row>
    <row r="11030" spans="46:48" x14ac:dyDescent="0.25">
      <c r="AT11030" s="68"/>
      <c r="AV11030" s="165"/>
    </row>
    <row r="11031" spans="46:48" x14ac:dyDescent="0.25">
      <c r="AT11031" s="68"/>
      <c r="AV11031" s="165"/>
    </row>
    <row r="11032" spans="46:48" x14ac:dyDescent="0.25">
      <c r="AT11032" s="68"/>
      <c r="AV11032" s="165"/>
    </row>
    <row r="11033" spans="46:48" x14ac:dyDescent="0.25">
      <c r="AT11033" s="68"/>
      <c r="AV11033" s="165"/>
    </row>
    <row r="11034" spans="46:48" x14ac:dyDescent="0.25">
      <c r="AT11034" s="68"/>
      <c r="AV11034" s="165"/>
    </row>
    <row r="11035" spans="46:48" x14ac:dyDescent="0.25">
      <c r="AT11035" s="68"/>
      <c r="AV11035" s="165"/>
    </row>
    <row r="11036" spans="46:48" x14ac:dyDescent="0.25">
      <c r="AT11036" s="68"/>
      <c r="AV11036" s="165"/>
    </row>
    <row r="11037" spans="46:48" x14ac:dyDescent="0.25">
      <c r="AT11037" s="68"/>
      <c r="AV11037" s="165"/>
    </row>
    <row r="11038" spans="46:48" x14ac:dyDescent="0.25">
      <c r="AT11038" s="68"/>
      <c r="AV11038" s="165"/>
    </row>
    <row r="11039" spans="46:48" x14ac:dyDescent="0.25">
      <c r="AT11039" s="68"/>
      <c r="AV11039" s="165"/>
    </row>
    <row r="11040" spans="46:48" x14ac:dyDescent="0.25">
      <c r="AT11040" s="68"/>
      <c r="AV11040" s="165"/>
    </row>
    <row r="11041" spans="46:48" x14ac:dyDescent="0.25">
      <c r="AT11041" s="68"/>
      <c r="AV11041" s="165"/>
    </row>
    <row r="11042" spans="46:48" x14ac:dyDescent="0.25">
      <c r="AT11042" s="68"/>
      <c r="AV11042" s="165"/>
    </row>
    <row r="11043" spans="46:48" x14ac:dyDescent="0.25">
      <c r="AT11043" s="68"/>
      <c r="AV11043" s="165"/>
    </row>
    <row r="11044" spans="46:48" x14ac:dyDescent="0.25">
      <c r="AT11044" s="68"/>
      <c r="AV11044" s="165"/>
    </row>
    <row r="11045" spans="46:48" x14ac:dyDescent="0.25">
      <c r="AT11045" s="68"/>
      <c r="AV11045" s="165"/>
    </row>
    <row r="11046" spans="46:48" x14ac:dyDescent="0.25">
      <c r="AT11046" s="68"/>
      <c r="AV11046" s="165"/>
    </row>
    <row r="11047" spans="46:48" x14ac:dyDescent="0.25">
      <c r="AT11047" s="68"/>
      <c r="AV11047" s="165"/>
    </row>
    <row r="11048" spans="46:48" x14ac:dyDescent="0.25">
      <c r="AT11048" s="68"/>
      <c r="AV11048" s="165"/>
    </row>
    <row r="11049" spans="46:48" x14ac:dyDescent="0.25">
      <c r="AT11049" s="68"/>
      <c r="AV11049" s="165"/>
    </row>
    <row r="11050" spans="46:48" x14ac:dyDescent="0.25">
      <c r="AT11050" s="68"/>
      <c r="AV11050" s="165"/>
    </row>
    <row r="11051" spans="46:48" x14ac:dyDescent="0.25">
      <c r="AT11051" s="68"/>
      <c r="AV11051" s="165"/>
    </row>
    <row r="11052" spans="46:48" x14ac:dyDescent="0.25">
      <c r="AT11052" s="68"/>
      <c r="AV11052" s="165"/>
    </row>
    <row r="11053" spans="46:48" x14ac:dyDescent="0.25">
      <c r="AT11053" s="68"/>
      <c r="AV11053" s="165"/>
    </row>
    <row r="11054" spans="46:48" x14ac:dyDescent="0.25">
      <c r="AT11054" s="68"/>
      <c r="AV11054" s="165"/>
    </row>
    <row r="11055" spans="46:48" x14ac:dyDescent="0.25">
      <c r="AT11055" s="68"/>
      <c r="AV11055" s="165"/>
    </row>
    <row r="11056" spans="46:48" x14ac:dyDescent="0.25">
      <c r="AT11056" s="68"/>
      <c r="AV11056" s="165"/>
    </row>
    <row r="11057" spans="46:48" x14ac:dyDescent="0.25">
      <c r="AT11057" s="68"/>
      <c r="AV11057" s="165"/>
    </row>
    <row r="11058" spans="46:48" x14ac:dyDescent="0.25">
      <c r="AT11058" s="68"/>
      <c r="AV11058" s="165"/>
    </row>
    <row r="11059" spans="46:48" x14ac:dyDescent="0.25">
      <c r="AT11059" s="68"/>
      <c r="AV11059" s="165"/>
    </row>
    <row r="11060" spans="46:48" x14ac:dyDescent="0.25">
      <c r="AT11060" s="68"/>
      <c r="AV11060" s="165"/>
    </row>
    <row r="11061" spans="46:48" x14ac:dyDescent="0.25">
      <c r="AT11061" s="68"/>
      <c r="AV11061" s="165"/>
    </row>
    <row r="11062" spans="46:48" x14ac:dyDescent="0.25">
      <c r="AT11062" s="68"/>
      <c r="AV11062" s="165"/>
    </row>
    <row r="11063" spans="46:48" x14ac:dyDescent="0.25">
      <c r="AT11063" s="68"/>
      <c r="AV11063" s="165"/>
    </row>
    <row r="11064" spans="46:48" x14ac:dyDescent="0.25">
      <c r="AT11064" s="68"/>
      <c r="AV11064" s="165"/>
    </row>
    <row r="11065" spans="46:48" x14ac:dyDescent="0.25">
      <c r="AT11065" s="68"/>
      <c r="AV11065" s="165"/>
    </row>
    <row r="11066" spans="46:48" x14ac:dyDescent="0.25">
      <c r="AT11066" s="68"/>
      <c r="AV11066" s="165"/>
    </row>
    <row r="11067" spans="46:48" x14ac:dyDescent="0.25">
      <c r="AT11067" s="68"/>
      <c r="AV11067" s="165"/>
    </row>
    <row r="11068" spans="46:48" x14ac:dyDescent="0.25">
      <c r="AT11068" s="68"/>
      <c r="AV11068" s="165"/>
    </row>
    <row r="11069" spans="46:48" x14ac:dyDescent="0.25">
      <c r="AT11069" s="68"/>
      <c r="AV11069" s="165"/>
    </row>
    <row r="11070" spans="46:48" x14ac:dyDescent="0.25">
      <c r="AT11070" s="68"/>
      <c r="AV11070" s="165"/>
    </row>
    <row r="11071" spans="46:48" x14ac:dyDescent="0.25">
      <c r="AT11071" s="68"/>
      <c r="AV11071" s="165"/>
    </row>
    <row r="11072" spans="46:48" x14ac:dyDescent="0.25">
      <c r="AT11072" s="68"/>
      <c r="AV11072" s="165"/>
    </row>
    <row r="11073" spans="46:48" x14ac:dyDescent="0.25">
      <c r="AT11073" s="68"/>
      <c r="AV11073" s="165"/>
    </row>
    <row r="11074" spans="46:48" x14ac:dyDescent="0.25">
      <c r="AT11074" s="68"/>
      <c r="AV11074" s="165"/>
    </row>
    <row r="11075" spans="46:48" x14ac:dyDescent="0.25">
      <c r="AT11075" s="68"/>
      <c r="AV11075" s="165"/>
    </row>
    <row r="11076" spans="46:48" x14ac:dyDescent="0.25">
      <c r="AT11076" s="68"/>
      <c r="AV11076" s="165"/>
    </row>
    <row r="11077" spans="46:48" x14ac:dyDescent="0.25">
      <c r="AT11077" s="68"/>
      <c r="AV11077" s="165"/>
    </row>
    <row r="11078" spans="46:48" x14ac:dyDescent="0.25">
      <c r="AT11078" s="68"/>
      <c r="AV11078" s="165"/>
    </row>
    <row r="11079" spans="46:48" x14ac:dyDescent="0.25">
      <c r="AT11079" s="68"/>
      <c r="AV11079" s="165"/>
    </row>
    <row r="11080" spans="46:48" x14ac:dyDescent="0.25">
      <c r="AT11080" s="68"/>
      <c r="AV11080" s="165"/>
    </row>
    <row r="11081" spans="46:48" x14ac:dyDescent="0.25">
      <c r="AT11081" s="68"/>
      <c r="AV11081" s="165"/>
    </row>
    <row r="11082" spans="46:48" x14ac:dyDescent="0.25">
      <c r="AT11082" s="68"/>
      <c r="AV11082" s="165"/>
    </row>
    <row r="11083" spans="46:48" x14ac:dyDescent="0.25">
      <c r="AT11083" s="68"/>
      <c r="AV11083" s="165"/>
    </row>
    <row r="11084" spans="46:48" x14ac:dyDescent="0.25">
      <c r="AT11084" s="68"/>
      <c r="AV11084" s="165"/>
    </row>
    <row r="11085" spans="46:48" x14ac:dyDescent="0.25">
      <c r="AT11085" s="68"/>
      <c r="AV11085" s="165"/>
    </row>
    <row r="11086" spans="46:48" x14ac:dyDescent="0.25">
      <c r="AT11086" s="68"/>
      <c r="AV11086" s="165"/>
    </row>
    <row r="11087" spans="46:48" x14ac:dyDescent="0.25">
      <c r="AT11087" s="68"/>
      <c r="AV11087" s="165"/>
    </row>
    <row r="11088" spans="46:48" x14ac:dyDescent="0.25">
      <c r="AT11088" s="68"/>
      <c r="AV11088" s="165"/>
    </row>
    <row r="11089" spans="46:48" x14ac:dyDescent="0.25">
      <c r="AT11089" s="68"/>
      <c r="AV11089" s="165"/>
    </row>
    <row r="11090" spans="46:48" x14ac:dyDescent="0.25">
      <c r="AT11090" s="68"/>
      <c r="AV11090" s="165"/>
    </row>
    <row r="11091" spans="46:48" x14ac:dyDescent="0.25">
      <c r="AT11091" s="68"/>
      <c r="AV11091" s="165"/>
    </row>
    <row r="11092" spans="46:48" x14ac:dyDescent="0.25">
      <c r="AT11092" s="68"/>
      <c r="AV11092" s="165"/>
    </row>
    <row r="11093" spans="46:48" x14ac:dyDescent="0.25">
      <c r="AT11093" s="68"/>
      <c r="AV11093" s="165"/>
    </row>
    <row r="11094" spans="46:48" x14ac:dyDescent="0.25">
      <c r="AT11094" s="68"/>
      <c r="AV11094" s="165"/>
    </row>
    <row r="11095" spans="46:48" x14ac:dyDescent="0.25">
      <c r="AT11095" s="68"/>
      <c r="AV11095" s="165"/>
    </row>
    <row r="11096" spans="46:48" x14ac:dyDescent="0.25">
      <c r="AT11096" s="68"/>
      <c r="AV11096" s="165"/>
    </row>
    <row r="11097" spans="46:48" x14ac:dyDescent="0.25">
      <c r="AT11097" s="68"/>
      <c r="AV11097" s="165"/>
    </row>
    <row r="11098" spans="46:48" x14ac:dyDescent="0.25">
      <c r="AT11098" s="68"/>
      <c r="AV11098" s="165"/>
    </row>
    <row r="11099" spans="46:48" x14ac:dyDescent="0.25">
      <c r="AT11099" s="68"/>
      <c r="AV11099" s="165"/>
    </row>
    <row r="11100" spans="46:48" x14ac:dyDescent="0.25">
      <c r="AT11100" s="68"/>
      <c r="AV11100" s="165"/>
    </row>
    <row r="11101" spans="46:48" x14ac:dyDescent="0.25">
      <c r="AT11101" s="68"/>
      <c r="AV11101" s="165"/>
    </row>
    <row r="11102" spans="46:48" x14ac:dyDescent="0.25">
      <c r="AT11102" s="68"/>
      <c r="AV11102" s="165"/>
    </row>
    <row r="11103" spans="46:48" x14ac:dyDescent="0.25">
      <c r="AT11103" s="68"/>
      <c r="AV11103" s="165"/>
    </row>
    <row r="11104" spans="46:48" x14ac:dyDescent="0.25">
      <c r="AT11104" s="68"/>
      <c r="AV11104" s="165"/>
    </row>
    <row r="11105" spans="46:48" x14ac:dyDescent="0.25">
      <c r="AT11105" s="68"/>
      <c r="AV11105" s="165"/>
    </row>
    <row r="11106" spans="46:48" x14ac:dyDescent="0.25">
      <c r="AT11106" s="68"/>
      <c r="AV11106" s="165"/>
    </row>
    <row r="11107" spans="46:48" x14ac:dyDescent="0.25">
      <c r="AT11107" s="68"/>
      <c r="AV11107" s="165"/>
    </row>
    <row r="11108" spans="46:48" x14ac:dyDescent="0.25">
      <c r="AT11108" s="68"/>
      <c r="AV11108" s="165"/>
    </row>
    <row r="11109" spans="46:48" x14ac:dyDescent="0.25">
      <c r="AT11109" s="68"/>
      <c r="AV11109" s="165"/>
    </row>
    <row r="11110" spans="46:48" x14ac:dyDescent="0.25">
      <c r="AT11110" s="68"/>
      <c r="AV11110" s="165"/>
    </row>
    <row r="11111" spans="46:48" x14ac:dyDescent="0.25">
      <c r="AT11111" s="68"/>
      <c r="AV11111" s="165"/>
    </row>
    <row r="11112" spans="46:48" x14ac:dyDescent="0.25">
      <c r="AT11112" s="68"/>
      <c r="AV11112" s="165"/>
    </row>
    <row r="11113" spans="46:48" x14ac:dyDescent="0.25">
      <c r="AT11113" s="68"/>
      <c r="AV11113" s="165"/>
    </row>
    <row r="11114" spans="46:48" x14ac:dyDescent="0.25">
      <c r="AT11114" s="68"/>
      <c r="AV11114" s="165"/>
    </row>
    <row r="11115" spans="46:48" x14ac:dyDescent="0.25">
      <c r="AT11115" s="68"/>
      <c r="AV11115" s="165"/>
    </row>
    <row r="11116" spans="46:48" x14ac:dyDescent="0.25">
      <c r="AT11116" s="68"/>
      <c r="AV11116" s="165"/>
    </row>
    <row r="11117" spans="46:48" x14ac:dyDescent="0.25">
      <c r="AT11117" s="68"/>
      <c r="AV11117" s="165"/>
    </row>
    <row r="11118" spans="46:48" x14ac:dyDescent="0.25">
      <c r="AT11118" s="68"/>
      <c r="AV11118" s="165"/>
    </row>
    <row r="11119" spans="46:48" x14ac:dyDescent="0.25">
      <c r="AT11119" s="68"/>
      <c r="AV11119" s="165"/>
    </row>
    <row r="11120" spans="46:48" x14ac:dyDescent="0.25">
      <c r="AT11120" s="68"/>
      <c r="AV11120" s="165"/>
    </row>
    <row r="11121" spans="46:48" x14ac:dyDescent="0.25">
      <c r="AT11121" s="68"/>
      <c r="AV11121" s="165"/>
    </row>
    <row r="11122" spans="46:48" x14ac:dyDescent="0.25">
      <c r="AT11122" s="68"/>
      <c r="AV11122" s="165"/>
    </row>
    <row r="11123" spans="46:48" x14ac:dyDescent="0.25">
      <c r="AT11123" s="68"/>
      <c r="AV11123" s="165"/>
    </row>
    <row r="11124" spans="46:48" x14ac:dyDescent="0.25">
      <c r="AT11124" s="68"/>
      <c r="AV11124" s="165"/>
    </row>
    <row r="11125" spans="46:48" x14ac:dyDescent="0.25">
      <c r="AT11125" s="68"/>
      <c r="AV11125" s="165"/>
    </row>
    <row r="11126" spans="46:48" x14ac:dyDescent="0.25">
      <c r="AT11126" s="68"/>
      <c r="AV11126" s="165"/>
    </row>
    <row r="11127" spans="46:48" x14ac:dyDescent="0.25">
      <c r="AT11127" s="68"/>
      <c r="AV11127" s="165"/>
    </row>
    <row r="11128" spans="46:48" x14ac:dyDescent="0.25">
      <c r="AT11128" s="68"/>
      <c r="AV11128" s="165"/>
    </row>
    <row r="11129" spans="46:48" x14ac:dyDescent="0.25">
      <c r="AT11129" s="68"/>
      <c r="AV11129" s="165"/>
    </row>
    <row r="11130" spans="46:48" x14ac:dyDescent="0.25">
      <c r="AT11130" s="68"/>
      <c r="AV11130" s="165"/>
    </row>
    <row r="11131" spans="46:48" x14ac:dyDescent="0.25">
      <c r="AT11131" s="68"/>
      <c r="AV11131" s="165"/>
    </row>
    <row r="11132" spans="46:48" x14ac:dyDescent="0.25">
      <c r="AT11132" s="68"/>
      <c r="AV11132" s="165"/>
    </row>
    <row r="11133" spans="46:48" x14ac:dyDescent="0.25">
      <c r="AT11133" s="68"/>
      <c r="AV11133" s="165"/>
    </row>
    <row r="11134" spans="46:48" x14ac:dyDescent="0.25">
      <c r="AT11134" s="68"/>
      <c r="AV11134" s="165"/>
    </row>
    <row r="11135" spans="46:48" x14ac:dyDescent="0.25">
      <c r="AT11135" s="68"/>
      <c r="AV11135" s="165"/>
    </row>
    <row r="11136" spans="46:48" x14ac:dyDescent="0.25">
      <c r="AT11136" s="68"/>
      <c r="AV11136" s="165"/>
    </row>
    <row r="11137" spans="46:48" x14ac:dyDescent="0.25">
      <c r="AT11137" s="68"/>
      <c r="AV11137" s="165"/>
    </row>
    <row r="11138" spans="46:48" x14ac:dyDescent="0.25">
      <c r="AT11138" s="68"/>
      <c r="AV11138" s="165"/>
    </row>
    <row r="11139" spans="46:48" x14ac:dyDescent="0.25">
      <c r="AT11139" s="68"/>
      <c r="AV11139" s="165"/>
    </row>
    <row r="11140" spans="46:48" x14ac:dyDescent="0.25">
      <c r="AT11140" s="68"/>
      <c r="AV11140" s="165"/>
    </row>
    <row r="11141" spans="46:48" x14ac:dyDescent="0.25">
      <c r="AT11141" s="68"/>
      <c r="AV11141" s="165"/>
    </row>
    <row r="11142" spans="46:48" x14ac:dyDescent="0.25">
      <c r="AT11142" s="68"/>
      <c r="AV11142" s="165"/>
    </row>
    <row r="11143" spans="46:48" x14ac:dyDescent="0.25">
      <c r="AT11143" s="68"/>
      <c r="AV11143" s="165"/>
    </row>
    <row r="11144" spans="46:48" x14ac:dyDescent="0.25">
      <c r="AT11144" s="68"/>
      <c r="AV11144" s="165"/>
    </row>
    <row r="11145" spans="46:48" x14ac:dyDescent="0.25">
      <c r="AT11145" s="68"/>
      <c r="AV11145" s="165"/>
    </row>
    <row r="11146" spans="46:48" x14ac:dyDescent="0.25">
      <c r="AT11146" s="68"/>
      <c r="AV11146" s="165"/>
    </row>
    <row r="11147" spans="46:48" x14ac:dyDescent="0.25">
      <c r="AT11147" s="68"/>
      <c r="AV11147" s="165"/>
    </row>
    <row r="11148" spans="46:48" x14ac:dyDescent="0.25">
      <c r="AT11148" s="68"/>
      <c r="AV11148" s="165"/>
    </row>
    <row r="11149" spans="46:48" x14ac:dyDescent="0.25">
      <c r="AT11149" s="68"/>
      <c r="AV11149" s="165"/>
    </row>
    <row r="11150" spans="46:48" x14ac:dyDescent="0.25">
      <c r="AT11150" s="68"/>
      <c r="AV11150" s="165"/>
    </row>
    <row r="11151" spans="46:48" x14ac:dyDescent="0.25">
      <c r="AT11151" s="68"/>
      <c r="AV11151" s="165"/>
    </row>
    <row r="11152" spans="46:48" x14ac:dyDescent="0.25">
      <c r="AT11152" s="68"/>
      <c r="AV11152" s="165"/>
    </row>
    <row r="11153" spans="46:48" x14ac:dyDescent="0.25">
      <c r="AT11153" s="68"/>
      <c r="AV11153" s="165"/>
    </row>
    <row r="11154" spans="46:48" x14ac:dyDescent="0.25">
      <c r="AT11154" s="68"/>
      <c r="AV11154" s="165"/>
    </row>
    <row r="11155" spans="46:48" x14ac:dyDescent="0.25">
      <c r="AT11155" s="68"/>
      <c r="AV11155" s="165"/>
    </row>
    <row r="11156" spans="46:48" x14ac:dyDescent="0.25">
      <c r="AT11156" s="68"/>
      <c r="AV11156" s="165"/>
    </row>
    <row r="11157" spans="46:48" x14ac:dyDescent="0.25">
      <c r="AT11157" s="68"/>
      <c r="AV11157" s="165"/>
    </row>
    <row r="11158" spans="46:48" x14ac:dyDescent="0.25">
      <c r="AT11158" s="68"/>
      <c r="AV11158" s="165"/>
    </row>
    <row r="11159" spans="46:48" x14ac:dyDescent="0.25">
      <c r="AT11159" s="68"/>
      <c r="AV11159" s="165"/>
    </row>
    <row r="11160" spans="46:48" x14ac:dyDescent="0.25">
      <c r="AT11160" s="68"/>
      <c r="AV11160" s="165"/>
    </row>
    <row r="11161" spans="46:48" x14ac:dyDescent="0.25">
      <c r="AT11161" s="68"/>
      <c r="AV11161" s="165"/>
    </row>
    <row r="11162" spans="46:48" x14ac:dyDescent="0.25">
      <c r="AT11162" s="68"/>
      <c r="AV11162" s="165"/>
    </row>
    <row r="11163" spans="46:48" x14ac:dyDescent="0.25">
      <c r="AT11163" s="68"/>
      <c r="AV11163" s="165"/>
    </row>
    <row r="11164" spans="46:48" x14ac:dyDescent="0.25">
      <c r="AT11164" s="68"/>
      <c r="AV11164" s="165"/>
    </row>
    <row r="11165" spans="46:48" x14ac:dyDescent="0.25">
      <c r="AT11165" s="68"/>
      <c r="AV11165" s="165"/>
    </row>
    <row r="11166" spans="46:48" x14ac:dyDescent="0.25">
      <c r="AT11166" s="68"/>
      <c r="AV11166" s="165"/>
    </row>
    <row r="11167" spans="46:48" x14ac:dyDescent="0.25">
      <c r="AT11167" s="68"/>
      <c r="AV11167" s="165"/>
    </row>
    <row r="11168" spans="46:48" x14ac:dyDescent="0.25">
      <c r="AT11168" s="68"/>
      <c r="AV11168" s="165"/>
    </row>
    <row r="11169" spans="46:48" x14ac:dyDescent="0.25">
      <c r="AT11169" s="68"/>
      <c r="AV11169" s="165"/>
    </row>
    <row r="11170" spans="46:48" x14ac:dyDescent="0.25">
      <c r="AT11170" s="68"/>
      <c r="AV11170" s="165"/>
    </row>
    <row r="11171" spans="46:48" x14ac:dyDescent="0.25">
      <c r="AT11171" s="68"/>
      <c r="AV11171" s="165"/>
    </row>
    <row r="11172" spans="46:48" x14ac:dyDescent="0.25">
      <c r="AT11172" s="68"/>
      <c r="AV11172" s="165"/>
    </row>
    <row r="11173" spans="46:48" x14ac:dyDescent="0.25">
      <c r="AT11173" s="68"/>
      <c r="AV11173" s="165"/>
    </row>
    <row r="11174" spans="46:48" x14ac:dyDescent="0.25">
      <c r="AT11174" s="68"/>
      <c r="AV11174" s="165"/>
    </row>
    <row r="11175" spans="46:48" x14ac:dyDescent="0.25">
      <c r="AT11175" s="68"/>
      <c r="AV11175" s="165"/>
    </row>
    <row r="11176" spans="46:48" x14ac:dyDescent="0.25">
      <c r="AT11176" s="68"/>
      <c r="AV11176" s="165"/>
    </row>
    <row r="11177" spans="46:48" x14ac:dyDescent="0.25">
      <c r="AT11177" s="68"/>
      <c r="AV11177" s="165"/>
    </row>
    <row r="11178" spans="46:48" x14ac:dyDescent="0.25">
      <c r="AT11178" s="68"/>
      <c r="AV11178" s="165"/>
    </row>
    <row r="11179" spans="46:48" x14ac:dyDescent="0.25">
      <c r="AT11179" s="68"/>
      <c r="AV11179" s="165"/>
    </row>
    <row r="11180" spans="46:48" x14ac:dyDescent="0.25">
      <c r="AT11180" s="68"/>
      <c r="AV11180" s="165"/>
    </row>
    <row r="11181" spans="46:48" x14ac:dyDescent="0.25">
      <c r="AT11181" s="68"/>
      <c r="AV11181" s="165"/>
    </row>
    <row r="11182" spans="46:48" x14ac:dyDescent="0.25">
      <c r="AT11182" s="68"/>
      <c r="AV11182" s="165"/>
    </row>
    <row r="11183" spans="46:48" x14ac:dyDescent="0.25">
      <c r="AT11183" s="68"/>
      <c r="AV11183" s="165"/>
    </row>
    <row r="11184" spans="46:48" x14ac:dyDescent="0.25">
      <c r="AT11184" s="68"/>
      <c r="AV11184" s="165"/>
    </row>
    <row r="11185" spans="46:48" x14ac:dyDescent="0.25">
      <c r="AT11185" s="68"/>
      <c r="AV11185" s="165"/>
    </row>
    <row r="11186" spans="46:48" x14ac:dyDescent="0.25">
      <c r="AT11186" s="68"/>
      <c r="AV11186" s="165"/>
    </row>
    <row r="11187" spans="46:48" x14ac:dyDescent="0.25">
      <c r="AT11187" s="68"/>
      <c r="AV11187" s="165"/>
    </row>
    <row r="11188" spans="46:48" x14ac:dyDescent="0.25">
      <c r="AT11188" s="68"/>
      <c r="AV11188" s="165"/>
    </row>
    <row r="11189" spans="46:48" x14ac:dyDescent="0.25">
      <c r="AT11189" s="68"/>
      <c r="AV11189" s="165"/>
    </row>
    <row r="11190" spans="46:48" x14ac:dyDescent="0.25">
      <c r="AT11190" s="68"/>
      <c r="AV11190" s="165"/>
    </row>
    <row r="11191" spans="46:48" x14ac:dyDescent="0.25">
      <c r="AT11191" s="68"/>
      <c r="AV11191" s="165"/>
    </row>
    <row r="11192" spans="46:48" x14ac:dyDescent="0.25">
      <c r="AT11192" s="68"/>
      <c r="AV11192" s="165"/>
    </row>
    <row r="11193" spans="46:48" x14ac:dyDescent="0.25">
      <c r="AT11193" s="68"/>
      <c r="AV11193" s="165"/>
    </row>
    <row r="11194" spans="46:48" x14ac:dyDescent="0.25">
      <c r="AT11194" s="68"/>
      <c r="AV11194" s="165"/>
    </row>
    <row r="11195" spans="46:48" x14ac:dyDescent="0.25">
      <c r="AT11195" s="68"/>
      <c r="AV11195" s="165"/>
    </row>
    <row r="11196" spans="46:48" x14ac:dyDescent="0.25">
      <c r="AT11196" s="68"/>
      <c r="AV11196" s="165"/>
    </row>
    <row r="11197" spans="46:48" x14ac:dyDescent="0.25">
      <c r="AT11197" s="68"/>
      <c r="AV11197" s="165"/>
    </row>
    <row r="11198" spans="46:48" x14ac:dyDescent="0.25">
      <c r="AT11198" s="68"/>
      <c r="AV11198" s="165"/>
    </row>
    <row r="11199" spans="46:48" x14ac:dyDescent="0.25">
      <c r="AT11199" s="68"/>
      <c r="AV11199" s="165"/>
    </row>
    <row r="11200" spans="46:48" x14ac:dyDescent="0.25">
      <c r="AT11200" s="68"/>
      <c r="AV11200" s="165"/>
    </row>
    <row r="11201" spans="46:48" x14ac:dyDescent="0.25">
      <c r="AT11201" s="68"/>
      <c r="AV11201" s="165"/>
    </row>
    <row r="11202" spans="46:48" x14ac:dyDescent="0.25">
      <c r="AT11202" s="68"/>
      <c r="AV11202" s="165"/>
    </row>
    <row r="11203" spans="46:48" x14ac:dyDescent="0.25">
      <c r="AT11203" s="68"/>
      <c r="AV11203" s="165"/>
    </row>
    <row r="11204" spans="46:48" x14ac:dyDescent="0.25">
      <c r="AT11204" s="68"/>
      <c r="AV11204" s="165"/>
    </row>
    <row r="11205" spans="46:48" x14ac:dyDescent="0.25">
      <c r="AT11205" s="68"/>
      <c r="AV11205" s="165"/>
    </row>
    <row r="11206" spans="46:48" x14ac:dyDescent="0.25">
      <c r="AT11206" s="68"/>
      <c r="AV11206" s="165"/>
    </row>
    <row r="11207" spans="46:48" x14ac:dyDescent="0.25">
      <c r="AT11207" s="68"/>
      <c r="AV11207" s="165"/>
    </row>
    <row r="11208" spans="46:48" x14ac:dyDescent="0.25">
      <c r="AT11208" s="68"/>
      <c r="AV11208" s="165"/>
    </row>
    <row r="11209" spans="46:48" x14ac:dyDescent="0.25">
      <c r="AT11209" s="68"/>
      <c r="AV11209" s="165"/>
    </row>
    <row r="11210" spans="46:48" x14ac:dyDescent="0.25">
      <c r="AT11210" s="68"/>
      <c r="AV11210" s="165"/>
    </row>
    <row r="11211" spans="46:48" x14ac:dyDescent="0.25">
      <c r="AT11211" s="68"/>
      <c r="AV11211" s="165"/>
    </row>
    <row r="11212" spans="46:48" x14ac:dyDescent="0.25">
      <c r="AT11212" s="68"/>
      <c r="AV11212" s="165"/>
    </row>
    <row r="11213" spans="46:48" x14ac:dyDescent="0.25">
      <c r="AT11213" s="68"/>
      <c r="AV11213" s="165"/>
    </row>
    <row r="11214" spans="46:48" x14ac:dyDescent="0.25">
      <c r="AT11214" s="68"/>
      <c r="AV11214" s="165"/>
    </row>
    <row r="11215" spans="46:48" x14ac:dyDescent="0.25">
      <c r="AT11215" s="68"/>
      <c r="AV11215" s="165"/>
    </row>
    <row r="11216" spans="46:48" x14ac:dyDescent="0.25">
      <c r="AT11216" s="68"/>
      <c r="AV11216" s="165"/>
    </row>
    <row r="11217" spans="46:48" x14ac:dyDescent="0.25">
      <c r="AT11217" s="68"/>
      <c r="AV11217" s="165"/>
    </row>
    <row r="11218" spans="46:48" x14ac:dyDescent="0.25">
      <c r="AT11218" s="68"/>
      <c r="AV11218" s="165"/>
    </row>
    <row r="11219" spans="46:48" x14ac:dyDescent="0.25">
      <c r="AT11219" s="68"/>
      <c r="AV11219" s="165"/>
    </row>
    <row r="11220" spans="46:48" x14ac:dyDescent="0.25">
      <c r="AT11220" s="68"/>
      <c r="AV11220" s="165"/>
    </row>
    <row r="11221" spans="46:48" x14ac:dyDescent="0.25">
      <c r="AT11221" s="68"/>
      <c r="AV11221" s="165"/>
    </row>
    <row r="11222" spans="46:48" x14ac:dyDescent="0.25">
      <c r="AT11222" s="68"/>
      <c r="AV11222" s="165"/>
    </row>
    <row r="11223" spans="46:48" x14ac:dyDescent="0.25">
      <c r="AT11223" s="68"/>
      <c r="AV11223" s="165"/>
    </row>
    <row r="11224" spans="46:48" x14ac:dyDescent="0.25">
      <c r="AT11224" s="68"/>
      <c r="AV11224" s="165"/>
    </row>
    <row r="11225" spans="46:48" x14ac:dyDescent="0.25">
      <c r="AT11225" s="68"/>
      <c r="AV11225" s="165"/>
    </row>
    <row r="11226" spans="46:48" x14ac:dyDescent="0.25">
      <c r="AT11226" s="68"/>
      <c r="AV11226" s="165"/>
    </row>
    <row r="11227" spans="46:48" x14ac:dyDescent="0.25">
      <c r="AT11227" s="68"/>
      <c r="AV11227" s="165"/>
    </row>
    <row r="11228" spans="46:48" x14ac:dyDescent="0.25">
      <c r="AT11228" s="68"/>
      <c r="AV11228" s="165"/>
    </row>
    <row r="11229" spans="46:48" x14ac:dyDescent="0.25">
      <c r="AT11229" s="68"/>
      <c r="AV11229" s="165"/>
    </row>
    <row r="11230" spans="46:48" x14ac:dyDescent="0.25">
      <c r="AT11230" s="68"/>
      <c r="AV11230" s="165"/>
    </row>
    <row r="11231" spans="46:48" x14ac:dyDescent="0.25">
      <c r="AT11231" s="68"/>
      <c r="AV11231" s="165"/>
    </row>
    <row r="11232" spans="46:48" x14ac:dyDescent="0.25">
      <c r="AT11232" s="68"/>
      <c r="AV11232" s="165"/>
    </row>
    <row r="11233" spans="46:48" x14ac:dyDescent="0.25">
      <c r="AT11233" s="68"/>
      <c r="AV11233" s="165"/>
    </row>
    <row r="11234" spans="46:48" x14ac:dyDescent="0.25">
      <c r="AT11234" s="68"/>
      <c r="AV11234" s="165"/>
    </row>
    <row r="11235" spans="46:48" x14ac:dyDescent="0.25">
      <c r="AT11235" s="68"/>
      <c r="AV11235" s="165"/>
    </row>
    <row r="11236" spans="46:48" x14ac:dyDescent="0.25">
      <c r="AT11236" s="68"/>
      <c r="AV11236" s="165"/>
    </row>
    <row r="11237" spans="46:48" x14ac:dyDescent="0.25">
      <c r="AT11237" s="68"/>
      <c r="AV11237" s="165"/>
    </row>
    <row r="11238" spans="46:48" x14ac:dyDescent="0.25">
      <c r="AT11238" s="68"/>
      <c r="AV11238" s="165"/>
    </row>
    <row r="11239" spans="46:48" x14ac:dyDescent="0.25">
      <c r="AT11239" s="68"/>
      <c r="AV11239" s="165"/>
    </row>
    <row r="11240" spans="46:48" x14ac:dyDescent="0.25">
      <c r="AT11240" s="68"/>
      <c r="AV11240" s="165"/>
    </row>
    <row r="11241" spans="46:48" x14ac:dyDescent="0.25">
      <c r="AT11241" s="68"/>
      <c r="AV11241" s="165"/>
    </row>
    <row r="11242" spans="46:48" x14ac:dyDescent="0.25">
      <c r="AT11242" s="68"/>
      <c r="AV11242" s="165"/>
    </row>
    <row r="11243" spans="46:48" x14ac:dyDescent="0.25">
      <c r="AT11243" s="68"/>
      <c r="AV11243" s="165"/>
    </row>
    <row r="11244" spans="46:48" x14ac:dyDescent="0.25">
      <c r="AT11244" s="68"/>
      <c r="AV11244" s="165"/>
    </row>
    <row r="11245" spans="46:48" x14ac:dyDescent="0.25">
      <c r="AT11245" s="68"/>
      <c r="AV11245" s="165"/>
    </row>
    <row r="11246" spans="46:48" x14ac:dyDescent="0.25">
      <c r="AT11246" s="68"/>
      <c r="AV11246" s="165"/>
    </row>
    <row r="11247" spans="46:48" x14ac:dyDescent="0.25">
      <c r="AT11247" s="68"/>
      <c r="AV11247" s="165"/>
    </row>
    <row r="11248" spans="46:48" x14ac:dyDescent="0.25">
      <c r="AT11248" s="68"/>
      <c r="AV11248" s="165"/>
    </row>
    <row r="11249" spans="46:48" x14ac:dyDescent="0.25">
      <c r="AT11249" s="68"/>
      <c r="AV11249" s="165"/>
    </row>
    <row r="11250" spans="46:48" x14ac:dyDescent="0.25">
      <c r="AT11250" s="68"/>
      <c r="AV11250" s="165"/>
    </row>
    <row r="11251" spans="46:48" x14ac:dyDescent="0.25">
      <c r="AT11251" s="68"/>
      <c r="AV11251" s="165"/>
    </row>
    <row r="11252" spans="46:48" x14ac:dyDescent="0.25">
      <c r="AT11252" s="68"/>
      <c r="AV11252" s="165"/>
    </row>
    <row r="11253" spans="46:48" x14ac:dyDescent="0.25">
      <c r="AT11253" s="68"/>
      <c r="AV11253" s="165"/>
    </row>
    <row r="11254" spans="46:48" x14ac:dyDescent="0.25">
      <c r="AT11254" s="68"/>
      <c r="AV11254" s="165"/>
    </row>
    <row r="11255" spans="46:48" x14ac:dyDescent="0.25">
      <c r="AT11255" s="68"/>
      <c r="AV11255" s="165"/>
    </row>
    <row r="11256" spans="46:48" x14ac:dyDescent="0.25">
      <c r="AT11256" s="68"/>
      <c r="AV11256" s="165"/>
    </row>
    <row r="11257" spans="46:48" x14ac:dyDescent="0.25">
      <c r="AT11257" s="68"/>
      <c r="AV11257" s="165"/>
    </row>
    <row r="11258" spans="46:48" x14ac:dyDescent="0.25">
      <c r="AT11258" s="68"/>
      <c r="AV11258" s="165"/>
    </row>
    <row r="11259" spans="46:48" x14ac:dyDescent="0.25">
      <c r="AT11259" s="68"/>
      <c r="AV11259" s="165"/>
    </row>
    <row r="11260" spans="46:48" x14ac:dyDescent="0.25">
      <c r="AT11260" s="68"/>
      <c r="AV11260" s="165"/>
    </row>
    <row r="11261" spans="46:48" x14ac:dyDescent="0.25">
      <c r="AT11261" s="68"/>
      <c r="AV11261" s="165"/>
    </row>
    <row r="11262" spans="46:48" x14ac:dyDescent="0.25">
      <c r="AT11262" s="68"/>
      <c r="AV11262" s="165"/>
    </row>
    <row r="11263" spans="46:48" x14ac:dyDescent="0.25">
      <c r="AT11263" s="68"/>
      <c r="AV11263" s="165"/>
    </row>
    <row r="11264" spans="46:48" x14ac:dyDescent="0.25">
      <c r="AT11264" s="68"/>
      <c r="AV11264" s="165"/>
    </row>
    <row r="11265" spans="46:48" x14ac:dyDescent="0.25">
      <c r="AT11265" s="68"/>
      <c r="AV11265" s="165"/>
    </row>
    <row r="11266" spans="46:48" x14ac:dyDescent="0.25">
      <c r="AT11266" s="68"/>
      <c r="AV11266" s="165"/>
    </row>
    <row r="11267" spans="46:48" x14ac:dyDescent="0.25">
      <c r="AT11267" s="68"/>
      <c r="AV11267" s="165"/>
    </row>
    <row r="11268" spans="46:48" x14ac:dyDescent="0.25">
      <c r="AT11268" s="68"/>
      <c r="AV11268" s="165"/>
    </row>
    <row r="11269" spans="46:48" x14ac:dyDescent="0.25">
      <c r="AT11269" s="68"/>
      <c r="AV11269" s="165"/>
    </row>
    <row r="11270" spans="46:48" x14ac:dyDescent="0.25">
      <c r="AT11270" s="68"/>
      <c r="AV11270" s="165"/>
    </row>
    <row r="11271" spans="46:48" x14ac:dyDescent="0.25">
      <c r="AT11271" s="68"/>
      <c r="AV11271" s="165"/>
    </row>
    <row r="11272" spans="46:48" x14ac:dyDescent="0.25">
      <c r="AT11272" s="68"/>
      <c r="AV11272" s="165"/>
    </row>
    <row r="11273" spans="46:48" x14ac:dyDescent="0.25">
      <c r="AT11273" s="68"/>
      <c r="AV11273" s="165"/>
    </row>
    <row r="11274" spans="46:48" x14ac:dyDescent="0.25">
      <c r="AT11274" s="68"/>
      <c r="AV11274" s="165"/>
    </row>
    <row r="11275" spans="46:48" x14ac:dyDescent="0.25">
      <c r="AT11275" s="68"/>
      <c r="AV11275" s="165"/>
    </row>
    <row r="11276" spans="46:48" x14ac:dyDescent="0.25">
      <c r="AT11276" s="68"/>
      <c r="AV11276" s="165"/>
    </row>
    <row r="11277" spans="46:48" x14ac:dyDescent="0.25">
      <c r="AT11277" s="68"/>
      <c r="AV11277" s="165"/>
    </row>
    <row r="11278" spans="46:48" x14ac:dyDescent="0.25">
      <c r="AT11278" s="68"/>
      <c r="AV11278" s="165"/>
    </row>
    <row r="11279" spans="46:48" x14ac:dyDescent="0.25">
      <c r="AT11279" s="68"/>
      <c r="AV11279" s="165"/>
    </row>
    <row r="11280" spans="46:48" x14ac:dyDescent="0.25">
      <c r="AT11280" s="68"/>
      <c r="AV11280" s="165"/>
    </row>
    <row r="11281" spans="46:48" x14ac:dyDescent="0.25">
      <c r="AT11281" s="68"/>
      <c r="AV11281" s="165"/>
    </row>
    <row r="11282" spans="46:48" x14ac:dyDescent="0.25">
      <c r="AT11282" s="68"/>
      <c r="AV11282" s="165"/>
    </row>
    <row r="11283" spans="46:48" x14ac:dyDescent="0.25">
      <c r="AT11283" s="68"/>
      <c r="AV11283" s="165"/>
    </row>
    <row r="11284" spans="46:48" x14ac:dyDescent="0.25">
      <c r="AT11284" s="68"/>
      <c r="AV11284" s="165"/>
    </row>
    <row r="11285" spans="46:48" x14ac:dyDescent="0.25">
      <c r="AT11285" s="68"/>
      <c r="AV11285" s="165"/>
    </row>
    <row r="11286" spans="46:48" x14ac:dyDescent="0.25">
      <c r="AT11286" s="68"/>
      <c r="AV11286" s="165"/>
    </row>
    <row r="11287" spans="46:48" x14ac:dyDescent="0.25">
      <c r="AT11287" s="68"/>
      <c r="AV11287" s="165"/>
    </row>
    <row r="11288" spans="46:48" x14ac:dyDescent="0.25">
      <c r="AT11288" s="68"/>
      <c r="AV11288" s="165"/>
    </row>
    <row r="11289" spans="46:48" x14ac:dyDescent="0.25">
      <c r="AT11289" s="68"/>
      <c r="AV11289" s="165"/>
    </row>
    <row r="11290" spans="46:48" x14ac:dyDescent="0.25">
      <c r="AT11290" s="68"/>
      <c r="AV11290" s="165"/>
    </row>
    <row r="11291" spans="46:48" x14ac:dyDescent="0.25">
      <c r="AT11291" s="68"/>
      <c r="AV11291" s="165"/>
    </row>
    <row r="11292" spans="46:48" x14ac:dyDescent="0.25">
      <c r="AT11292" s="68"/>
      <c r="AV11292" s="165"/>
    </row>
    <row r="11293" spans="46:48" x14ac:dyDescent="0.25">
      <c r="AT11293" s="68"/>
      <c r="AV11293" s="165"/>
    </row>
    <row r="11294" spans="46:48" x14ac:dyDescent="0.25">
      <c r="AT11294" s="68"/>
      <c r="AV11294" s="165"/>
    </row>
    <row r="11295" spans="46:48" x14ac:dyDescent="0.25">
      <c r="AT11295" s="68"/>
      <c r="AV11295" s="165"/>
    </row>
    <row r="11296" spans="46:48" x14ac:dyDescent="0.25">
      <c r="AT11296" s="68"/>
      <c r="AV11296" s="165"/>
    </row>
    <row r="11297" spans="46:48" x14ac:dyDescent="0.25">
      <c r="AT11297" s="68"/>
      <c r="AV11297" s="165"/>
    </row>
    <row r="11298" spans="46:48" x14ac:dyDescent="0.25">
      <c r="AT11298" s="68"/>
      <c r="AV11298" s="165"/>
    </row>
    <row r="11299" spans="46:48" x14ac:dyDescent="0.25">
      <c r="AT11299" s="68"/>
      <c r="AV11299" s="165"/>
    </row>
    <row r="11300" spans="46:48" x14ac:dyDescent="0.25">
      <c r="AT11300" s="68"/>
      <c r="AV11300" s="165"/>
    </row>
    <row r="11301" spans="46:48" x14ac:dyDescent="0.25">
      <c r="AT11301" s="68"/>
      <c r="AV11301" s="165"/>
    </row>
    <row r="11302" spans="46:48" x14ac:dyDescent="0.25">
      <c r="AT11302" s="68"/>
      <c r="AV11302" s="165"/>
    </row>
    <row r="11303" spans="46:48" x14ac:dyDescent="0.25">
      <c r="AT11303" s="68"/>
      <c r="AV11303" s="165"/>
    </row>
    <row r="11304" spans="46:48" x14ac:dyDescent="0.25">
      <c r="AT11304" s="68"/>
      <c r="AV11304" s="165"/>
    </row>
    <row r="11305" spans="46:48" x14ac:dyDescent="0.25">
      <c r="AT11305" s="68"/>
      <c r="AV11305" s="165"/>
    </row>
    <row r="11306" spans="46:48" x14ac:dyDescent="0.25">
      <c r="AT11306" s="68"/>
      <c r="AV11306" s="165"/>
    </row>
    <row r="11307" spans="46:48" x14ac:dyDescent="0.25">
      <c r="AT11307" s="68"/>
      <c r="AV11307" s="165"/>
    </row>
    <row r="11308" spans="46:48" x14ac:dyDescent="0.25">
      <c r="AT11308" s="68"/>
      <c r="AV11308" s="165"/>
    </row>
    <row r="11309" spans="46:48" x14ac:dyDescent="0.25">
      <c r="AT11309" s="68"/>
      <c r="AV11309" s="165"/>
    </row>
    <row r="11310" spans="46:48" x14ac:dyDescent="0.25">
      <c r="AT11310" s="68"/>
      <c r="AV11310" s="165"/>
    </row>
    <row r="11311" spans="46:48" x14ac:dyDescent="0.25">
      <c r="AT11311" s="68"/>
      <c r="AV11311" s="165"/>
    </row>
    <row r="11312" spans="46:48" x14ac:dyDescent="0.25">
      <c r="AT11312" s="68"/>
      <c r="AV11312" s="165"/>
    </row>
    <row r="11313" spans="46:48" x14ac:dyDescent="0.25">
      <c r="AT11313" s="68"/>
      <c r="AV11313" s="165"/>
    </row>
    <row r="11314" spans="46:48" x14ac:dyDescent="0.25">
      <c r="AT11314" s="68"/>
      <c r="AV11314" s="165"/>
    </row>
    <row r="11315" spans="46:48" x14ac:dyDescent="0.25">
      <c r="AT11315" s="68"/>
      <c r="AV11315" s="165"/>
    </row>
    <row r="11316" spans="46:48" x14ac:dyDescent="0.25">
      <c r="AT11316" s="68"/>
      <c r="AV11316" s="165"/>
    </row>
    <row r="11317" spans="46:48" x14ac:dyDescent="0.25">
      <c r="AT11317" s="68"/>
      <c r="AV11317" s="165"/>
    </row>
    <row r="11318" spans="46:48" x14ac:dyDescent="0.25">
      <c r="AT11318" s="68"/>
      <c r="AV11318" s="165"/>
    </row>
    <row r="11319" spans="46:48" x14ac:dyDescent="0.25">
      <c r="AT11319" s="68"/>
      <c r="AV11319" s="165"/>
    </row>
    <row r="11320" spans="46:48" x14ac:dyDescent="0.25">
      <c r="AT11320" s="68"/>
      <c r="AV11320" s="165"/>
    </row>
    <row r="11321" spans="46:48" x14ac:dyDescent="0.25">
      <c r="AT11321" s="68"/>
      <c r="AV11321" s="165"/>
    </row>
    <row r="11322" spans="46:48" x14ac:dyDescent="0.25">
      <c r="AT11322" s="68"/>
      <c r="AV11322" s="165"/>
    </row>
    <row r="11323" spans="46:48" x14ac:dyDescent="0.25">
      <c r="AT11323" s="68"/>
      <c r="AV11323" s="165"/>
    </row>
    <row r="11324" spans="46:48" x14ac:dyDescent="0.25">
      <c r="AT11324" s="68"/>
      <c r="AV11324" s="165"/>
    </row>
    <row r="11325" spans="46:48" x14ac:dyDescent="0.25">
      <c r="AT11325" s="68"/>
      <c r="AV11325" s="165"/>
    </row>
    <row r="11326" spans="46:48" x14ac:dyDescent="0.25">
      <c r="AT11326" s="68"/>
      <c r="AV11326" s="165"/>
    </row>
    <row r="11327" spans="46:48" x14ac:dyDescent="0.25">
      <c r="AT11327" s="68"/>
      <c r="AV11327" s="165"/>
    </row>
    <row r="11328" spans="46:48" x14ac:dyDescent="0.25">
      <c r="AT11328" s="68"/>
      <c r="AV11328" s="165"/>
    </row>
    <row r="11329" spans="46:48" x14ac:dyDescent="0.25">
      <c r="AT11329" s="68"/>
      <c r="AV11329" s="165"/>
    </row>
    <row r="11330" spans="46:48" x14ac:dyDescent="0.25">
      <c r="AT11330" s="68"/>
      <c r="AV11330" s="165"/>
    </row>
    <row r="11331" spans="46:48" x14ac:dyDescent="0.25">
      <c r="AT11331" s="68"/>
      <c r="AV11331" s="165"/>
    </row>
    <row r="11332" spans="46:48" x14ac:dyDescent="0.25">
      <c r="AT11332" s="68"/>
      <c r="AV11332" s="165"/>
    </row>
    <row r="11333" spans="46:48" x14ac:dyDescent="0.25">
      <c r="AT11333" s="68"/>
      <c r="AV11333" s="165"/>
    </row>
    <row r="11334" spans="46:48" x14ac:dyDescent="0.25">
      <c r="AT11334" s="68"/>
      <c r="AV11334" s="165"/>
    </row>
    <row r="11335" spans="46:48" x14ac:dyDescent="0.25">
      <c r="AT11335" s="68"/>
      <c r="AV11335" s="165"/>
    </row>
    <row r="11336" spans="46:48" x14ac:dyDescent="0.25">
      <c r="AT11336" s="68"/>
      <c r="AV11336" s="165"/>
    </row>
    <row r="11337" spans="46:48" x14ac:dyDescent="0.25">
      <c r="AT11337" s="68"/>
      <c r="AV11337" s="165"/>
    </row>
    <row r="11338" spans="46:48" x14ac:dyDescent="0.25">
      <c r="AT11338" s="68"/>
      <c r="AV11338" s="165"/>
    </row>
    <row r="11339" spans="46:48" x14ac:dyDescent="0.25">
      <c r="AT11339" s="68"/>
      <c r="AV11339" s="165"/>
    </row>
    <row r="11340" spans="46:48" x14ac:dyDescent="0.25">
      <c r="AT11340" s="68"/>
      <c r="AV11340" s="165"/>
    </row>
    <row r="11341" spans="46:48" x14ac:dyDescent="0.25">
      <c r="AT11341" s="68"/>
      <c r="AV11341" s="165"/>
    </row>
    <row r="11342" spans="46:48" x14ac:dyDescent="0.25">
      <c r="AT11342" s="68"/>
      <c r="AV11342" s="165"/>
    </row>
    <row r="11343" spans="46:48" x14ac:dyDescent="0.25">
      <c r="AT11343" s="68"/>
      <c r="AV11343" s="165"/>
    </row>
    <row r="11344" spans="46:48" x14ac:dyDescent="0.25">
      <c r="AT11344" s="68"/>
      <c r="AV11344" s="165"/>
    </row>
    <row r="11345" spans="46:48" x14ac:dyDescent="0.25">
      <c r="AT11345" s="68"/>
      <c r="AV11345" s="165"/>
    </row>
    <row r="11346" spans="46:48" x14ac:dyDescent="0.25">
      <c r="AT11346" s="68"/>
      <c r="AV11346" s="165"/>
    </row>
    <row r="11347" spans="46:48" x14ac:dyDescent="0.25">
      <c r="AT11347" s="68"/>
      <c r="AV11347" s="165"/>
    </row>
    <row r="11348" spans="46:48" x14ac:dyDescent="0.25">
      <c r="AT11348" s="68"/>
      <c r="AV11348" s="165"/>
    </row>
    <row r="11349" spans="46:48" x14ac:dyDescent="0.25">
      <c r="AT11349" s="68"/>
      <c r="AV11349" s="165"/>
    </row>
    <row r="11350" spans="46:48" x14ac:dyDescent="0.25">
      <c r="AT11350" s="68"/>
      <c r="AV11350" s="165"/>
    </row>
    <row r="11351" spans="46:48" x14ac:dyDescent="0.25">
      <c r="AT11351" s="68"/>
      <c r="AV11351" s="165"/>
    </row>
    <row r="11352" spans="46:48" x14ac:dyDescent="0.25">
      <c r="AT11352" s="68"/>
      <c r="AV11352" s="165"/>
    </row>
    <row r="11353" spans="46:48" x14ac:dyDescent="0.25">
      <c r="AT11353" s="68"/>
      <c r="AV11353" s="165"/>
    </row>
    <row r="11354" spans="46:48" x14ac:dyDescent="0.25">
      <c r="AT11354" s="68"/>
      <c r="AV11354" s="165"/>
    </row>
    <row r="11355" spans="46:48" x14ac:dyDescent="0.25">
      <c r="AT11355" s="68"/>
      <c r="AV11355" s="165"/>
    </row>
    <row r="11356" spans="46:48" x14ac:dyDescent="0.25">
      <c r="AT11356" s="68"/>
      <c r="AV11356" s="165"/>
    </row>
    <row r="11357" spans="46:48" x14ac:dyDescent="0.25">
      <c r="AT11357" s="68"/>
      <c r="AV11357" s="165"/>
    </row>
    <row r="11358" spans="46:48" x14ac:dyDescent="0.25">
      <c r="AT11358" s="68"/>
      <c r="AV11358" s="165"/>
    </row>
    <row r="11359" spans="46:48" x14ac:dyDescent="0.25">
      <c r="AT11359" s="68"/>
      <c r="AV11359" s="165"/>
    </row>
    <row r="11360" spans="46:48" x14ac:dyDescent="0.25">
      <c r="AT11360" s="68"/>
      <c r="AV11360" s="165"/>
    </row>
    <row r="11361" spans="46:48" x14ac:dyDescent="0.25">
      <c r="AT11361" s="68"/>
      <c r="AV11361" s="165"/>
    </row>
    <row r="11362" spans="46:48" x14ac:dyDescent="0.25">
      <c r="AT11362" s="68"/>
      <c r="AV11362" s="165"/>
    </row>
    <row r="11363" spans="46:48" x14ac:dyDescent="0.25">
      <c r="AT11363" s="68"/>
      <c r="AV11363" s="165"/>
    </row>
    <row r="11364" spans="46:48" x14ac:dyDescent="0.25">
      <c r="AT11364" s="68"/>
      <c r="AV11364" s="165"/>
    </row>
    <row r="11365" spans="46:48" x14ac:dyDescent="0.25">
      <c r="AT11365" s="68"/>
      <c r="AV11365" s="165"/>
    </row>
    <row r="11366" spans="46:48" x14ac:dyDescent="0.25">
      <c r="AT11366" s="68"/>
      <c r="AV11366" s="165"/>
    </row>
    <row r="11367" spans="46:48" x14ac:dyDescent="0.25">
      <c r="AT11367" s="68"/>
      <c r="AV11367" s="165"/>
    </row>
    <row r="11368" spans="46:48" x14ac:dyDescent="0.25">
      <c r="AT11368" s="68"/>
      <c r="AV11368" s="165"/>
    </row>
    <row r="11369" spans="46:48" x14ac:dyDescent="0.25">
      <c r="AT11369" s="68"/>
      <c r="AV11369" s="165"/>
    </row>
    <row r="11370" spans="46:48" x14ac:dyDescent="0.25">
      <c r="AT11370" s="68"/>
      <c r="AV11370" s="165"/>
    </row>
    <row r="11371" spans="46:48" x14ac:dyDescent="0.25">
      <c r="AT11371" s="68"/>
      <c r="AV11371" s="165"/>
    </row>
    <row r="11372" spans="46:48" x14ac:dyDescent="0.25">
      <c r="AT11372" s="68"/>
      <c r="AV11372" s="165"/>
    </row>
    <row r="11373" spans="46:48" x14ac:dyDescent="0.25">
      <c r="AT11373" s="68"/>
      <c r="AV11373" s="165"/>
    </row>
    <row r="11374" spans="46:48" x14ac:dyDescent="0.25">
      <c r="AT11374" s="68"/>
      <c r="AV11374" s="165"/>
    </row>
    <row r="11375" spans="46:48" x14ac:dyDescent="0.25">
      <c r="AT11375" s="68"/>
      <c r="AV11375" s="165"/>
    </row>
    <row r="11376" spans="46:48" x14ac:dyDescent="0.25">
      <c r="AT11376" s="68"/>
      <c r="AV11376" s="165"/>
    </row>
    <row r="11377" spans="46:48" x14ac:dyDescent="0.25">
      <c r="AT11377" s="68"/>
      <c r="AV11377" s="165"/>
    </row>
    <row r="11378" spans="46:48" x14ac:dyDescent="0.25">
      <c r="AT11378" s="68"/>
      <c r="AV11378" s="165"/>
    </row>
    <row r="11379" spans="46:48" x14ac:dyDescent="0.25">
      <c r="AT11379" s="68"/>
      <c r="AV11379" s="165"/>
    </row>
    <row r="11380" spans="46:48" x14ac:dyDescent="0.25">
      <c r="AT11380" s="68"/>
      <c r="AV11380" s="165"/>
    </row>
    <row r="11381" spans="46:48" x14ac:dyDescent="0.25">
      <c r="AT11381" s="68"/>
      <c r="AV11381" s="165"/>
    </row>
    <row r="11382" spans="46:48" x14ac:dyDescent="0.25">
      <c r="AT11382" s="68"/>
      <c r="AV11382" s="165"/>
    </row>
    <row r="11383" spans="46:48" x14ac:dyDescent="0.25">
      <c r="AT11383" s="68"/>
      <c r="AV11383" s="165"/>
    </row>
    <row r="11384" spans="46:48" x14ac:dyDescent="0.25">
      <c r="AT11384" s="68"/>
      <c r="AV11384" s="165"/>
    </row>
    <row r="11385" spans="46:48" x14ac:dyDescent="0.25">
      <c r="AT11385" s="68"/>
      <c r="AV11385" s="165"/>
    </row>
    <row r="11386" spans="46:48" x14ac:dyDescent="0.25">
      <c r="AT11386" s="68"/>
      <c r="AV11386" s="165"/>
    </row>
    <row r="11387" spans="46:48" x14ac:dyDescent="0.25">
      <c r="AT11387" s="68"/>
      <c r="AV11387" s="165"/>
    </row>
    <row r="11388" spans="46:48" x14ac:dyDescent="0.25">
      <c r="AT11388" s="68"/>
      <c r="AV11388" s="165"/>
    </row>
    <row r="11389" spans="46:48" x14ac:dyDescent="0.25">
      <c r="AT11389" s="68"/>
      <c r="AV11389" s="165"/>
    </row>
    <row r="11390" spans="46:48" x14ac:dyDescent="0.25">
      <c r="AT11390" s="68"/>
      <c r="AV11390" s="165"/>
    </row>
    <row r="11391" spans="46:48" x14ac:dyDescent="0.25">
      <c r="AT11391" s="68"/>
      <c r="AV11391" s="165"/>
    </row>
    <row r="11392" spans="46:48" x14ac:dyDescent="0.25">
      <c r="AT11392" s="68"/>
      <c r="AV11392" s="165"/>
    </row>
    <row r="11393" spans="46:48" x14ac:dyDescent="0.25">
      <c r="AT11393" s="68"/>
      <c r="AV11393" s="165"/>
    </row>
    <row r="11394" spans="46:48" x14ac:dyDescent="0.25">
      <c r="AT11394" s="68"/>
      <c r="AV11394" s="165"/>
    </row>
    <row r="11395" spans="46:48" x14ac:dyDescent="0.25">
      <c r="AT11395" s="68"/>
      <c r="AV11395" s="165"/>
    </row>
    <row r="11396" spans="46:48" x14ac:dyDescent="0.25">
      <c r="AT11396" s="68"/>
      <c r="AV11396" s="165"/>
    </row>
    <row r="11397" spans="46:48" x14ac:dyDescent="0.25">
      <c r="AT11397" s="68"/>
      <c r="AV11397" s="165"/>
    </row>
    <row r="11398" spans="46:48" x14ac:dyDescent="0.25">
      <c r="AT11398" s="68"/>
      <c r="AV11398" s="165"/>
    </row>
    <row r="11399" spans="46:48" x14ac:dyDescent="0.25">
      <c r="AT11399" s="68"/>
      <c r="AV11399" s="165"/>
    </row>
    <row r="11400" spans="46:48" x14ac:dyDescent="0.25">
      <c r="AT11400" s="68"/>
      <c r="AV11400" s="165"/>
    </row>
    <row r="11401" spans="46:48" x14ac:dyDescent="0.25">
      <c r="AT11401" s="68"/>
      <c r="AV11401" s="165"/>
    </row>
    <row r="11402" spans="46:48" x14ac:dyDescent="0.25">
      <c r="AT11402" s="68"/>
      <c r="AV11402" s="165"/>
    </row>
    <row r="11403" spans="46:48" x14ac:dyDescent="0.25">
      <c r="AT11403" s="68"/>
      <c r="AV11403" s="165"/>
    </row>
    <row r="11404" spans="46:48" x14ac:dyDescent="0.25">
      <c r="AT11404" s="68"/>
      <c r="AV11404" s="165"/>
    </row>
    <row r="11405" spans="46:48" x14ac:dyDescent="0.25">
      <c r="AT11405" s="68"/>
      <c r="AV11405" s="165"/>
    </row>
    <row r="11406" spans="46:48" x14ac:dyDescent="0.25">
      <c r="AT11406" s="68"/>
      <c r="AV11406" s="165"/>
    </row>
    <row r="11407" spans="46:48" x14ac:dyDescent="0.25">
      <c r="AT11407" s="68"/>
      <c r="AV11407" s="165"/>
    </row>
    <row r="11408" spans="46:48" x14ac:dyDescent="0.25">
      <c r="AT11408" s="68"/>
      <c r="AV11408" s="165"/>
    </row>
    <row r="11409" spans="46:48" x14ac:dyDescent="0.25">
      <c r="AT11409" s="68"/>
      <c r="AV11409" s="165"/>
    </row>
    <row r="11410" spans="46:48" x14ac:dyDescent="0.25">
      <c r="AT11410" s="68"/>
      <c r="AV11410" s="165"/>
    </row>
    <row r="11411" spans="46:48" x14ac:dyDescent="0.25">
      <c r="AT11411" s="68"/>
      <c r="AV11411" s="165"/>
    </row>
    <row r="11412" spans="46:48" x14ac:dyDescent="0.25">
      <c r="AT11412" s="68"/>
      <c r="AV11412" s="165"/>
    </row>
    <row r="11413" spans="46:48" x14ac:dyDescent="0.25">
      <c r="AT11413" s="68"/>
      <c r="AV11413" s="165"/>
    </row>
    <row r="11414" spans="46:48" x14ac:dyDescent="0.25">
      <c r="AT11414" s="68"/>
      <c r="AV11414" s="165"/>
    </row>
    <row r="11415" spans="46:48" x14ac:dyDescent="0.25">
      <c r="AT11415" s="68"/>
      <c r="AV11415" s="165"/>
    </row>
    <row r="11416" spans="46:48" x14ac:dyDescent="0.25">
      <c r="AT11416" s="68"/>
      <c r="AV11416" s="165"/>
    </row>
    <row r="11417" spans="46:48" x14ac:dyDescent="0.25">
      <c r="AT11417" s="68"/>
      <c r="AV11417" s="165"/>
    </row>
    <row r="11418" spans="46:48" x14ac:dyDescent="0.25">
      <c r="AT11418" s="68"/>
      <c r="AV11418" s="165"/>
    </row>
    <row r="11419" spans="46:48" x14ac:dyDescent="0.25">
      <c r="AT11419" s="68"/>
      <c r="AV11419" s="165"/>
    </row>
    <row r="11420" spans="46:48" x14ac:dyDescent="0.25">
      <c r="AT11420" s="68"/>
      <c r="AV11420" s="165"/>
    </row>
    <row r="11421" spans="46:48" x14ac:dyDescent="0.25">
      <c r="AT11421" s="68"/>
      <c r="AV11421" s="165"/>
    </row>
    <row r="11422" spans="46:48" x14ac:dyDescent="0.25">
      <c r="AT11422" s="68"/>
      <c r="AV11422" s="165"/>
    </row>
    <row r="11423" spans="46:48" x14ac:dyDescent="0.25">
      <c r="AT11423" s="68"/>
      <c r="AV11423" s="165"/>
    </row>
    <row r="11424" spans="46:48" x14ac:dyDescent="0.25">
      <c r="AT11424" s="68"/>
      <c r="AV11424" s="165"/>
    </row>
    <row r="11425" spans="46:48" x14ac:dyDescent="0.25">
      <c r="AT11425" s="68"/>
      <c r="AV11425" s="165"/>
    </row>
    <row r="11426" spans="46:48" x14ac:dyDescent="0.25">
      <c r="AT11426" s="68"/>
      <c r="AV11426" s="165"/>
    </row>
    <row r="11427" spans="46:48" x14ac:dyDescent="0.25">
      <c r="AT11427" s="68"/>
      <c r="AV11427" s="165"/>
    </row>
    <row r="11428" spans="46:48" x14ac:dyDescent="0.25">
      <c r="AT11428" s="68"/>
      <c r="AV11428" s="165"/>
    </row>
    <row r="11429" spans="46:48" x14ac:dyDescent="0.25">
      <c r="AT11429" s="68"/>
      <c r="AV11429" s="165"/>
    </row>
    <row r="11430" spans="46:48" x14ac:dyDescent="0.25">
      <c r="AT11430" s="68"/>
      <c r="AV11430" s="165"/>
    </row>
    <row r="11431" spans="46:48" x14ac:dyDescent="0.25">
      <c r="AT11431" s="68"/>
      <c r="AV11431" s="165"/>
    </row>
    <row r="11432" spans="46:48" x14ac:dyDescent="0.25">
      <c r="AT11432" s="68"/>
      <c r="AV11432" s="165"/>
    </row>
    <row r="11433" spans="46:48" x14ac:dyDescent="0.25">
      <c r="AT11433" s="68"/>
      <c r="AV11433" s="165"/>
    </row>
    <row r="11434" spans="46:48" x14ac:dyDescent="0.25">
      <c r="AT11434" s="68"/>
      <c r="AV11434" s="165"/>
    </row>
    <row r="11435" spans="46:48" x14ac:dyDescent="0.25">
      <c r="AT11435" s="68"/>
      <c r="AV11435" s="165"/>
    </row>
    <row r="11436" spans="46:48" x14ac:dyDescent="0.25">
      <c r="AT11436" s="68"/>
      <c r="AV11436" s="165"/>
    </row>
    <row r="11437" spans="46:48" x14ac:dyDescent="0.25">
      <c r="AT11437" s="68"/>
      <c r="AV11437" s="165"/>
    </row>
    <row r="11438" spans="46:48" x14ac:dyDescent="0.25">
      <c r="AT11438" s="68"/>
      <c r="AV11438" s="165"/>
    </row>
    <row r="11439" spans="46:48" x14ac:dyDescent="0.25">
      <c r="AT11439" s="68"/>
      <c r="AV11439" s="165"/>
    </row>
    <row r="11440" spans="46:48" x14ac:dyDescent="0.25">
      <c r="AT11440" s="68"/>
      <c r="AV11440" s="165"/>
    </row>
    <row r="11441" spans="46:48" x14ac:dyDescent="0.25">
      <c r="AT11441" s="68"/>
      <c r="AV11441" s="165"/>
    </row>
    <row r="11442" spans="46:48" x14ac:dyDescent="0.25">
      <c r="AT11442" s="68"/>
      <c r="AV11442" s="165"/>
    </row>
    <row r="11443" spans="46:48" x14ac:dyDescent="0.25">
      <c r="AT11443" s="68"/>
      <c r="AV11443" s="165"/>
    </row>
    <row r="11444" spans="46:48" x14ac:dyDescent="0.25">
      <c r="AT11444" s="68"/>
      <c r="AV11444" s="165"/>
    </row>
    <row r="11445" spans="46:48" x14ac:dyDescent="0.25">
      <c r="AT11445" s="68"/>
      <c r="AV11445" s="165"/>
    </row>
    <row r="11446" spans="46:48" x14ac:dyDescent="0.25">
      <c r="AT11446" s="68"/>
      <c r="AV11446" s="165"/>
    </row>
    <row r="11447" spans="46:48" x14ac:dyDescent="0.25">
      <c r="AT11447" s="68"/>
      <c r="AV11447" s="165"/>
    </row>
    <row r="11448" spans="46:48" x14ac:dyDescent="0.25">
      <c r="AT11448" s="68"/>
      <c r="AV11448" s="165"/>
    </row>
    <row r="11449" spans="46:48" x14ac:dyDescent="0.25">
      <c r="AT11449" s="68"/>
      <c r="AV11449" s="165"/>
    </row>
    <row r="11450" spans="46:48" x14ac:dyDescent="0.25">
      <c r="AT11450" s="68"/>
      <c r="AV11450" s="165"/>
    </row>
    <row r="11451" spans="46:48" x14ac:dyDescent="0.25">
      <c r="AT11451" s="68"/>
      <c r="AV11451" s="165"/>
    </row>
    <row r="11452" spans="46:48" x14ac:dyDescent="0.25">
      <c r="AT11452" s="68"/>
      <c r="AV11452" s="165"/>
    </row>
    <row r="11453" spans="46:48" x14ac:dyDescent="0.25">
      <c r="AT11453" s="68"/>
      <c r="AV11453" s="165"/>
    </row>
    <row r="11454" spans="46:48" x14ac:dyDescent="0.25">
      <c r="AT11454" s="68"/>
      <c r="AV11454" s="165"/>
    </row>
    <row r="11455" spans="46:48" x14ac:dyDescent="0.25">
      <c r="AT11455" s="68"/>
      <c r="AV11455" s="165"/>
    </row>
    <row r="11456" spans="46:48" x14ac:dyDescent="0.25">
      <c r="AT11456" s="68"/>
      <c r="AV11456" s="165"/>
    </row>
    <row r="11457" spans="46:48" x14ac:dyDescent="0.25">
      <c r="AT11457" s="68"/>
      <c r="AV11457" s="165"/>
    </row>
    <row r="11458" spans="46:48" x14ac:dyDescent="0.25">
      <c r="AT11458" s="68"/>
      <c r="AV11458" s="165"/>
    </row>
    <row r="11459" spans="46:48" x14ac:dyDescent="0.25">
      <c r="AT11459" s="68"/>
      <c r="AV11459" s="165"/>
    </row>
    <row r="11460" spans="46:48" x14ac:dyDescent="0.25">
      <c r="AT11460" s="68"/>
      <c r="AV11460" s="165"/>
    </row>
    <row r="11461" spans="46:48" x14ac:dyDescent="0.25">
      <c r="AT11461" s="68"/>
      <c r="AV11461" s="165"/>
    </row>
    <row r="11462" spans="46:48" x14ac:dyDescent="0.25">
      <c r="AT11462" s="68"/>
      <c r="AV11462" s="165"/>
    </row>
    <row r="11463" spans="46:48" x14ac:dyDescent="0.25">
      <c r="AT11463" s="68"/>
      <c r="AV11463" s="165"/>
    </row>
    <row r="11464" spans="46:48" x14ac:dyDescent="0.25">
      <c r="AT11464" s="68"/>
      <c r="AV11464" s="165"/>
    </row>
    <row r="11465" spans="46:48" x14ac:dyDescent="0.25">
      <c r="AT11465" s="68"/>
      <c r="AV11465" s="165"/>
    </row>
    <row r="11466" spans="46:48" x14ac:dyDescent="0.25">
      <c r="AT11466" s="68"/>
      <c r="AV11466" s="165"/>
    </row>
    <row r="11467" spans="46:48" x14ac:dyDescent="0.25">
      <c r="AT11467" s="68"/>
      <c r="AV11467" s="165"/>
    </row>
    <row r="11468" spans="46:48" x14ac:dyDescent="0.25">
      <c r="AT11468" s="68"/>
      <c r="AV11468" s="165"/>
    </row>
    <row r="11469" spans="46:48" x14ac:dyDescent="0.25">
      <c r="AT11469" s="68"/>
      <c r="AV11469" s="165"/>
    </row>
    <row r="11470" spans="46:48" x14ac:dyDescent="0.25">
      <c r="AT11470" s="68"/>
      <c r="AV11470" s="165"/>
    </row>
    <row r="11471" spans="46:48" x14ac:dyDescent="0.25">
      <c r="AT11471" s="68"/>
      <c r="AV11471" s="165"/>
    </row>
    <row r="11472" spans="46:48" x14ac:dyDescent="0.25">
      <c r="AT11472" s="68"/>
      <c r="AV11472" s="165"/>
    </row>
    <row r="11473" spans="46:48" x14ac:dyDescent="0.25">
      <c r="AT11473" s="68"/>
      <c r="AV11473" s="165"/>
    </row>
    <row r="11474" spans="46:48" x14ac:dyDescent="0.25">
      <c r="AT11474" s="68"/>
      <c r="AV11474" s="165"/>
    </row>
    <row r="11475" spans="46:48" x14ac:dyDescent="0.25">
      <c r="AT11475" s="68"/>
      <c r="AV11475" s="165"/>
    </row>
    <row r="11476" spans="46:48" x14ac:dyDescent="0.25">
      <c r="AT11476" s="68"/>
      <c r="AV11476" s="165"/>
    </row>
    <row r="11477" spans="46:48" x14ac:dyDescent="0.25">
      <c r="AT11477" s="68"/>
      <c r="AV11477" s="165"/>
    </row>
    <row r="11478" spans="46:48" x14ac:dyDescent="0.25">
      <c r="AT11478" s="68"/>
      <c r="AV11478" s="165"/>
    </row>
    <row r="11479" spans="46:48" x14ac:dyDescent="0.25">
      <c r="AT11479" s="68"/>
      <c r="AV11479" s="165"/>
    </row>
    <row r="11480" spans="46:48" x14ac:dyDescent="0.25">
      <c r="AT11480" s="68"/>
      <c r="AV11480" s="165"/>
    </row>
    <row r="11481" spans="46:48" x14ac:dyDescent="0.25">
      <c r="AT11481" s="68"/>
      <c r="AV11481" s="165"/>
    </row>
    <row r="11482" spans="46:48" x14ac:dyDescent="0.25">
      <c r="AT11482" s="68"/>
      <c r="AV11482" s="165"/>
    </row>
    <row r="11483" spans="46:48" x14ac:dyDescent="0.25">
      <c r="AT11483" s="68"/>
      <c r="AV11483" s="165"/>
    </row>
    <row r="11484" spans="46:48" x14ac:dyDescent="0.25">
      <c r="AT11484" s="68"/>
      <c r="AV11484" s="165"/>
    </row>
    <row r="11485" spans="46:48" x14ac:dyDescent="0.25">
      <c r="AT11485" s="68"/>
      <c r="AV11485" s="165"/>
    </row>
    <row r="11486" spans="46:48" x14ac:dyDescent="0.25">
      <c r="AT11486" s="68"/>
      <c r="AV11486" s="165"/>
    </row>
    <row r="11487" spans="46:48" x14ac:dyDescent="0.25">
      <c r="AT11487" s="68"/>
      <c r="AV11487" s="165"/>
    </row>
    <row r="11488" spans="46:48" x14ac:dyDescent="0.25">
      <c r="AT11488" s="68"/>
      <c r="AV11488" s="165"/>
    </row>
    <row r="11489" spans="46:48" x14ac:dyDescent="0.25">
      <c r="AT11489" s="68"/>
      <c r="AV11489" s="165"/>
    </row>
    <row r="11490" spans="46:48" x14ac:dyDescent="0.25">
      <c r="AT11490" s="68"/>
      <c r="AV11490" s="165"/>
    </row>
    <row r="11491" spans="46:48" x14ac:dyDescent="0.25">
      <c r="AT11491" s="68"/>
      <c r="AV11491" s="165"/>
    </row>
    <row r="11492" spans="46:48" x14ac:dyDescent="0.25">
      <c r="AT11492" s="68"/>
      <c r="AV11492" s="165"/>
    </row>
    <row r="11493" spans="46:48" x14ac:dyDescent="0.25">
      <c r="AT11493" s="68"/>
      <c r="AV11493" s="165"/>
    </row>
    <row r="11494" spans="46:48" x14ac:dyDescent="0.25">
      <c r="AT11494" s="68"/>
      <c r="AV11494" s="165"/>
    </row>
    <row r="11495" spans="46:48" x14ac:dyDescent="0.25">
      <c r="AT11495" s="68"/>
      <c r="AV11495" s="165"/>
    </row>
    <row r="11496" spans="46:48" x14ac:dyDescent="0.25">
      <c r="AT11496" s="68"/>
      <c r="AV11496" s="165"/>
    </row>
    <row r="11497" spans="46:48" x14ac:dyDescent="0.25">
      <c r="AT11497" s="68"/>
      <c r="AV11497" s="165"/>
    </row>
    <row r="11498" spans="46:48" x14ac:dyDescent="0.25">
      <c r="AT11498" s="68"/>
      <c r="AV11498" s="165"/>
    </row>
    <row r="11499" spans="46:48" x14ac:dyDescent="0.25">
      <c r="AT11499" s="68"/>
      <c r="AV11499" s="165"/>
    </row>
    <row r="11500" spans="46:48" x14ac:dyDescent="0.25">
      <c r="AT11500" s="68"/>
      <c r="AV11500" s="165"/>
    </row>
    <row r="11501" spans="46:48" x14ac:dyDescent="0.25">
      <c r="AT11501" s="68"/>
      <c r="AV11501" s="165"/>
    </row>
    <row r="11502" spans="46:48" x14ac:dyDescent="0.25">
      <c r="AT11502" s="68"/>
      <c r="AV11502" s="165"/>
    </row>
    <row r="11503" spans="46:48" x14ac:dyDescent="0.25">
      <c r="AT11503" s="68"/>
      <c r="AV11503" s="165"/>
    </row>
    <row r="11504" spans="46:48" x14ac:dyDescent="0.25">
      <c r="AT11504" s="68"/>
      <c r="AV11504" s="165"/>
    </row>
    <row r="11505" spans="46:48" x14ac:dyDescent="0.25">
      <c r="AT11505" s="68"/>
      <c r="AV11505" s="165"/>
    </row>
    <row r="11506" spans="46:48" x14ac:dyDescent="0.25">
      <c r="AT11506" s="68"/>
      <c r="AV11506" s="165"/>
    </row>
    <row r="11507" spans="46:48" x14ac:dyDescent="0.25">
      <c r="AT11507" s="68"/>
      <c r="AV11507" s="165"/>
    </row>
    <row r="11508" spans="46:48" x14ac:dyDescent="0.25">
      <c r="AT11508" s="68"/>
      <c r="AV11508" s="165"/>
    </row>
    <row r="11509" spans="46:48" x14ac:dyDescent="0.25">
      <c r="AT11509" s="68"/>
      <c r="AV11509" s="165"/>
    </row>
    <row r="11510" spans="46:48" x14ac:dyDescent="0.25">
      <c r="AT11510" s="68"/>
      <c r="AV11510" s="165"/>
    </row>
    <row r="11511" spans="46:48" x14ac:dyDescent="0.25">
      <c r="AT11511" s="68"/>
      <c r="AV11511" s="165"/>
    </row>
    <row r="11512" spans="46:48" x14ac:dyDescent="0.25">
      <c r="AT11512" s="68"/>
      <c r="AV11512" s="165"/>
    </row>
    <row r="11513" spans="46:48" x14ac:dyDescent="0.25">
      <c r="AT11513" s="68"/>
      <c r="AV11513" s="165"/>
    </row>
    <row r="11514" spans="46:48" x14ac:dyDescent="0.25">
      <c r="AT11514" s="68"/>
      <c r="AV11514" s="165"/>
    </row>
    <row r="11515" spans="46:48" x14ac:dyDescent="0.25">
      <c r="AT11515" s="68"/>
      <c r="AV11515" s="165"/>
    </row>
    <row r="11516" spans="46:48" x14ac:dyDescent="0.25">
      <c r="AT11516" s="68"/>
      <c r="AV11516" s="165"/>
    </row>
    <row r="11517" spans="46:48" x14ac:dyDescent="0.25">
      <c r="AT11517" s="68"/>
      <c r="AV11517" s="165"/>
    </row>
    <row r="11518" spans="46:48" x14ac:dyDescent="0.25">
      <c r="AT11518" s="68"/>
      <c r="AV11518" s="165"/>
    </row>
    <row r="11519" spans="46:48" x14ac:dyDescent="0.25">
      <c r="AT11519" s="68"/>
      <c r="AV11519" s="165"/>
    </row>
    <row r="11520" spans="46:48" x14ac:dyDescent="0.25">
      <c r="AT11520" s="68"/>
      <c r="AV11520" s="165"/>
    </row>
    <row r="11521" spans="46:48" x14ac:dyDescent="0.25">
      <c r="AT11521" s="68"/>
      <c r="AV11521" s="165"/>
    </row>
    <row r="11522" spans="46:48" x14ac:dyDescent="0.25">
      <c r="AT11522" s="68"/>
      <c r="AV11522" s="165"/>
    </row>
    <row r="11523" spans="46:48" x14ac:dyDescent="0.25">
      <c r="AT11523" s="68"/>
      <c r="AV11523" s="165"/>
    </row>
    <row r="11524" spans="46:48" x14ac:dyDescent="0.25">
      <c r="AT11524" s="68"/>
      <c r="AV11524" s="165"/>
    </row>
    <row r="11525" spans="46:48" x14ac:dyDescent="0.25">
      <c r="AT11525" s="68"/>
      <c r="AV11525" s="165"/>
    </row>
    <row r="11526" spans="46:48" x14ac:dyDescent="0.25">
      <c r="AT11526" s="68"/>
      <c r="AV11526" s="165"/>
    </row>
    <row r="11527" spans="46:48" x14ac:dyDescent="0.25">
      <c r="AT11527" s="68"/>
      <c r="AV11527" s="165"/>
    </row>
    <row r="11528" spans="46:48" x14ac:dyDescent="0.25">
      <c r="AT11528" s="68"/>
      <c r="AV11528" s="165"/>
    </row>
    <row r="11529" spans="46:48" x14ac:dyDescent="0.25">
      <c r="AT11529" s="68"/>
      <c r="AV11529" s="165"/>
    </row>
    <row r="11530" spans="46:48" x14ac:dyDescent="0.25">
      <c r="AT11530" s="68"/>
      <c r="AV11530" s="165"/>
    </row>
    <row r="11531" spans="46:48" x14ac:dyDescent="0.25">
      <c r="AT11531" s="68"/>
      <c r="AV11531" s="165"/>
    </row>
    <row r="11532" spans="46:48" x14ac:dyDescent="0.25">
      <c r="AT11532" s="68"/>
      <c r="AV11532" s="165"/>
    </row>
    <row r="11533" spans="46:48" x14ac:dyDescent="0.25">
      <c r="AT11533" s="68"/>
      <c r="AV11533" s="165"/>
    </row>
    <row r="11534" spans="46:48" x14ac:dyDescent="0.25">
      <c r="AT11534" s="68"/>
      <c r="AV11534" s="165"/>
    </row>
    <row r="11535" spans="46:48" x14ac:dyDescent="0.25">
      <c r="AT11535" s="68"/>
      <c r="AV11535" s="165"/>
    </row>
    <row r="11536" spans="46:48" x14ac:dyDescent="0.25">
      <c r="AT11536" s="68"/>
      <c r="AV11536" s="165"/>
    </row>
    <row r="11537" spans="46:48" x14ac:dyDescent="0.25">
      <c r="AT11537" s="68"/>
      <c r="AV11537" s="165"/>
    </row>
    <row r="11538" spans="46:48" x14ac:dyDescent="0.25">
      <c r="AT11538" s="68"/>
      <c r="AV11538" s="165"/>
    </row>
    <row r="11539" spans="46:48" x14ac:dyDescent="0.25">
      <c r="AT11539" s="68"/>
      <c r="AV11539" s="165"/>
    </row>
    <row r="11540" spans="46:48" x14ac:dyDescent="0.25">
      <c r="AT11540" s="68"/>
      <c r="AV11540" s="165"/>
    </row>
    <row r="11541" spans="46:48" x14ac:dyDescent="0.25">
      <c r="AT11541" s="68"/>
      <c r="AV11541" s="165"/>
    </row>
    <row r="11542" spans="46:48" x14ac:dyDescent="0.25">
      <c r="AT11542" s="68"/>
      <c r="AV11542" s="165"/>
    </row>
    <row r="11543" spans="46:48" x14ac:dyDescent="0.25">
      <c r="AT11543" s="68"/>
      <c r="AV11543" s="165"/>
    </row>
    <row r="11544" spans="46:48" x14ac:dyDescent="0.25">
      <c r="AT11544" s="68"/>
      <c r="AV11544" s="165"/>
    </row>
    <row r="11545" spans="46:48" x14ac:dyDescent="0.25">
      <c r="AT11545" s="68"/>
      <c r="AV11545" s="165"/>
    </row>
    <row r="11546" spans="46:48" x14ac:dyDescent="0.25">
      <c r="AT11546" s="68"/>
      <c r="AV11546" s="165"/>
    </row>
    <row r="11547" spans="46:48" x14ac:dyDescent="0.25">
      <c r="AT11547" s="68"/>
      <c r="AV11547" s="165"/>
    </row>
    <row r="11548" spans="46:48" x14ac:dyDescent="0.25">
      <c r="AT11548" s="68"/>
      <c r="AV11548" s="165"/>
    </row>
    <row r="11549" spans="46:48" x14ac:dyDescent="0.25">
      <c r="AT11549" s="68"/>
      <c r="AV11549" s="165"/>
    </row>
    <row r="11550" spans="46:48" x14ac:dyDescent="0.25">
      <c r="AT11550" s="68"/>
      <c r="AV11550" s="165"/>
    </row>
    <row r="11551" spans="46:48" x14ac:dyDescent="0.25">
      <c r="AT11551" s="68"/>
      <c r="AV11551" s="165"/>
    </row>
    <row r="11552" spans="46:48" x14ac:dyDescent="0.25">
      <c r="AT11552" s="68"/>
      <c r="AV11552" s="165"/>
    </row>
    <row r="11553" spans="46:48" x14ac:dyDescent="0.25">
      <c r="AT11553" s="68"/>
      <c r="AV11553" s="165"/>
    </row>
    <row r="11554" spans="46:48" x14ac:dyDescent="0.25">
      <c r="AT11554" s="68"/>
      <c r="AV11554" s="165"/>
    </row>
    <row r="11555" spans="46:48" x14ac:dyDescent="0.25">
      <c r="AT11555" s="68"/>
      <c r="AV11555" s="165"/>
    </row>
    <row r="11556" spans="46:48" x14ac:dyDescent="0.25">
      <c r="AT11556" s="68"/>
      <c r="AV11556" s="165"/>
    </row>
    <row r="11557" spans="46:48" x14ac:dyDescent="0.25">
      <c r="AT11557" s="68"/>
      <c r="AV11557" s="165"/>
    </row>
    <row r="11558" spans="46:48" x14ac:dyDescent="0.25">
      <c r="AT11558" s="68"/>
      <c r="AV11558" s="165"/>
    </row>
    <row r="11559" spans="46:48" x14ac:dyDescent="0.25">
      <c r="AT11559" s="68"/>
      <c r="AV11559" s="165"/>
    </row>
    <row r="11560" spans="46:48" x14ac:dyDescent="0.25">
      <c r="AT11560" s="68"/>
      <c r="AV11560" s="165"/>
    </row>
    <row r="11561" spans="46:48" x14ac:dyDescent="0.25">
      <c r="AT11561" s="68"/>
      <c r="AV11561" s="165"/>
    </row>
    <row r="11562" spans="46:48" x14ac:dyDescent="0.25">
      <c r="AT11562" s="68"/>
      <c r="AV11562" s="165"/>
    </row>
    <row r="11563" spans="46:48" x14ac:dyDescent="0.25">
      <c r="AT11563" s="68"/>
      <c r="AV11563" s="165"/>
    </row>
    <row r="11564" spans="46:48" x14ac:dyDescent="0.25">
      <c r="AT11564" s="68"/>
      <c r="AV11564" s="165"/>
    </row>
    <row r="11565" spans="46:48" x14ac:dyDescent="0.25">
      <c r="AT11565" s="68"/>
      <c r="AV11565" s="165"/>
    </row>
    <row r="11566" spans="46:48" x14ac:dyDescent="0.25">
      <c r="AT11566" s="68"/>
      <c r="AV11566" s="165"/>
    </row>
    <row r="11567" spans="46:48" x14ac:dyDescent="0.25">
      <c r="AT11567" s="68"/>
      <c r="AV11567" s="165"/>
    </row>
    <row r="11568" spans="46:48" x14ac:dyDescent="0.25">
      <c r="AT11568" s="68"/>
      <c r="AV11568" s="165"/>
    </row>
    <row r="11569" spans="46:48" x14ac:dyDescent="0.25">
      <c r="AT11569" s="68"/>
      <c r="AV11569" s="165"/>
    </row>
    <row r="11570" spans="46:48" x14ac:dyDescent="0.25">
      <c r="AT11570" s="68"/>
      <c r="AV11570" s="165"/>
    </row>
    <row r="11571" spans="46:48" x14ac:dyDescent="0.25">
      <c r="AT11571" s="68"/>
      <c r="AV11571" s="165"/>
    </row>
    <row r="11572" spans="46:48" x14ac:dyDescent="0.25">
      <c r="AT11572" s="68"/>
      <c r="AV11572" s="165"/>
    </row>
    <row r="11573" spans="46:48" x14ac:dyDescent="0.25">
      <c r="AT11573" s="68"/>
      <c r="AV11573" s="165"/>
    </row>
    <row r="11574" spans="46:48" x14ac:dyDescent="0.25">
      <c r="AT11574" s="68"/>
      <c r="AV11574" s="165"/>
    </row>
    <row r="11575" spans="46:48" x14ac:dyDescent="0.25">
      <c r="AT11575" s="68"/>
      <c r="AV11575" s="165"/>
    </row>
    <row r="11576" spans="46:48" x14ac:dyDescent="0.25">
      <c r="AT11576" s="68"/>
      <c r="AV11576" s="165"/>
    </row>
    <row r="11577" spans="46:48" x14ac:dyDescent="0.25">
      <c r="AT11577" s="68"/>
      <c r="AV11577" s="165"/>
    </row>
    <row r="11578" spans="46:48" x14ac:dyDescent="0.25">
      <c r="AT11578" s="68"/>
      <c r="AV11578" s="165"/>
    </row>
    <row r="11579" spans="46:48" x14ac:dyDescent="0.25">
      <c r="AT11579" s="68"/>
      <c r="AV11579" s="165"/>
    </row>
    <row r="11580" spans="46:48" x14ac:dyDescent="0.25">
      <c r="AT11580" s="68"/>
      <c r="AV11580" s="165"/>
    </row>
    <row r="11581" spans="46:48" x14ac:dyDescent="0.25">
      <c r="AT11581" s="68"/>
      <c r="AV11581" s="165"/>
    </row>
    <row r="11582" spans="46:48" x14ac:dyDescent="0.25">
      <c r="AT11582" s="68"/>
      <c r="AV11582" s="165"/>
    </row>
    <row r="11583" spans="46:48" x14ac:dyDescent="0.25">
      <c r="AT11583" s="68"/>
      <c r="AV11583" s="165"/>
    </row>
    <row r="11584" spans="46:48" x14ac:dyDescent="0.25">
      <c r="AT11584" s="68"/>
      <c r="AV11584" s="165"/>
    </row>
    <row r="11585" spans="46:48" x14ac:dyDescent="0.25">
      <c r="AT11585" s="68"/>
      <c r="AV11585" s="165"/>
    </row>
    <row r="11586" spans="46:48" x14ac:dyDescent="0.25">
      <c r="AT11586" s="68"/>
      <c r="AV11586" s="165"/>
    </row>
    <row r="11587" spans="46:48" x14ac:dyDescent="0.25">
      <c r="AT11587" s="68"/>
      <c r="AV11587" s="165"/>
    </row>
    <row r="11588" spans="46:48" x14ac:dyDescent="0.25">
      <c r="AT11588" s="68"/>
      <c r="AV11588" s="165"/>
    </row>
    <row r="11589" spans="46:48" x14ac:dyDescent="0.25">
      <c r="AT11589" s="68"/>
      <c r="AV11589" s="165"/>
    </row>
    <row r="11590" spans="46:48" x14ac:dyDescent="0.25">
      <c r="AT11590" s="68"/>
      <c r="AV11590" s="165"/>
    </row>
    <row r="11591" spans="46:48" x14ac:dyDescent="0.25">
      <c r="AT11591" s="68"/>
      <c r="AV11591" s="165"/>
    </row>
    <row r="11592" spans="46:48" x14ac:dyDescent="0.25">
      <c r="AT11592" s="68"/>
      <c r="AV11592" s="165"/>
    </row>
    <row r="11593" spans="46:48" x14ac:dyDescent="0.25">
      <c r="AT11593" s="68"/>
      <c r="AV11593" s="165"/>
    </row>
    <row r="11594" spans="46:48" x14ac:dyDescent="0.25">
      <c r="AT11594" s="68"/>
      <c r="AV11594" s="165"/>
    </row>
    <row r="11595" spans="46:48" x14ac:dyDescent="0.25">
      <c r="AT11595" s="68"/>
      <c r="AV11595" s="165"/>
    </row>
    <row r="11596" spans="46:48" x14ac:dyDescent="0.25">
      <c r="AT11596" s="68"/>
      <c r="AV11596" s="165"/>
    </row>
    <row r="11597" spans="46:48" x14ac:dyDescent="0.25">
      <c r="AT11597" s="68"/>
      <c r="AV11597" s="165"/>
    </row>
    <row r="11598" spans="46:48" x14ac:dyDescent="0.25">
      <c r="AT11598" s="68"/>
      <c r="AV11598" s="165"/>
    </row>
    <row r="11599" spans="46:48" x14ac:dyDescent="0.25">
      <c r="AT11599" s="68"/>
      <c r="AV11599" s="165"/>
    </row>
    <row r="11600" spans="46:48" x14ac:dyDescent="0.25">
      <c r="AT11600" s="68"/>
      <c r="AV11600" s="165"/>
    </row>
    <row r="11601" spans="46:48" x14ac:dyDescent="0.25">
      <c r="AT11601" s="68"/>
      <c r="AV11601" s="165"/>
    </row>
    <row r="11602" spans="46:48" x14ac:dyDescent="0.25">
      <c r="AT11602" s="68"/>
      <c r="AV11602" s="165"/>
    </row>
    <row r="11603" spans="46:48" x14ac:dyDescent="0.25">
      <c r="AT11603" s="68"/>
      <c r="AV11603" s="165"/>
    </row>
    <row r="11604" spans="46:48" x14ac:dyDescent="0.25">
      <c r="AT11604" s="68"/>
      <c r="AV11604" s="165"/>
    </row>
    <row r="11605" spans="46:48" x14ac:dyDescent="0.25">
      <c r="AT11605" s="68"/>
      <c r="AV11605" s="165"/>
    </row>
    <row r="11606" spans="46:48" x14ac:dyDescent="0.25">
      <c r="AT11606" s="68"/>
      <c r="AV11606" s="165"/>
    </row>
    <row r="11607" spans="46:48" x14ac:dyDescent="0.25">
      <c r="AT11607" s="68"/>
      <c r="AV11607" s="165"/>
    </row>
    <row r="11608" spans="46:48" x14ac:dyDescent="0.25">
      <c r="AT11608" s="68"/>
      <c r="AV11608" s="165"/>
    </row>
    <row r="11609" spans="46:48" x14ac:dyDescent="0.25">
      <c r="AT11609" s="68"/>
      <c r="AV11609" s="165"/>
    </row>
    <row r="11610" spans="46:48" x14ac:dyDescent="0.25">
      <c r="AT11610" s="68"/>
      <c r="AV11610" s="165"/>
    </row>
    <row r="11611" spans="46:48" x14ac:dyDescent="0.25">
      <c r="AT11611" s="68"/>
      <c r="AV11611" s="165"/>
    </row>
    <row r="11612" spans="46:48" x14ac:dyDescent="0.25">
      <c r="AT11612" s="68"/>
      <c r="AV11612" s="165"/>
    </row>
    <row r="11613" spans="46:48" x14ac:dyDescent="0.25">
      <c r="AT11613" s="68"/>
      <c r="AV11613" s="165"/>
    </row>
    <row r="11614" spans="46:48" x14ac:dyDescent="0.25">
      <c r="AT11614" s="68"/>
      <c r="AV11614" s="165"/>
    </row>
    <row r="11615" spans="46:48" x14ac:dyDescent="0.25">
      <c r="AT11615" s="68"/>
      <c r="AV11615" s="165"/>
    </row>
    <row r="11616" spans="46:48" x14ac:dyDescent="0.25">
      <c r="AT11616" s="68"/>
      <c r="AV11616" s="165"/>
    </row>
    <row r="11617" spans="46:48" x14ac:dyDescent="0.25">
      <c r="AT11617" s="68"/>
      <c r="AV11617" s="165"/>
    </row>
    <row r="11618" spans="46:48" x14ac:dyDescent="0.25">
      <c r="AT11618" s="68"/>
      <c r="AV11618" s="165"/>
    </row>
    <row r="11619" spans="46:48" x14ac:dyDescent="0.25">
      <c r="AT11619" s="68"/>
      <c r="AV11619" s="165"/>
    </row>
    <row r="11620" spans="46:48" x14ac:dyDescent="0.25">
      <c r="AT11620" s="68"/>
      <c r="AV11620" s="165"/>
    </row>
    <row r="11621" spans="46:48" x14ac:dyDescent="0.25">
      <c r="AT11621" s="68"/>
      <c r="AV11621" s="165"/>
    </row>
    <row r="11622" spans="46:48" x14ac:dyDescent="0.25">
      <c r="AT11622" s="68"/>
      <c r="AV11622" s="165"/>
    </row>
    <row r="11623" spans="46:48" x14ac:dyDescent="0.25">
      <c r="AT11623" s="68"/>
      <c r="AV11623" s="165"/>
    </row>
    <row r="11624" spans="46:48" x14ac:dyDescent="0.25">
      <c r="AT11624" s="68"/>
      <c r="AV11624" s="165"/>
    </row>
    <row r="11625" spans="46:48" x14ac:dyDescent="0.25">
      <c r="AT11625" s="68"/>
      <c r="AV11625" s="165"/>
    </row>
    <row r="11626" spans="46:48" x14ac:dyDescent="0.25">
      <c r="AT11626" s="68"/>
      <c r="AV11626" s="165"/>
    </row>
    <row r="11627" spans="46:48" x14ac:dyDescent="0.25">
      <c r="AT11627" s="68"/>
      <c r="AV11627" s="165"/>
    </row>
    <row r="11628" spans="46:48" x14ac:dyDescent="0.25">
      <c r="AT11628" s="68"/>
      <c r="AV11628" s="165"/>
    </row>
    <row r="11629" spans="46:48" x14ac:dyDescent="0.25">
      <c r="AT11629" s="68"/>
      <c r="AV11629" s="165"/>
    </row>
    <row r="11630" spans="46:48" x14ac:dyDescent="0.25">
      <c r="AT11630" s="68"/>
      <c r="AV11630" s="165"/>
    </row>
    <row r="11631" spans="46:48" x14ac:dyDescent="0.25">
      <c r="AT11631" s="68"/>
      <c r="AV11631" s="165"/>
    </row>
    <row r="11632" spans="46:48" x14ac:dyDescent="0.25">
      <c r="AT11632" s="68"/>
      <c r="AV11632" s="165"/>
    </row>
    <row r="11633" spans="46:48" x14ac:dyDescent="0.25">
      <c r="AT11633" s="68"/>
      <c r="AV11633" s="165"/>
    </row>
    <row r="11634" spans="46:48" x14ac:dyDescent="0.25">
      <c r="AT11634" s="68"/>
      <c r="AV11634" s="165"/>
    </row>
    <row r="11635" spans="46:48" x14ac:dyDescent="0.25">
      <c r="AT11635" s="68"/>
      <c r="AV11635" s="165"/>
    </row>
    <row r="11636" spans="46:48" x14ac:dyDescent="0.25">
      <c r="AT11636" s="68"/>
      <c r="AV11636" s="165"/>
    </row>
    <row r="11637" spans="46:48" x14ac:dyDescent="0.25">
      <c r="AT11637" s="68"/>
      <c r="AV11637" s="165"/>
    </row>
    <row r="11638" spans="46:48" x14ac:dyDescent="0.25">
      <c r="AT11638" s="68"/>
      <c r="AV11638" s="165"/>
    </row>
    <row r="11639" spans="46:48" x14ac:dyDescent="0.25">
      <c r="AT11639" s="68"/>
      <c r="AV11639" s="165"/>
    </row>
    <row r="11640" spans="46:48" x14ac:dyDescent="0.25">
      <c r="AT11640" s="68"/>
      <c r="AV11640" s="165"/>
    </row>
    <row r="11641" spans="46:48" x14ac:dyDescent="0.25">
      <c r="AT11641" s="68"/>
      <c r="AV11641" s="165"/>
    </row>
    <row r="11642" spans="46:48" x14ac:dyDescent="0.25">
      <c r="AT11642" s="68"/>
      <c r="AV11642" s="165"/>
    </row>
    <row r="11643" spans="46:48" x14ac:dyDescent="0.25">
      <c r="AT11643" s="68"/>
      <c r="AV11643" s="165"/>
    </row>
    <row r="11644" spans="46:48" x14ac:dyDescent="0.25">
      <c r="AT11644" s="68"/>
      <c r="AV11644" s="165"/>
    </row>
    <row r="11645" spans="46:48" x14ac:dyDescent="0.25">
      <c r="AT11645" s="68"/>
      <c r="AV11645" s="165"/>
    </row>
    <row r="11646" spans="46:48" x14ac:dyDescent="0.25">
      <c r="AT11646" s="68"/>
      <c r="AV11646" s="165"/>
    </row>
    <row r="11647" spans="46:48" x14ac:dyDescent="0.25">
      <c r="AT11647" s="68"/>
      <c r="AV11647" s="165"/>
    </row>
    <row r="11648" spans="46:48" x14ac:dyDescent="0.25">
      <c r="AT11648" s="68"/>
      <c r="AV11648" s="165"/>
    </row>
    <row r="11649" spans="46:48" x14ac:dyDescent="0.25">
      <c r="AT11649" s="68"/>
      <c r="AV11649" s="165"/>
    </row>
    <row r="11650" spans="46:48" x14ac:dyDescent="0.25">
      <c r="AT11650" s="68"/>
      <c r="AV11650" s="165"/>
    </row>
    <row r="11651" spans="46:48" x14ac:dyDescent="0.25">
      <c r="AT11651" s="68"/>
      <c r="AV11651" s="165"/>
    </row>
    <row r="11652" spans="46:48" x14ac:dyDescent="0.25">
      <c r="AT11652" s="68"/>
      <c r="AV11652" s="165"/>
    </row>
    <row r="11653" spans="46:48" x14ac:dyDescent="0.25">
      <c r="AT11653" s="68"/>
      <c r="AV11653" s="165"/>
    </row>
    <row r="11654" spans="46:48" x14ac:dyDescent="0.25">
      <c r="AT11654" s="68"/>
      <c r="AV11654" s="165"/>
    </row>
    <row r="11655" spans="46:48" x14ac:dyDescent="0.25">
      <c r="AT11655" s="68"/>
      <c r="AV11655" s="165"/>
    </row>
    <row r="11656" spans="46:48" x14ac:dyDescent="0.25">
      <c r="AT11656" s="68"/>
      <c r="AV11656" s="165"/>
    </row>
    <row r="11657" spans="46:48" x14ac:dyDescent="0.25">
      <c r="AT11657" s="68"/>
      <c r="AV11657" s="165"/>
    </row>
    <row r="11658" spans="46:48" x14ac:dyDescent="0.25">
      <c r="AT11658" s="68"/>
      <c r="AV11658" s="165"/>
    </row>
    <row r="11659" spans="46:48" x14ac:dyDescent="0.25">
      <c r="AT11659" s="68"/>
      <c r="AV11659" s="165"/>
    </row>
    <row r="11660" spans="46:48" x14ac:dyDescent="0.25">
      <c r="AT11660" s="68"/>
      <c r="AV11660" s="165"/>
    </row>
    <row r="11661" spans="46:48" x14ac:dyDescent="0.25">
      <c r="AT11661" s="68"/>
      <c r="AV11661" s="165"/>
    </row>
    <row r="11662" spans="46:48" x14ac:dyDescent="0.25">
      <c r="AT11662" s="68"/>
      <c r="AV11662" s="165"/>
    </row>
    <row r="11663" spans="46:48" x14ac:dyDescent="0.25">
      <c r="AT11663" s="68"/>
      <c r="AV11663" s="165"/>
    </row>
    <row r="11664" spans="46:48" x14ac:dyDescent="0.25">
      <c r="AT11664" s="68"/>
      <c r="AV11664" s="165"/>
    </row>
    <row r="11665" spans="46:48" x14ac:dyDescent="0.25">
      <c r="AT11665" s="68"/>
      <c r="AV11665" s="165"/>
    </row>
    <row r="11666" spans="46:48" x14ac:dyDescent="0.25">
      <c r="AT11666" s="68"/>
      <c r="AV11666" s="165"/>
    </row>
    <row r="11667" spans="46:48" x14ac:dyDescent="0.25">
      <c r="AT11667" s="68"/>
      <c r="AV11667" s="165"/>
    </row>
    <row r="11668" spans="46:48" x14ac:dyDescent="0.25">
      <c r="AT11668" s="68"/>
      <c r="AV11668" s="165"/>
    </row>
    <row r="11669" spans="46:48" x14ac:dyDescent="0.25">
      <c r="AT11669" s="68"/>
      <c r="AV11669" s="165"/>
    </row>
    <row r="11670" spans="46:48" x14ac:dyDescent="0.25">
      <c r="AT11670" s="68"/>
      <c r="AV11670" s="165"/>
    </row>
    <row r="11671" spans="46:48" x14ac:dyDescent="0.25">
      <c r="AT11671" s="68"/>
      <c r="AV11671" s="165"/>
    </row>
    <row r="11672" spans="46:48" x14ac:dyDescent="0.25">
      <c r="AT11672" s="68"/>
      <c r="AV11672" s="165"/>
    </row>
    <row r="11673" spans="46:48" x14ac:dyDescent="0.25">
      <c r="AT11673" s="68"/>
      <c r="AV11673" s="165"/>
    </row>
    <row r="11674" spans="46:48" x14ac:dyDescent="0.25">
      <c r="AT11674" s="68"/>
      <c r="AV11674" s="165"/>
    </row>
    <row r="11675" spans="46:48" x14ac:dyDescent="0.25">
      <c r="AT11675" s="68"/>
      <c r="AV11675" s="165"/>
    </row>
    <row r="11676" spans="46:48" x14ac:dyDescent="0.25">
      <c r="AT11676" s="68"/>
      <c r="AV11676" s="165"/>
    </row>
    <row r="11677" spans="46:48" x14ac:dyDescent="0.25">
      <c r="AT11677" s="68"/>
      <c r="AV11677" s="165"/>
    </row>
    <row r="11678" spans="46:48" x14ac:dyDescent="0.25">
      <c r="AT11678" s="68"/>
      <c r="AV11678" s="165"/>
    </row>
    <row r="11679" spans="46:48" x14ac:dyDescent="0.25">
      <c r="AT11679" s="68"/>
      <c r="AV11679" s="165"/>
    </row>
    <row r="11680" spans="46:48" x14ac:dyDescent="0.25">
      <c r="AT11680" s="68"/>
      <c r="AV11680" s="165"/>
    </row>
    <row r="11681" spans="46:48" x14ac:dyDescent="0.25">
      <c r="AT11681" s="68"/>
      <c r="AV11681" s="165"/>
    </row>
    <row r="11682" spans="46:48" x14ac:dyDescent="0.25">
      <c r="AT11682" s="68"/>
      <c r="AV11682" s="165"/>
    </row>
    <row r="11683" spans="46:48" x14ac:dyDescent="0.25">
      <c r="AT11683" s="68"/>
      <c r="AV11683" s="165"/>
    </row>
    <row r="11684" spans="46:48" x14ac:dyDescent="0.25">
      <c r="AT11684" s="68"/>
      <c r="AV11684" s="165"/>
    </row>
    <row r="11685" spans="46:48" x14ac:dyDescent="0.25">
      <c r="AT11685" s="68"/>
      <c r="AV11685" s="165"/>
    </row>
    <row r="11686" spans="46:48" x14ac:dyDescent="0.25">
      <c r="AT11686" s="68"/>
      <c r="AV11686" s="165"/>
    </row>
    <row r="11687" spans="46:48" x14ac:dyDescent="0.25">
      <c r="AT11687" s="68"/>
      <c r="AV11687" s="165"/>
    </row>
    <row r="11688" spans="46:48" x14ac:dyDescent="0.25">
      <c r="AT11688" s="68"/>
      <c r="AV11688" s="165"/>
    </row>
    <row r="11689" spans="46:48" x14ac:dyDescent="0.25">
      <c r="AT11689" s="68"/>
      <c r="AV11689" s="165"/>
    </row>
    <row r="11690" spans="46:48" x14ac:dyDescent="0.25">
      <c r="AT11690" s="68"/>
      <c r="AV11690" s="165"/>
    </row>
    <row r="11691" spans="46:48" x14ac:dyDescent="0.25">
      <c r="AT11691" s="68"/>
      <c r="AV11691" s="165"/>
    </row>
    <row r="11692" spans="46:48" x14ac:dyDescent="0.25">
      <c r="AT11692" s="68"/>
      <c r="AV11692" s="165"/>
    </row>
    <row r="11693" spans="46:48" x14ac:dyDescent="0.25">
      <c r="AT11693" s="68"/>
      <c r="AV11693" s="165"/>
    </row>
    <row r="11694" spans="46:48" x14ac:dyDescent="0.25">
      <c r="AT11694" s="68"/>
      <c r="AV11694" s="165"/>
    </row>
    <row r="11695" spans="46:48" x14ac:dyDescent="0.25">
      <c r="AT11695" s="68"/>
      <c r="AV11695" s="165"/>
    </row>
    <row r="11696" spans="46:48" x14ac:dyDescent="0.25">
      <c r="AT11696" s="68"/>
      <c r="AV11696" s="165"/>
    </row>
    <row r="11697" spans="46:48" x14ac:dyDescent="0.25">
      <c r="AT11697" s="68"/>
      <c r="AV11697" s="165"/>
    </row>
    <row r="11698" spans="46:48" x14ac:dyDescent="0.25">
      <c r="AT11698" s="68"/>
      <c r="AV11698" s="165"/>
    </row>
    <row r="11699" spans="46:48" x14ac:dyDescent="0.25">
      <c r="AT11699" s="68"/>
      <c r="AV11699" s="165"/>
    </row>
    <row r="11700" spans="46:48" x14ac:dyDescent="0.25">
      <c r="AT11700" s="68"/>
      <c r="AV11700" s="165"/>
    </row>
    <row r="11701" spans="46:48" x14ac:dyDescent="0.25">
      <c r="AT11701" s="68"/>
      <c r="AV11701" s="165"/>
    </row>
    <row r="11702" spans="46:48" x14ac:dyDescent="0.25">
      <c r="AT11702" s="68"/>
      <c r="AV11702" s="165"/>
    </row>
    <row r="11703" spans="46:48" x14ac:dyDescent="0.25">
      <c r="AT11703" s="68"/>
      <c r="AV11703" s="165"/>
    </row>
    <row r="11704" spans="46:48" x14ac:dyDescent="0.25">
      <c r="AT11704" s="68"/>
      <c r="AV11704" s="165"/>
    </row>
    <row r="11705" spans="46:48" x14ac:dyDescent="0.25">
      <c r="AT11705" s="68"/>
      <c r="AV11705" s="165"/>
    </row>
    <row r="11706" spans="46:48" x14ac:dyDescent="0.25">
      <c r="AT11706" s="68"/>
      <c r="AV11706" s="165"/>
    </row>
    <row r="11707" spans="46:48" x14ac:dyDescent="0.25">
      <c r="AT11707" s="68"/>
      <c r="AV11707" s="165"/>
    </row>
    <row r="11708" spans="46:48" x14ac:dyDescent="0.25">
      <c r="AT11708" s="68"/>
      <c r="AV11708" s="165"/>
    </row>
    <row r="11709" spans="46:48" x14ac:dyDescent="0.25">
      <c r="AT11709" s="68"/>
      <c r="AV11709" s="165"/>
    </row>
    <row r="11710" spans="46:48" x14ac:dyDescent="0.25">
      <c r="AT11710" s="68"/>
      <c r="AV11710" s="165"/>
    </row>
    <row r="11711" spans="46:48" x14ac:dyDescent="0.25">
      <c r="AT11711" s="68"/>
      <c r="AV11711" s="165"/>
    </row>
    <row r="11712" spans="46:48" x14ac:dyDescent="0.25">
      <c r="AT11712" s="68"/>
      <c r="AV11712" s="165"/>
    </row>
    <row r="11713" spans="46:48" x14ac:dyDescent="0.25">
      <c r="AT11713" s="68"/>
      <c r="AV11713" s="165"/>
    </row>
    <row r="11714" spans="46:48" x14ac:dyDescent="0.25">
      <c r="AT11714" s="68"/>
      <c r="AV11714" s="165"/>
    </row>
    <row r="11715" spans="46:48" x14ac:dyDescent="0.25">
      <c r="AT11715" s="68"/>
      <c r="AV11715" s="165"/>
    </row>
    <row r="11716" spans="46:48" x14ac:dyDescent="0.25">
      <c r="AT11716" s="68"/>
      <c r="AV11716" s="165"/>
    </row>
    <row r="11717" spans="46:48" x14ac:dyDescent="0.25">
      <c r="AT11717" s="68"/>
      <c r="AV11717" s="165"/>
    </row>
    <row r="11718" spans="46:48" x14ac:dyDescent="0.25">
      <c r="AT11718" s="68"/>
      <c r="AV11718" s="165"/>
    </row>
    <row r="11719" spans="46:48" x14ac:dyDescent="0.25">
      <c r="AT11719" s="68"/>
      <c r="AV11719" s="165"/>
    </row>
    <row r="11720" spans="46:48" x14ac:dyDescent="0.25">
      <c r="AT11720" s="68"/>
      <c r="AV11720" s="165"/>
    </row>
    <row r="11721" spans="46:48" x14ac:dyDescent="0.25">
      <c r="AT11721" s="68"/>
      <c r="AV11721" s="165"/>
    </row>
    <row r="11722" spans="46:48" x14ac:dyDescent="0.25">
      <c r="AT11722" s="68"/>
      <c r="AV11722" s="165"/>
    </row>
    <row r="11723" spans="46:48" x14ac:dyDescent="0.25">
      <c r="AT11723" s="68"/>
      <c r="AV11723" s="165"/>
    </row>
    <row r="11724" spans="46:48" x14ac:dyDescent="0.25">
      <c r="AT11724" s="68"/>
      <c r="AV11724" s="165"/>
    </row>
    <row r="11725" spans="46:48" x14ac:dyDescent="0.25">
      <c r="AT11725" s="68"/>
      <c r="AV11725" s="165"/>
    </row>
    <row r="11726" spans="46:48" x14ac:dyDescent="0.25">
      <c r="AT11726" s="68"/>
      <c r="AV11726" s="165"/>
    </row>
    <row r="11727" spans="46:48" x14ac:dyDescent="0.25">
      <c r="AT11727" s="68"/>
      <c r="AV11727" s="165"/>
    </row>
    <row r="11728" spans="46:48" x14ac:dyDescent="0.25">
      <c r="AT11728" s="68"/>
      <c r="AV11728" s="165"/>
    </row>
    <row r="11729" spans="46:48" x14ac:dyDescent="0.25">
      <c r="AT11729" s="68"/>
      <c r="AV11729" s="165"/>
    </row>
    <row r="11730" spans="46:48" x14ac:dyDescent="0.25">
      <c r="AT11730" s="68"/>
      <c r="AV11730" s="165"/>
    </row>
    <row r="11731" spans="46:48" x14ac:dyDescent="0.25">
      <c r="AT11731" s="68"/>
      <c r="AV11731" s="165"/>
    </row>
    <row r="11732" spans="46:48" x14ac:dyDescent="0.25">
      <c r="AT11732" s="68"/>
      <c r="AV11732" s="165"/>
    </row>
    <row r="11733" spans="46:48" x14ac:dyDescent="0.25">
      <c r="AT11733" s="68"/>
      <c r="AV11733" s="165"/>
    </row>
    <row r="11734" spans="46:48" x14ac:dyDescent="0.25">
      <c r="AT11734" s="68"/>
      <c r="AV11734" s="165"/>
    </row>
    <row r="11735" spans="46:48" x14ac:dyDescent="0.25">
      <c r="AT11735" s="68"/>
      <c r="AV11735" s="165"/>
    </row>
    <row r="11736" spans="46:48" x14ac:dyDescent="0.25">
      <c r="AT11736" s="68"/>
      <c r="AV11736" s="165"/>
    </row>
    <row r="11737" spans="46:48" x14ac:dyDescent="0.25">
      <c r="AT11737" s="68"/>
      <c r="AV11737" s="165"/>
    </row>
    <row r="11738" spans="46:48" x14ac:dyDescent="0.25">
      <c r="AT11738" s="68"/>
      <c r="AV11738" s="165"/>
    </row>
    <row r="11739" spans="46:48" x14ac:dyDescent="0.25">
      <c r="AT11739" s="68"/>
      <c r="AV11739" s="165"/>
    </row>
    <row r="11740" spans="46:48" x14ac:dyDescent="0.25">
      <c r="AT11740" s="68"/>
      <c r="AV11740" s="165"/>
    </row>
    <row r="11741" spans="46:48" x14ac:dyDescent="0.25">
      <c r="AT11741" s="68"/>
      <c r="AV11741" s="165"/>
    </row>
    <row r="11742" spans="46:48" x14ac:dyDescent="0.25">
      <c r="AT11742" s="68"/>
      <c r="AV11742" s="165"/>
    </row>
    <row r="11743" spans="46:48" x14ac:dyDescent="0.25">
      <c r="AT11743" s="68"/>
      <c r="AV11743" s="165"/>
    </row>
    <row r="11744" spans="46:48" x14ac:dyDescent="0.25">
      <c r="AT11744" s="68"/>
      <c r="AV11744" s="165"/>
    </row>
    <row r="11745" spans="46:48" x14ac:dyDescent="0.25">
      <c r="AT11745" s="68"/>
      <c r="AV11745" s="165"/>
    </row>
    <row r="11746" spans="46:48" x14ac:dyDescent="0.25">
      <c r="AT11746" s="68"/>
      <c r="AV11746" s="165"/>
    </row>
    <row r="11747" spans="46:48" x14ac:dyDescent="0.25">
      <c r="AT11747" s="68"/>
      <c r="AV11747" s="165"/>
    </row>
    <row r="11748" spans="46:48" x14ac:dyDescent="0.25">
      <c r="AT11748" s="68"/>
      <c r="AV11748" s="165"/>
    </row>
    <row r="11749" spans="46:48" x14ac:dyDescent="0.25">
      <c r="AT11749" s="68"/>
      <c r="AV11749" s="165"/>
    </row>
    <row r="11750" spans="46:48" x14ac:dyDescent="0.25">
      <c r="AT11750" s="68"/>
      <c r="AV11750" s="165"/>
    </row>
    <row r="11751" spans="46:48" x14ac:dyDescent="0.25">
      <c r="AT11751" s="68"/>
      <c r="AV11751" s="165"/>
    </row>
    <row r="11752" spans="46:48" x14ac:dyDescent="0.25">
      <c r="AT11752" s="68"/>
      <c r="AV11752" s="165"/>
    </row>
    <row r="11753" spans="46:48" x14ac:dyDescent="0.25">
      <c r="AT11753" s="68"/>
      <c r="AV11753" s="165"/>
    </row>
    <row r="11754" spans="46:48" x14ac:dyDescent="0.25">
      <c r="AT11754" s="68"/>
      <c r="AV11754" s="165"/>
    </row>
    <row r="11755" spans="46:48" x14ac:dyDescent="0.25">
      <c r="AT11755" s="68"/>
      <c r="AV11755" s="165"/>
    </row>
    <row r="11756" spans="46:48" x14ac:dyDescent="0.25">
      <c r="AT11756" s="68"/>
      <c r="AV11756" s="165"/>
    </row>
    <row r="11757" spans="46:48" x14ac:dyDescent="0.25">
      <c r="AT11757" s="68"/>
      <c r="AV11757" s="165"/>
    </row>
    <row r="11758" spans="46:48" x14ac:dyDescent="0.25">
      <c r="AT11758" s="68"/>
      <c r="AV11758" s="165"/>
    </row>
    <row r="11759" spans="46:48" x14ac:dyDescent="0.25">
      <c r="AT11759" s="68"/>
      <c r="AV11759" s="165"/>
    </row>
    <row r="11760" spans="46:48" x14ac:dyDescent="0.25">
      <c r="AT11760" s="68"/>
      <c r="AV11760" s="165"/>
    </row>
    <row r="11761" spans="46:48" x14ac:dyDescent="0.25">
      <c r="AT11761" s="68"/>
      <c r="AV11761" s="165"/>
    </row>
    <row r="11762" spans="46:48" x14ac:dyDescent="0.25">
      <c r="AT11762" s="68"/>
      <c r="AV11762" s="165"/>
    </row>
    <row r="11763" spans="46:48" x14ac:dyDescent="0.25">
      <c r="AT11763" s="68"/>
      <c r="AV11763" s="165"/>
    </row>
    <row r="11764" spans="46:48" x14ac:dyDescent="0.25">
      <c r="AT11764" s="68"/>
      <c r="AV11764" s="165"/>
    </row>
    <row r="11765" spans="46:48" x14ac:dyDescent="0.25">
      <c r="AT11765" s="68"/>
      <c r="AV11765" s="165"/>
    </row>
    <row r="11766" spans="46:48" x14ac:dyDescent="0.25">
      <c r="AT11766" s="68"/>
      <c r="AV11766" s="165"/>
    </row>
    <row r="11767" spans="46:48" x14ac:dyDescent="0.25">
      <c r="AT11767" s="68"/>
      <c r="AV11767" s="165"/>
    </row>
    <row r="11768" spans="46:48" x14ac:dyDescent="0.25">
      <c r="AT11768" s="68"/>
      <c r="AV11768" s="165"/>
    </row>
    <row r="11769" spans="46:48" x14ac:dyDescent="0.25">
      <c r="AT11769" s="68"/>
      <c r="AV11769" s="165"/>
    </row>
    <row r="11770" spans="46:48" x14ac:dyDescent="0.25">
      <c r="AT11770" s="68"/>
      <c r="AV11770" s="165"/>
    </row>
    <row r="11771" spans="46:48" x14ac:dyDescent="0.25">
      <c r="AT11771" s="68"/>
      <c r="AV11771" s="165"/>
    </row>
    <row r="11772" spans="46:48" x14ac:dyDescent="0.25">
      <c r="AT11772" s="68"/>
      <c r="AV11772" s="165"/>
    </row>
    <row r="11773" spans="46:48" x14ac:dyDescent="0.25">
      <c r="AT11773" s="68"/>
      <c r="AV11773" s="165"/>
    </row>
    <row r="11774" spans="46:48" x14ac:dyDescent="0.25">
      <c r="AT11774" s="68"/>
      <c r="AV11774" s="165"/>
    </row>
    <row r="11775" spans="46:48" x14ac:dyDescent="0.25">
      <c r="AT11775" s="68"/>
      <c r="AV11775" s="165"/>
    </row>
    <row r="11776" spans="46:48" x14ac:dyDescent="0.25">
      <c r="AT11776" s="68"/>
      <c r="AV11776" s="165"/>
    </row>
    <row r="11777" spans="46:48" x14ac:dyDescent="0.25">
      <c r="AT11777" s="68"/>
      <c r="AV11777" s="165"/>
    </row>
    <row r="11778" spans="46:48" x14ac:dyDescent="0.25">
      <c r="AT11778" s="68"/>
      <c r="AV11778" s="165"/>
    </row>
    <row r="11779" spans="46:48" x14ac:dyDescent="0.25">
      <c r="AT11779" s="68"/>
      <c r="AV11779" s="165"/>
    </row>
    <row r="11780" spans="46:48" x14ac:dyDescent="0.25">
      <c r="AT11780" s="68"/>
      <c r="AV11780" s="165"/>
    </row>
    <row r="11781" spans="46:48" x14ac:dyDescent="0.25">
      <c r="AT11781" s="68"/>
      <c r="AV11781" s="165"/>
    </row>
    <row r="11782" spans="46:48" x14ac:dyDescent="0.25">
      <c r="AT11782" s="68"/>
      <c r="AV11782" s="165"/>
    </row>
    <row r="11783" spans="46:48" x14ac:dyDescent="0.25">
      <c r="AT11783" s="68"/>
      <c r="AV11783" s="165"/>
    </row>
    <row r="11784" spans="46:48" x14ac:dyDescent="0.25">
      <c r="AT11784" s="68"/>
      <c r="AV11784" s="165"/>
    </row>
    <row r="11785" spans="46:48" x14ac:dyDescent="0.25">
      <c r="AT11785" s="68"/>
      <c r="AV11785" s="165"/>
    </row>
    <row r="11786" spans="46:48" x14ac:dyDescent="0.25">
      <c r="AT11786" s="68"/>
      <c r="AV11786" s="165"/>
    </row>
    <row r="11787" spans="46:48" x14ac:dyDescent="0.25">
      <c r="AT11787" s="68"/>
      <c r="AV11787" s="165"/>
    </row>
    <row r="11788" spans="46:48" x14ac:dyDescent="0.25">
      <c r="AT11788" s="68"/>
      <c r="AV11788" s="165"/>
    </row>
    <row r="11789" spans="46:48" x14ac:dyDescent="0.25">
      <c r="AT11789" s="68"/>
      <c r="AV11789" s="165"/>
    </row>
    <row r="11790" spans="46:48" x14ac:dyDescent="0.25">
      <c r="AT11790" s="68"/>
      <c r="AV11790" s="165"/>
    </row>
    <row r="11791" spans="46:48" x14ac:dyDescent="0.25">
      <c r="AT11791" s="68"/>
      <c r="AV11791" s="165"/>
    </row>
    <row r="11792" spans="46:48" x14ac:dyDescent="0.25">
      <c r="AT11792" s="68"/>
      <c r="AV11792" s="165"/>
    </row>
    <row r="11793" spans="46:48" x14ac:dyDescent="0.25">
      <c r="AT11793" s="68"/>
      <c r="AV11793" s="165"/>
    </row>
    <row r="11794" spans="46:48" x14ac:dyDescent="0.25">
      <c r="AT11794" s="68"/>
      <c r="AV11794" s="165"/>
    </row>
    <row r="11795" spans="46:48" x14ac:dyDescent="0.25">
      <c r="AT11795" s="68"/>
      <c r="AV11795" s="165"/>
    </row>
    <row r="11796" spans="46:48" x14ac:dyDescent="0.25">
      <c r="AT11796" s="68"/>
      <c r="AV11796" s="165"/>
    </row>
    <row r="11797" spans="46:48" x14ac:dyDescent="0.25">
      <c r="AT11797" s="68"/>
      <c r="AV11797" s="165"/>
    </row>
    <row r="11798" spans="46:48" x14ac:dyDescent="0.25">
      <c r="AT11798" s="68"/>
      <c r="AV11798" s="165"/>
    </row>
    <row r="11799" spans="46:48" x14ac:dyDescent="0.25">
      <c r="AT11799" s="68"/>
      <c r="AV11799" s="165"/>
    </row>
    <row r="11800" spans="46:48" x14ac:dyDescent="0.25">
      <c r="AT11800" s="68"/>
      <c r="AV11800" s="165"/>
    </row>
    <row r="11801" spans="46:48" x14ac:dyDescent="0.25">
      <c r="AT11801" s="68"/>
      <c r="AV11801" s="165"/>
    </row>
    <row r="11802" spans="46:48" x14ac:dyDescent="0.25">
      <c r="AT11802" s="68"/>
      <c r="AV11802" s="165"/>
    </row>
    <row r="11803" spans="46:48" x14ac:dyDescent="0.25">
      <c r="AT11803" s="68"/>
      <c r="AV11803" s="165"/>
    </row>
    <row r="11804" spans="46:48" x14ac:dyDescent="0.25">
      <c r="AT11804" s="68"/>
      <c r="AV11804" s="165"/>
    </row>
    <row r="11805" spans="46:48" x14ac:dyDescent="0.25">
      <c r="AT11805" s="68"/>
      <c r="AV11805" s="165"/>
    </row>
    <row r="11806" spans="46:48" x14ac:dyDescent="0.25">
      <c r="AT11806" s="68"/>
      <c r="AV11806" s="165"/>
    </row>
    <row r="11807" spans="46:48" x14ac:dyDescent="0.25">
      <c r="AT11807" s="68"/>
      <c r="AV11807" s="165"/>
    </row>
    <row r="11808" spans="46:48" x14ac:dyDescent="0.25">
      <c r="AT11808" s="68"/>
      <c r="AV11808" s="165"/>
    </row>
    <row r="11809" spans="46:48" x14ac:dyDescent="0.25">
      <c r="AT11809" s="68"/>
      <c r="AV11809" s="165"/>
    </row>
    <row r="11810" spans="46:48" x14ac:dyDescent="0.25">
      <c r="AT11810" s="68"/>
      <c r="AV11810" s="165"/>
    </row>
    <row r="11811" spans="46:48" x14ac:dyDescent="0.25">
      <c r="AT11811" s="68"/>
      <c r="AV11811" s="165"/>
    </row>
    <row r="11812" spans="46:48" x14ac:dyDescent="0.25">
      <c r="AT11812" s="68"/>
      <c r="AV11812" s="165"/>
    </row>
    <row r="11813" spans="46:48" x14ac:dyDescent="0.25">
      <c r="AT11813" s="68"/>
      <c r="AV11813" s="165"/>
    </row>
    <row r="11814" spans="46:48" x14ac:dyDescent="0.25">
      <c r="AT11814" s="68"/>
      <c r="AV11814" s="165"/>
    </row>
    <row r="11815" spans="46:48" x14ac:dyDescent="0.25">
      <c r="AT11815" s="68"/>
      <c r="AV11815" s="165"/>
    </row>
    <row r="11816" spans="46:48" x14ac:dyDescent="0.25">
      <c r="AT11816" s="68"/>
      <c r="AV11816" s="165"/>
    </row>
    <row r="11817" spans="46:48" x14ac:dyDescent="0.25">
      <c r="AT11817" s="68"/>
      <c r="AV11817" s="165"/>
    </row>
    <row r="11818" spans="46:48" x14ac:dyDescent="0.25">
      <c r="AT11818" s="68"/>
      <c r="AV11818" s="165"/>
    </row>
    <row r="11819" spans="46:48" x14ac:dyDescent="0.25">
      <c r="AT11819" s="68"/>
      <c r="AV11819" s="165"/>
    </row>
    <row r="11820" spans="46:48" x14ac:dyDescent="0.25">
      <c r="AT11820" s="68"/>
      <c r="AV11820" s="165"/>
    </row>
    <row r="11821" spans="46:48" x14ac:dyDescent="0.25">
      <c r="AT11821" s="68"/>
      <c r="AV11821" s="165"/>
    </row>
    <row r="11822" spans="46:48" x14ac:dyDescent="0.25">
      <c r="AT11822" s="68"/>
      <c r="AV11822" s="165"/>
    </row>
    <row r="11823" spans="46:48" x14ac:dyDescent="0.25">
      <c r="AT11823" s="68"/>
      <c r="AV11823" s="165"/>
    </row>
    <row r="11824" spans="46:48" x14ac:dyDescent="0.25">
      <c r="AT11824" s="68"/>
      <c r="AV11824" s="165"/>
    </row>
    <row r="11825" spans="46:48" x14ac:dyDescent="0.25">
      <c r="AT11825" s="68"/>
      <c r="AV11825" s="165"/>
    </row>
    <row r="11826" spans="46:48" x14ac:dyDescent="0.25">
      <c r="AT11826" s="68"/>
      <c r="AV11826" s="165"/>
    </row>
    <row r="11827" spans="46:48" x14ac:dyDescent="0.25">
      <c r="AT11827" s="68"/>
      <c r="AV11827" s="165"/>
    </row>
    <row r="11828" spans="46:48" x14ac:dyDescent="0.25">
      <c r="AT11828" s="68"/>
      <c r="AV11828" s="165"/>
    </row>
    <row r="11829" spans="46:48" x14ac:dyDescent="0.25">
      <c r="AT11829" s="68"/>
      <c r="AV11829" s="165"/>
    </row>
    <row r="11830" spans="46:48" x14ac:dyDescent="0.25">
      <c r="AT11830" s="68"/>
      <c r="AV11830" s="165"/>
    </row>
    <row r="11831" spans="46:48" x14ac:dyDescent="0.25">
      <c r="AT11831" s="68"/>
      <c r="AV11831" s="165"/>
    </row>
    <row r="11832" spans="46:48" x14ac:dyDescent="0.25">
      <c r="AT11832" s="68"/>
      <c r="AV11832" s="165"/>
    </row>
    <row r="11833" spans="46:48" x14ac:dyDescent="0.25">
      <c r="AT11833" s="68"/>
      <c r="AV11833" s="165"/>
    </row>
    <row r="11834" spans="46:48" x14ac:dyDescent="0.25">
      <c r="AT11834" s="68"/>
      <c r="AV11834" s="165"/>
    </row>
    <row r="11835" spans="46:48" x14ac:dyDescent="0.25">
      <c r="AT11835" s="68"/>
      <c r="AV11835" s="165"/>
    </row>
    <row r="11836" spans="46:48" x14ac:dyDescent="0.25">
      <c r="AT11836" s="68"/>
      <c r="AV11836" s="165"/>
    </row>
    <row r="11837" spans="46:48" x14ac:dyDescent="0.25">
      <c r="AT11837" s="68"/>
      <c r="AV11837" s="165"/>
    </row>
    <row r="11838" spans="46:48" x14ac:dyDescent="0.25">
      <c r="AT11838" s="68"/>
      <c r="AV11838" s="165"/>
    </row>
    <row r="11839" spans="46:48" x14ac:dyDescent="0.25">
      <c r="AT11839" s="68"/>
      <c r="AV11839" s="165"/>
    </row>
    <row r="11840" spans="46:48" x14ac:dyDescent="0.25">
      <c r="AT11840" s="68"/>
      <c r="AV11840" s="165"/>
    </row>
    <row r="11841" spans="46:48" x14ac:dyDescent="0.25">
      <c r="AT11841" s="68"/>
      <c r="AV11841" s="165"/>
    </row>
    <row r="11842" spans="46:48" x14ac:dyDescent="0.25">
      <c r="AT11842" s="68"/>
      <c r="AV11842" s="165"/>
    </row>
    <row r="11843" spans="46:48" x14ac:dyDescent="0.25">
      <c r="AT11843" s="68"/>
      <c r="AV11843" s="165"/>
    </row>
    <row r="11844" spans="46:48" x14ac:dyDescent="0.25">
      <c r="AT11844" s="68"/>
      <c r="AV11844" s="165"/>
    </row>
    <row r="11845" spans="46:48" x14ac:dyDescent="0.25">
      <c r="AT11845" s="68"/>
      <c r="AV11845" s="165"/>
    </row>
    <row r="11846" spans="46:48" x14ac:dyDescent="0.25">
      <c r="AT11846" s="68"/>
      <c r="AV11846" s="165"/>
    </row>
    <row r="11847" spans="46:48" x14ac:dyDescent="0.25">
      <c r="AT11847" s="68"/>
      <c r="AV11847" s="165"/>
    </row>
    <row r="11848" spans="46:48" x14ac:dyDescent="0.25">
      <c r="AT11848" s="68"/>
      <c r="AV11848" s="165"/>
    </row>
    <row r="11849" spans="46:48" x14ac:dyDescent="0.25">
      <c r="AT11849" s="68"/>
      <c r="AV11849" s="165"/>
    </row>
    <row r="11850" spans="46:48" x14ac:dyDescent="0.25">
      <c r="AT11850" s="68"/>
      <c r="AV11850" s="165"/>
    </row>
    <row r="11851" spans="46:48" x14ac:dyDescent="0.25">
      <c r="AT11851" s="68"/>
      <c r="AV11851" s="165"/>
    </row>
    <row r="11852" spans="46:48" x14ac:dyDescent="0.25">
      <c r="AT11852" s="68"/>
      <c r="AV11852" s="165"/>
    </row>
    <row r="11853" spans="46:48" x14ac:dyDescent="0.25">
      <c r="AT11853" s="68"/>
      <c r="AV11853" s="165"/>
    </row>
    <row r="11854" spans="46:48" x14ac:dyDescent="0.25">
      <c r="AT11854" s="68"/>
      <c r="AV11854" s="165"/>
    </row>
    <row r="11855" spans="46:48" x14ac:dyDescent="0.25">
      <c r="AT11855" s="68"/>
      <c r="AV11855" s="165"/>
    </row>
    <row r="11856" spans="46:48" x14ac:dyDescent="0.25">
      <c r="AT11856" s="68"/>
      <c r="AV11856" s="165"/>
    </row>
    <row r="11857" spans="46:48" x14ac:dyDescent="0.25">
      <c r="AT11857" s="68"/>
      <c r="AV11857" s="165"/>
    </row>
    <row r="11858" spans="46:48" x14ac:dyDescent="0.25">
      <c r="AT11858" s="68"/>
      <c r="AV11858" s="165"/>
    </row>
    <row r="11859" spans="46:48" x14ac:dyDescent="0.25">
      <c r="AT11859" s="68"/>
      <c r="AV11859" s="165"/>
    </row>
    <row r="11860" spans="46:48" x14ac:dyDescent="0.25">
      <c r="AT11860" s="68"/>
      <c r="AV11860" s="165"/>
    </row>
    <row r="11861" spans="46:48" x14ac:dyDescent="0.25">
      <c r="AT11861" s="68"/>
      <c r="AV11861" s="165"/>
    </row>
    <row r="11862" spans="46:48" x14ac:dyDescent="0.25">
      <c r="AT11862" s="68"/>
      <c r="AV11862" s="165"/>
    </row>
    <row r="11863" spans="46:48" x14ac:dyDescent="0.25">
      <c r="AT11863" s="68"/>
      <c r="AV11863" s="165"/>
    </row>
    <row r="11864" spans="46:48" x14ac:dyDescent="0.25">
      <c r="AT11864" s="68"/>
      <c r="AV11864" s="165"/>
    </row>
    <row r="11865" spans="46:48" x14ac:dyDescent="0.25">
      <c r="AT11865" s="68"/>
      <c r="AV11865" s="165"/>
    </row>
    <row r="11866" spans="46:48" x14ac:dyDescent="0.25">
      <c r="AT11866" s="68"/>
      <c r="AV11866" s="165"/>
    </row>
    <row r="11867" spans="46:48" x14ac:dyDescent="0.25">
      <c r="AT11867" s="68"/>
      <c r="AV11867" s="165"/>
    </row>
    <row r="11868" spans="46:48" x14ac:dyDescent="0.25">
      <c r="AT11868" s="68"/>
      <c r="AV11868" s="165"/>
    </row>
    <row r="11869" spans="46:48" x14ac:dyDescent="0.25">
      <c r="AT11869" s="68"/>
      <c r="AV11869" s="165"/>
    </row>
    <row r="11870" spans="46:48" x14ac:dyDescent="0.25">
      <c r="AT11870" s="68"/>
      <c r="AV11870" s="165"/>
    </row>
    <row r="11871" spans="46:48" x14ac:dyDescent="0.25">
      <c r="AT11871" s="68"/>
      <c r="AV11871" s="165"/>
    </row>
    <row r="11872" spans="46:48" x14ac:dyDescent="0.25">
      <c r="AT11872" s="68"/>
      <c r="AV11872" s="165"/>
    </row>
    <row r="11873" spans="46:48" x14ac:dyDescent="0.25">
      <c r="AT11873" s="68"/>
      <c r="AV11873" s="165"/>
    </row>
    <row r="11874" spans="46:48" x14ac:dyDescent="0.25">
      <c r="AT11874" s="68"/>
      <c r="AV11874" s="165"/>
    </row>
    <row r="11875" spans="46:48" x14ac:dyDescent="0.25">
      <c r="AT11875" s="68"/>
      <c r="AV11875" s="165"/>
    </row>
    <row r="11876" spans="46:48" x14ac:dyDescent="0.25">
      <c r="AT11876" s="68"/>
      <c r="AV11876" s="165"/>
    </row>
    <row r="11877" spans="46:48" x14ac:dyDescent="0.25">
      <c r="AT11877" s="68"/>
      <c r="AV11877" s="165"/>
    </row>
    <row r="11878" spans="46:48" x14ac:dyDescent="0.25">
      <c r="AT11878" s="68"/>
      <c r="AV11878" s="165"/>
    </row>
    <row r="11879" spans="46:48" x14ac:dyDescent="0.25">
      <c r="AT11879" s="68"/>
      <c r="AV11879" s="165"/>
    </row>
    <row r="11880" spans="46:48" x14ac:dyDescent="0.25">
      <c r="AT11880" s="68"/>
      <c r="AV11880" s="165"/>
    </row>
    <row r="11881" spans="46:48" x14ac:dyDescent="0.25">
      <c r="AT11881" s="68"/>
      <c r="AV11881" s="165"/>
    </row>
    <row r="11882" spans="46:48" x14ac:dyDescent="0.25">
      <c r="AT11882" s="68"/>
      <c r="AV11882" s="165"/>
    </row>
    <row r="11883" spans="46:48" x14ac:dyDescent="0.25">
      <c r="AT11883" s="68"/>
      <c r="AV11883" s="165"/>
    </row>
    <row r="11884" spans="46:48" x14ac:dyDescent="0.25">
      <c r="AT11884" s="68"/>
      <c r="AV11884" s="165"/>
    </row>
    <row r="11885" spans="46:48" x14ac:dyDescent="0.25">
      <c r="AT11885" s="68"/>
      <c r="AV11885" s="165"/>
    </row>
    <row r="11886" spans="46:48" x14ac:dyDescent="0.25">
      <c r="AT11886" s="68"/>
      <c r="AV11886" s="165"/>
    </row>
    <row r="11887" spans="46:48" x14ac:dyDescent="0.25">
      <c r="AT11887" s="68"/>
      <c r="AV11887" s="165"/>
    </row>
    <row r="11888" spans="46:48" x14ac:dyDescent="0.25">
      <c r="AT11888" s="68"/>
      <c r="AV11888" s="165"/>
    </row>
    <row r="11889" spans="46:48" x14ac:dyDescent="0.25">
      <c r="AT11889" s="68"/>
      <c r="AV11889" s="165"/>
    </row>
    <row r="11890" spans="46:48" x14ac:dyDescent="0.25">
      <c r="AT11890" s="68"/>
      <c r="AV11890" s="165"/>
    </row>
    <row r="11891" spans="46:48" x14ac:dyDescent="0.25">
      <c r="AT11891" s="68"/>
      <c r="AV11891" s="165"/>
    </row>
    <row r="11892" spans="46:48" x14ac:dyDescent="0.25">
      <c r="AT11892" s="68"/>
      <c r="AV11892" s="165"/>
    </row>
    <row r="11893" spans="46:48" x14ac:dyDescent="0.25">
      <c r="AT11893" s="68"/>
      <c r="AV11893" s="165"/>
    </row>
    <row r="11894" spans="46:48" x14ac:dyDescent="0.25">
      <c r="AT11894" s="68"/>
      <c r="AV11894" s="165"/>
    </row>
    <row r="11895" spans="46:48" x14ac:dyDescent="0.25">
      <c r="AT11895" s="68"/>
      <c r="AV11895" s="165"/>
    </row>
    <row r="11896" spans="46:48" x14ac:dyDescent="0.25">
      <c r="AT11896" s="68"/>
      <c r="AV11896" s="165"/>
    </row>
    <row r="11897" spans="46:48" x14ac:dyDescent="0.25">
      <c r="AT11897" s="68"/>
      <c r="AV11897" s="165"/>
    </row>
    <row r="11898" spans="46:48" x14ac:dyDescent="0.25">
      <c r="AT11898" s="68"/>
      <c r="AV11898" s="165"/>
    </row>
    <row r="11899" spans="46:48" x14ac:dyDescent="0.25">
      <c r="AT11899" s="68"/>
      <c r="AV11899" s="165"/>
    </row>
    <row r="11900" spans="46:48" x14ac:dyDescent="0.25">
      <c r="AT11900" s="68"/>
      <c r="AV11900" s="165"/>
    </row>
    <row r="11901" spans="46:48" x14ac:dyDescent="0.25">
      <c r="AT11901" s="68"/>
      <c r="AV11901" s="165"/>
    </row>
    <row r="11902" spans="46:48" x14ac:dyDescent="0.25">
      <c r="AT11902" s="68"/>
      <c r="AV11902" s="165"/>
    </row>
    <row r="11903" spans="46:48" x14ac:dyDescent="0.25">
      <c r="AT11903" s="68"/>
      <c r="AV11903" s="165"/>
    </row>
    <row r="11904" spans="46:48" x14ac:dyDescent="0.25">
      <c r="AT11904" s="68"/>
      <c r="AV11904" s="165"/>
    </row>
    <row r="11905" spans="46:48" x14ac:dyDescent="0.25">
      <c r="AT11905" s="68"/>
      <c r="AV11905" s="165"/>
    </row>
    <row r="11906" spans="46:48" x14ac:dyDescent="0.25">
      <c r="AT11906" s="68"/>
      <c r="AV11906" s="165"/>
    </row>
    <row r="11907" spans="46:48" x14ac:dyDescent="0.25">
      <c r="AT11907" s="68"/>
      <c r="AV11907" s="165"/>
    </row>
    <row r="11908" spans="46:48" x14ac:dyDescent="0.25">
      <c r="AT11908" s="68"/>
      <c r="AV11908" s="165"/>
    </row>
    <row r="11909" spans="46:48" x14ac:dyDescent="0.25">
      <c r="AT11909" s="68"/>
      <c r="AV11909" s="165"/>
    </row>
    <row r="11910" spans="46:48" x14ac:dyDescent="0.25">
      <c r="AT11910" s="68"/>
      <c r="AV11910" s="165"/>
    </row>
    <row r="11911" spans="46:48" x14ac:dyDescent="0.25">
      <c r="AT11911" s="68"/>
      <c r="AV11911" s="165"/>
    </row>
    <row r="11912" spans="46:48" x14ac:dyDescent="0.25">
      <c r="AT11912" s="68"/>
      <c r="AV11912" s="165"/>
    </row>
    <row r="11913" spans="46:48" x14ac:dyDescent="0.25">
      <c r="AT11913" s="68"/>
      <c r="AV11913" s="165"/>
    </row>
    <row r="11914" spans="46:48" x14ac:dyDescent="0.25">
      <c r="AT11914" s="68"/>
      <c r="AV11914" s="165"/>
    </row>
    <row r="11915" spans="46:48" x14ac:dyDescent="0.25">
      <c r="AT11915" s="68"/>
      <c r="AV11915" s="165"/>
    </row>
    <row r="11916" spans="46:48" x14ac:dyDescent="0.25">
      <c r="AT11916" s="68"/>
      <c r="AV11916" s="165"/>
    </row>
    <row r="11917" spans="46:48" x14ac:dyDescent="0.25">
      <c r="AT11917" s="68"/>
      <c r="AV11917" s="165"/>
    </row>
    <row r="11918" spans="46:48" x14ac:dyDescent="0.25">
      <c r="AT11918" s="68"/>
      <c r="AV11918" s="165"/>
    </row>
    <row r="11919" spans="46:48" x14ac:dyDescent="0.25">
      <c r="AT11919" s="68"/>
      <c r="AV11919" s="165"/>
    </row>
    <row r="11920" spans="46:48" x14ac:dyDescent="0.25">
      <c r="AT11920" s="68"/>
      <c r="AV11920" s="165"/>
    </row>
    <row r="11921" spans="46:48" x14ac:dyDescent="0.25">
      <c r="AT11921" s="68"/>
      <c r="AV11921" s="165"/>
    </row>
    <row r="11922" spans="46:48" x14ac:dyDescent="0.25">
      <c r="AT11922" s="68"/>
      <c r="AV11922" s="165"/>
    </row>
    <row r="11923" spans="46:48" x14ac:dyDescent="0.25">
      <c r="AT11923" s="68"/>
      <c r="AV11923" s="165"/>
    </row>
    <row r="11924" spans="46:48" x14ac:dyDescent="0.25">
      <c r="AT11924" s="68"/>
      <c r="AV11924" s="165"/>
    </row>
    <row r="11925" spans="46:48" x14ac:dyDescent="0.25">
      <c r="AT11925" s="68"/>
      <c r="AV11925" s="165"/>
    </row>
    <row r="11926" spans="46:48" x14ac:dyDescent="0.25">
      <c r="AT11926" s="68"/>
      <c r="AV11926" s="165"/>
    </row>
    <row r="11927" spans="46:48" x14ac:dyDescent="0.25">
      <c r="AT11927" s="68"/>
      <c r="AV11927" s="165"/>
    </row>
    <row r="11928" spans="46:48" x14ac:dyDescent="0.25">
      <c r="AT11928" s="68"/>
      <c r="AV11928" s="165"/>
    </row>
    <row r="11929" spans="46:48" x14ac:dyDescent="0.25">
      <c r="AT11929" s="68"/>
      <c r="AV11929" s="165"/>
    </row>
    <row r="11930" spans="46:48" x14ac:dyDescent="0.25">
      <c r="AT11930" s="68"/>
      <c r="AV11930" s="165"/>
    </row>
    <row r="11931" spans="46:48" x14ac:dyDescent="0.25">
      <c r="AT11931" s="68"/>
      <c r="AV11931" s="165"/>
    </row>
    <row r="11932" spans="46:48" x14ac:dyDescent="0.25">
      <c r="AT11932" s="68"/>
      <c r="AV11932" s="165"/>
    </row>
    <row r="11933" spans="46:48" x14ac:dyDescent="0.25">
      <c r="AT11933" s="68"/>
      <c r="AV11933" s="165"/>
    </row>
    <row r="11934" spans="46:48" x14ac:dyDescent="0.25">
      <c r="AT11934" s="68"/>
      <c r="AV11934" s="165"/>
    </row>
    <row r="11935" spans="46:48" x14ac:dyDescent="0.25">
      <c r="AT11935" s="68"/>
      <c r="AV11935" s="165"/>
    </row>
    <row r="11936" spans="46:48" x14ac:dyDescent="0.25">
      <c r="AT11936" s="68"/>
      <c r="AV11936" s="165"/>
    </row>
    <row r="11937" spans="46:48" x14ac:dyDescent="0.25">
      <c r="AT11937" s="68"/>
      <c r="AV11937" s="165"/>
    </row>
    <row r="11938" spans="46:48" x14ac:dyDescent="0.25">
      <c r="AT11938" s="68"/>
      <c r="AV11938" s="165"/>
    </row>
    <row r="11939" spans="46:48" x14ac:dyDescent="0.25">
      <c r="AT11939" s="68"/>
      <c r="AV11939" s="165"/>
    </row>
    <row r="11940" spans="46:48" x14ac:dyDescent="0.25">
      <c r="AT11940" s="68"/>
      <c r="AV11940" s="165"/>
    </row>
    <row r="11941" spans="46:48" x14ac:dyDescent="0.25">
      <c r="AT11941" s="68"/>
      <c r="AV11941" s="165"/>
    </row>
    <row r="11942" spans="46:48" x14ac:dyDescent="0.25">
      <c r="AT11942" s="68"/>
      <c r="AV11942" s="165"/>
    </row>
    <row r="11943" spans="46:48" x14ac:dyDescent="0.25">
      <c r="AT11943" s="68"/>
      <c r="AV11943" s="165"/>
    </row>
    <row r="11944" spans="46:48" x14ac:dyDescent="0.25">
      <c r="AT11944" s="68"/>
      <c r="AV11944" s="165"/>
    </row>
    <row r="11945" spans="46:48" x14ac:dyDescent="0.25">
      <c r="AT11945" s="68"/>
      <c r="AV11945" s="165"/>
    </row>
    <row r="11946" spans="46:48" x14ac:dyDescent="0.25">
      <c r="AT11946" s="68"/>
      <c r="AV11946" s="165"/>
    </row>
    <row r="11947" spans="46:48" x14ac:dyDescent="0.25">
      <c r="AT11947" s="68"/>
      <c r="AV11947" s="165"/>
    </row>
    <row r="11948" spans="46:48" x14ac:dyDescent="0.25">
      <c r="AT11948" s="68"/>
      <c r="AV11948" s="165"/>
    </row>
    <row r="11949" spans="46:48" x14ac:dyDescent="0.25">
      <c r="AT11949" s="68"/>
      <c r="AV11949" s="165"/>
    </row>
    <row r="11950" spans="46:48" x14ac:dyDescent="0.25">
      <c r="AT11950" s="68"/>
      <c r="AV11950" s="165"/>
    </row>
    <row r="11951" spans="46:48" x14ac:dyDescent="0.25">
      <c r="AT11951" s="68"/>
      <c r="AV11951" s="165"/>
    </row>
    <row r="11952" spans="46:48" x14ac:dyDescent="0.25">
      <c r="AT11952" s="68"/>
      <c r="AV11952" s="165"/>
    </row>
    <row r="11953" spans="46:48" x14ac:dyDescent="0.25">
      <c r="AT11953" s="68"/>
      <c r="AV11953" s="165"/>
    </row>
    <row r="11954" spans="46:48" x14ac:dyDescent="0.25">
      <c r="AT11954" s="68"/>
      <c r="AV11954" s="165"/>
    </row>
    <row r="11955" spans="46:48" x14ac:dyDescent="0.25">
      <c r="AT11955" s="68"/>
      <c r="AV11955" s="165"/>
    </row>
    <row r="11956" spans="46:48" x14ac:dyDescent="0.25">
      <c r="AT11956" s="68"/>
      <c r="AV11956" s="165"/>
    </row>
    <row r="11957" spans="46:48" x14ac:dyDescent="0.25">
      <c r="AT11957" s="68"/>
      <c r="AV11957" s="165"/>
    </row>
    <row r="11958" spans="46:48" x14ac:dyDescent="0.25">
      <c r="AT11958" s="68"/>
      <c r="AV11958" s="165"/>
    </row>
    <row r="11959" spans="46:48" x14ac:dyDescent="0.25">
      <c r="AT11959" s="68"/>
      <c r="AV11959" s="165"/>
    </row>
    <row r="11960" spans="46:48" x14ac:dyDescent="0.25">
      <c r="AT11960" s="68"/>
      <c r="AV11960" s="165"/>
    </row>
    <row r="11961" spans="46:48" x14ac:dyDescent="0.25">
      <c r="AT11961" s="68"/>
      <c r="AV11961" s="165"/>
    </row>
    <row r="11962" spans="46:48" x14ac:dyDescent="0.25">
      <c r="AT11962" s="68"/>
      <c r="AV11962" s="165"/>
    </row>
    <row r="11963" spans="46:48" x14ac:dyDescent="0.25">
      <c r="AT11963" s="68"/>
      <c r="AV11963" s="165"/>
    </row>
    <row r="11964" spans="46:48" x14ac:dyDescent="0.25">
      <c r="AT11964" s="68"/>
      <c r="AV11964" s="165"/>
    </row>
    <row r="11965" spans="46:48" x14ac:dyDescent="0.25">
      <c r="AT11965" s="68"/>
      <c r="AV11965" s="165"/>
    </row>
    <row r="11966" spans="46:48" x14ac:dyDescent="0.25">
      <c r="AT11966" s="68"/>
      <c r="AV11966" s="165"/>
    </row>
    <row r="11967" spans="46:48" x14ac:dyDescent="0.25">
      <c r="AT11967" s="68"/>
      <c r="AV11967" s="165"/>
    </row>
    <row r="11968" spans="46:48" x14ac:dyDescent="0.25">
      <c r="AT11968" s="68"/>
      <c r="AV11968" s="165"/>
    </row>
    <row r="11969" spans="46:48" x14ac:dyDescent="0.25">
      <c r="AT11969" s="68"/>
      <c r="AV11969" s="165"/>
    </row>
    <row r="11970" spans="46:48" x14ac:dyDescent="0.25">
      <c r="AT11970" s="68"/>
      <c r="AV11970" s="165"/>
    </row>
    <row r="11971" spans="46:48" x14ac:dyDescent="0.25">
      <c r="AT11971" s="68"/>
      <c r="AV11971" s="165"/>
    </row>
    <row r="11972" spans="46:48" x14ac:dyDescent="0.25">
      <c r="AT11972" s="68"/>
      <c r="AV11972" s="165"/>
    </row>
    <row r="11973" spans="46:48" x14ac:dyDescent="0.25">
      <c r="AT11973" s="68"/>
      <c r="AV11973" s="165"/>
    </row>
    <row r="11974" spans="46:48" x14ac:dyDescent="0.25">
      <c r="AT11974" s="68"/>
      <c r="AV11974" s="165"/>
    </row>
    <row r="11975" spans="46:48" x14ac:dyDescent="0.25">
      <c r="AT11975" s="68"/>
      <c r="AV11975" s="165"/>
    </row>
    <row r="11976" spans="46:48" x14ac:dyDescent="0.25">
      <c r="AT11976" s="68"/>
      <c r="AV11976" s="165"/>
    </row>
    <row r="11977" spans="46:48" x14ac:dyDescent="0.25">
      <c r="AT11977" s="68"/>
      <c r="AV11977" s="165"/>
    </row>
    <row r="11978" spans="46:48" x14ac:dyDescent="0.25">
      <c r="AT11978" s="68"/>
      <c r="AV11978" s="165"/>
    </row>
    <row r="11979" spans="46:48" x14ac:dyDescent="0.25">
      <c r="AT11979" s="68"/>
      <c r="AV11979" s="165"/>
    </row>
    <row r="11980" spans="46:48" x14ac:dyDescent="0.25">
      <c r="AT11980" s="68"/>
      <c r="AV11980" s="165"/>
    </row>
    <row r="11981" spans="46:48" x14ac:dyDescent="0.25">
      <c r="AT11981" s="68"/>
      <c r="AV11981" s="165"/>
    </row>
    <row r="11982" spans="46:48" x14ac:dyDescent="0.25">
      <c r="AT11982" s="68"/>
      <c r="AV11982" s="165"/>
    </row>
    <row r="11983" spans="46:48" x14ac:dyDescent="0.25">
      <c r="AT11983" s="68"/>
      <c r="AV11983" s="165"/>
    </row>
    <row r="11984" spans="46:48" x14ac:dyDescent="0.25">
      <c r="AT11984" s="68"/>
      <c r="AV11984" s="165"/>
    </row>
    <row r="11985" spans="46:48" x14ac:dyDescent="0.25">
      <c r="AT11985" s="68"/>
      <c r="AV11985" s="165"/>
    </row>
    <row r="11986" spans="46:48" x14ac:dyDescent="0.25">
      <c r="AT11986" s="68"/>
      <c r="AV11986" s="165"/>
    </row>
    <row r="11987" spans="46:48" x14ac:dyDescent="0.25">
      <c r="AT11987" s="68"/>
      <c r="AV11987" s="165"/>
    </row>
    <row r="11988" spans="46:48" x14ac:dyDescent="0.25">
      <c r="AT11988" s="68"/>
      <c r="AV11988" s="165"/>
    </row>
    <row r="11989" spans="46:48" x14ac:dyDescent="0.25">
      <c r="AT11989" s="68"/>
      <c r="AV11989" s="165"/>
    </row>
    <row r="11990" spans="46:48" x14ac:dyDescent="0.25">
      <c r="AT11990" s="68"/>
      <c r="AV11990" s="165"/>
    </row>
    <row r="11991" spans="46:48" x14ac:dyDescent="0.25">
      <c r="AT11991" s="68"/>
      <c r="AV11991" s="165"/>
    </row>
    <row r="11992" spans="46:48" x14ac:dyDescent="0.25">
      <c r="AT11992" s="68"/>
      <c r="AV11992" s="165"/>
    </row>
    <row r="11993" spans="46:48" x14ac:dyDescent="0.25">
      <c r="AT11993" s="68"/>
      <c r="AV11993" s="165"/>
    </row>
    <row r="11994" spans="46:48" x14ac:dyDescent="0.25">
      <c r="AT11994" s="68"/>
      <c r="AV11994" s="165"/>
    </row>
    <row r="11995" spans="46:48" x14ac:dyDescent="0.25">
      <c r="AT11995" s="68"/>
      <c r="AV11995" s="165"/>
    </row>
    <row r="11996" spans="46:48" x14ac:dyDescent="0.25">
      <c r="AT11996" s="68"/>
      <c r="AV11996" s="165"/>
    </row>
    <row r="11997" spans="46:48" x14ac:dyDescent="0.25">
      <c r="AT11997" s="68"/>
      <c r="AV11997" s="165"/>
    </row>
    <row r="11998" spans="46:48" x14ac:dyDescent="0.25">
      <c r="AT11998" s="68"/>
      <c r="AV11998" s="165"/>
    </row>
    <row r="11999" spans="46:48" x14ac:dyDescent="0.25">
      <c r="AT11999" s="68"/>
      <c r="AV11999" s="165"/>
    </row>
    <row r="12000" spans="46:48" x14ac:dyDescent="0.25">
      <c r="AT12000" s="68"/>
      <c r="AV12000" s="165"/>
    </row>
    <row r="12001" spans="46:48" x14ac:dyDescent="0.25">
      <c r="AT12001" s="68"/>
      <c r="AV12001" s="165"/>
    </row>
    <row r="12002" spans="46:48" x14ac:dyDescent="0.25">
      <c r="AT12002" s="68"/>
      <c r="AV12002" s="165"/>
    </row>
    <row r="12003" spans="46:48" x14ac:dyDescent="0.25">
      <c r="AT12003" s="68"/>
      <c r="AV12003" s="165"/>
    </row>
    <row r="12004" spans="46:48" x14ac:dyDescent="0.25">
      <c r="AT12004" s="68"/>
      <c r="AV12004" s="165"/>
    </row>
    <row r="12005" spans="46:48" x14ac:dyDescent="0.25">
      <c r="AT12005" s="68"/>
      <c r="AV12005" s="165"/>
    </row>
    <row r="12006" spans="46:48" x14ac:dyDescent="0.25">
      <c r="AT12006" s="68"/>
      <c r="AV12006" s="165"/>
    </row>
    <row r="12007" spans="46:48" x14ac:dyDescent="0.25">
      <c r="AT12007" s="68"/>
      <c r="AV12007" s="165"/>
    </row>
    <row r="12008" spans="46:48" x14ac:dyDescent="0.25">
      <c r="AT12008" s="68"/>
      <c r="AV12008" s="165"/>
    </row>
    <row r="12009" spans="46:48" x14ac:dyDescent="0.25">
      <c r="AT12009" s="68"/>
      <c r="AV12009" s="165"/>
    </row>
    <row r="12010" spans="46:48" x14ac:dyDescent="0.25">
      <c r="AT12010" s="68"/>
      <c r="AV12010" s="165"/>
    </row>
    <row r="12011" spans="46:48" x14ac:dyDescent="0.25">
      <c r="AT12011" s="68"/>
      <c r="AV12011" s="165"/>
    </row>
    <row r="12012" spans="46:48" x14ac:dyDescent="0.25">
      <c r="AT12012" s="68"/>
      <c r="AV12012" s="165"/>
    </row>
    <row r="12013" spans="46:48" x14ac:dyDescent="0.25">
      <c r="AT12013" s="68"/>
      <c r="AV12013" s="165"/>
    </row>
    <row r="12014" spans="46:48" x14ac:dyDescent="0.25">
      <c r="AT12014" s="68"/>
      <c r="AV12014" s="165"/>
    </row>
    <row r="12015" spans="46:48" x14ac:dyDescent="0.25">
      <c r="AT12015" s="68"/>
      <c r="AV12015" s="165"/>
    </row>
    <row r="12016" spans="46:48" x14ac:dyDescent="0.25">
      <c r="AT12016" s="68"/>
      <c r="AV12016" s="165"/>
    </row>
    <row r="12017" spans="46:48" x14ac:dyDescent="0.25">
      <c r="AT12017" s="68"/>
      <c r="AV12017" s="165"/>
    </row>
    <row r="12018" spans="46:48" x14ac:dyDescent="0.25">
      <c r="AT12018" s="68"/>
      <c r="AV12018" s="165"/>
    </row>
    <row r="12019" spans="46:48" x14ac:dyDescent="0.25">
      <c r="AT12019" s="68"/>
      <c r="AV12019" s="165"/>
    </row>
    <row r="12020" spans="46:48" x14ac:dyDescent="0.25">
      <c r="AT12020" s="68"/>
      <c r="AV12020" s="165"/>
    </row>
    <row r="12021" spans="46:48" x14ac:dyDescent="0.25">
      <c r="AT12021" s="68"/>
      <c r="AV12021" s="165"/>
    </row>
    <row r="12022" spans="46:48" x14ac:dyDescent="0.25">
      <c r="AT12022" s="68"/>
      <c r="AV12022" s="165"/>
    </row>
    <row r="12023" spans="46:48" x14ac:dyDescent="0.25">
      <c r="AT12023" s="68"/>
      <c r="AV12023" s="165"/>
    </row>
    <row r="12024" spans="46:48" x14ac:dyDescent="0.25">
      <c r="AT12024" s="68"/>
      <c r="AV12024" s="165"/>
    </row>
    <row r="12025" spans="46:48" x14ac:dyDescent="0.25">
      <c r="AT12025" s="68"/>
      <c r="AV12025" s="165"/>
    </row>
    <row r="12026" spans="46:48" x14ac:dyDescent="0.25">
      <c r="AT12026" s="68"/>
      <c r="AV12026" s="165"/>
    </row>
    <row r="12027" spans="46:48" x14ac:dyDescent="0.25">
      <c r="AT12027" s="68"/>
      <c r="AV12027" s="165"/>
    </row>
    <row r="12028" spans="46:48" x14ac:dyDescent="0.25">
      <c r="AT12028" s="68"/>
      <c r="AV12028" s="165"/>
    </row>
    <row r="12029" spans="46:48" x14ac:dyDescent="0.25">
      <c r="AT12029" s="68"/>
      <c r="AV12029" s="165"/>
    </row>
    <row r="12030" spans="46:48" x14ac:dyDescent="0.25">
      <c r="AT12030" s="68"/>
      <c r="AV12030" s="165"/>
    </row>
    <row r="12031" spans="46:48" x14ac:dyDescent="0.25">
      <c r="AT12031" s="68"/>
      <c r="AV12031" s="165"/>
    </row>
    <row r="12032" spans="46:48" x14ac:dyDescent="0.25">
      <c r="AT12032" s="68"/>
      <c r="AV12032" s="165"/>
    </row>
    <row r="12033" spans="46:48" x14ac:dyDescent="0.25">
      <c r="AT12033" s="68"/>
      <c r="AV12033" s="165"/>
    </row>
    <row r="12034" spans="46:48" x14ac:dyDescent="0.25">
      <c r="AT12034" s="68"/>
      <c r="AV12034" s="165"/>
    </row>
    <row r="12035" spans="46:48" x14ac:dyDescent="0.25">
      <c r="AT12035" s="68"/>
      <c r="AV12035" s="165"/>
    </row>
    <row r="12036" spans="46:48" x14ac:dyDescent="0.25">
      <c r="AT12036" s="68"/>
      <c r="AV12036" s="165"/>
    </row>
    <row r="12037" spans="46:48" x14ac:dyDescent="0.25">
      <c r="AT12037" s="68"/>
      <c r="AV12037" s="165"/>
    </row>
    <row r="12038" spans="46:48" x14ac:dyDescent="0.25">
      <c r="AT12038" s="68"/>
      <c r="AV12038" s="165"/>
    </row>
    <row r="12039" spans="46:48" x14ac:dyDescent="0.25">
      <c r="AT12039" s="68"/>
      <c r="AV12039" s="165"/>
    </row>
    <row r="12040" spans="46:48" x14ac:dyDescent="0.25">
      <c r="AT12040" s="68"/>
      <c r="AV12040" s="165"/>
    </row>
    <row r="12041" spans="46:48" x14ac:dyDescent="0.25">
      <c r="AT12041" s="68"/>
      <c r="AV12041" s="165"/>
    </row>
    <row r="12042" spans="46:48" x14ac:dyDescent="0.25">
      <c r="AT12042" s="68"/>
      <c r="AV12042" s="165"/>
    </row>
    <row r="12043" spans="46:48" x14ac:dyDescent="0.25">
      <c r="AT12043" s="68"/>
      <c r="AV12043" s="165"/>
    </row>
    <row r="12044" spans="46:48" x14ac:dyDescent="0.25">
      <c r="AT12044" s="68"/>
      <c r="AV12044" s="165"/>
    </row>
    <row r="12045" spans="46:48" x14ac:dyDescent="0.25">
      <c r="AT12045" s="68"/>
      <c r="AV12045" s="165"/>
    </row>
    <row r="12046" spans="46:48" x14ac:dyDescent="0.25">
      <c r="AT12046" s="68"/>
      <c r="AV12046" s="165"/>
    </row>
    <row r="12047" spans="46:48" x14ac:dyDescent="0.25">
      <c r="AT12047" s="68"/>
      <c r="AV12047" s="165"/>
    </row>
    <row r="12048" spans="46:48" x14ac:dyDescent="0.25">
      <c r="AT12048" s="68"/>
      <c r="AV12048" s="165"/>
    </row>
    <row r="12049" spans="46:48" x14ac:dyDescent="0.25">
      <c r="AT12049" s="68"/>
      <c r="AV12049" s="165"/>
    </row>
    <row r="12050" spans="46:48" x14ac:dyDescent="0.25">
      <c r="AT12050" s="68"/>
      <c r="AV12050" s="165"/>
    </row>
    <row r="12051" spans="46:48" x14ac:dyDescent="0.25">
      <c r="AT12051" s="68"/>
      <c r="AV12051" s="165"/>
    </row>
    <row r="12052" spans="46:48" x14ac:dyDescent="0.25">
      <c r="AT12052" s="68"/>
      <c r="AV12052" s="165"/>
    </row>
    <row r="12053" spans="46:48" x14ac:dyDescent="0.25">
      <c r="AT12053" s="68"/>
      <c r="AV12053" s="165"/>
    </row>
    <row r="12054" spans="46:48" x14ac:dyDescent="0.25">
      <c r="AT12054" s="68"/>
      <c r="AV12054" s="165"/>
    </row>
    <row r="12055" spans="46:48" x14ac:dyDescent="0.25">
      <c r="AT12055" s="68"/>
      <c r="AV12055" s="165"/>
    </row>
    <row r="12056" spans="46:48" x14ac:dyDescent="0.25">
      <c r="AT12056" s="68"/>
      <c r="AV12056" s="165"/>
    </row>
    <row r="12057" spans="46:48" x14ac:dyDescent="0.25">
      <c r="AT12057" s="68"/>
      <c r="AV12057" s="165"/>
    </row>
    <row r="12058" spans="46:48" x14ac:dyDescent="0.25">
      <c r="AT12058" s="68"/>
      <c r="AV12058" s="165"/>
    </row>
    <row r="12059" spans="46:48" x14ac:dyDescent="0.25">
      <c r="AT12059" s="68"/>
      <c r="AV12059" s="165"/>
    </row>
    <row r="12060" spans="46:48" x14ac:dyDescent="0.25">
      <c r="AT12060" s="68"/>
      <c r="AV12060" s="165"/>
    </row>
    <row r="12061" spans="46:48" x14ac:dyDescent="0.25">
      <c r="AT12061" s="68"/>
      <c r="AV12061" s="165"/>
    </row>
    <row r="12062" spans="46:48" x14ac:dyDescent="0.25">
      <c r="AT12062" s="68"/>
      <c r="AV12062" s="165"/>
    </row>
    <row r="12063" spans="46:48" x14ac:dyDescent="0.25">
      <c r="AT12063" s="68"/>
      <c r="AV12063" s="165"/>
    </row>
    <row r="12064" spans="46:48" x14ac:dyDescent="0.25">
      <c r="AT12064" s="68"/>
      <c r="AV12064" s="165"/>
    </row>
    <row r="12065" spans="46:48" x14ac:dyDescent="0.25">
      <c r="AT12065" s="68"/>
      <c r="AV12065" s="165"/>
    </row>
    <row r="12066" spans="46:48" x14ac:dyDescent="0.25">
      <c r="AT12066" s="68"/>
      <c r="AV12066" s="165"/>
    </row>
    <row r="12067" spans="46:48" x14ac:dyDescent="0.25">
      <c r="AT12067" s="68"/>
      <c r="AV12067" s="165"/>
    </row>
    <row r="12068" spans="46:48" x14ac:dyDescent="0.25">
      <c r="AT12068" s="68"/>
      <c r="AV12068" s="165"/>
    </row>
    <row r="12069" spans="46:48" x14ac:dyDescent="0.25">
      <c r="AT12069" s="68"/>
      <c r="AV12069" s="165"/>
    </row>
    <row r="12070" spans="46:48" x14ac:dyDescent="0.25">
      <c r="AT12070" s="68"/>
      <c r="AV12070" s="165"/>
    </row>
    <row r="12071" spans="46:48" x14ac:dyDescent="0.25">
      <c r="AT12071" s="68"/>
      <c r="AV12071" s="165"/>
    </row>
    <row r="12072" spans="46:48" x14ac:dyDescent="0.25">
      <c r="AT12072" s="68"/>
      <c r="AV12072" s="165"/>
    </row>
    <row r="12073" spans="46:48" x14ac:dyDescent="0.25">
      <c r="AT12073" s="68"/>
      <c r="AV12073" s="165"/>
    </row>
    <row r="12074" spans="46:48" x14ac:dyDescent="0.25">
      <c r="AT12074" s="68"/>
      <c r="AV12074" s="165"/>
    </row>
    <row r="12075" spans="46:48" x14ac:dyDescent="0.25">
      <c r="AT12075" s="68"/>
      <c r="AV12075" s="165"/>
    </row>
    <row r="12076" spans="46:48" x14ac:dyDescent="0.25">
      <c r="AT12076" s="68"/>
      <c r="AV12076" s="165"/>
    </row>
    <row r="12077" spans="46:48" x14ac:dyDescent="0.25">
      <c r="AT12077" s="68"/>
      <c r="AV12077" s="165"/>
    </row>
    <row r="12078" spans="46:48" x14ac:dyDescent="0.25">
      <c r="AT12078" s="68"/>
      <c r="AV12078" s="165"/>
    </row>
    <row r="12079" spans="46:48" x14ac:dyDescent="0.25">
      <c r="AT12079" s="68"/>
      <c r="AV12079" s="165"/>
    </row>
    <row r="12080" spans="46:48" x14ac:dyDescent="0.25">
      <c r="AT12080" s="68"/>
      <c r="AV12080" s="165"/>
    </row>
    <row r="12081" spans="46:48" x14ac:dyDescent="0.25">
      <c r="AT12081" s="68"/>
      <c r="AV12081" s="165"/>
    </row>
    <row r="12082" spans="46:48" x14ac:dyDescent="0.25">
      <c r="AT12082" s="68"/>
      <c r="AV12082" s="165"/>
    </row>
    <row r="12083" spans="46:48" x14ac:dyDescent="0.25">
      <c r="AT12083" s="68"/>
      <c r="AV12083" s="165"/>
    </row>
    <row r="12084" spans="46:48" x14ac:dyDescent="0.25">
      <c r="AT12084" s="68"/>
      <c r="AV12084" s="165"/>
    </row>
    <row r="12085" spans="46:48" x14ac:dyDescent="0.25">
      <c r="AT12085" s="68"/>
      <c r="AV12085" s="165"/>
    </row>
    <row r="12086" spans="46:48" x14ac:dyDescent="0.25">
      <c r="AT12086" s="68"/>
      <c r="AV12086" s="165"/>
    </row>
    <row r="12087" spans="46:48" x14ac:dyDescent="0.25">
      <c r="AT12087" s="68"/>
      <c r="AV12087" s="165"/>
    </row>
    <row r="12088" spans="46:48" x14ac:dyDescent="0.25">
      <c r="AT12088" s="68"/>
      <c r="AV12088" s="165"/>
    </row>
    <row r="12089" spans="46:48" x14ac:dyDescent="0.25">
      <c r="AT12089" s="68"/>
      <c r="AV12089" s="165"/>
    </row>
    <row r="12090" spans="46:48" x14ac:dyDescent="0.25">
      <c r="AT12090" s="68"/>
      <c r="AV12090" s="165"/>
    </row>
    <row r="12091" spans="46:48" x14ac:dyDescent="0.25">
      <c r="AT12091" s="68"/>
      <c r="AV12091" s="165"/>
    </row>
    <row r="12092" spans="46:48" x14ac:dyDescent="0.25">
      <c r="AT12092" s="68"/>
      <c r="AV12092" s="165"/>
    </row>
    <row r="12093" spans="46:48" x14ac:dyDescent="0.25">
      <c r="AT12093" s="68"/>
      <c r="AV12093" s="165"/>
    </row>
    <row r="12094" spans="46:48" x14ac:dyDescent="0.25">
      <c r="AT12094" s="68"/>
      <c r="AV12094" s="165"/>
    </row>
    <row r="12095" spans="46:48" x14ac:dyDescent="0.25">
      <c r="AT12095" s="68"/>
      <c r="AV12095" s="165"/>
    </row>
    <row r="12096" spans="46:48" x14ac:dyDescent="0.25">
      <c r="AT12096" s="68"/>
      <c r="AV12096" s="165"/>
    </row>
    <row r="12097" spans="46:48" x14ac:dyDescent="0.25">
      <c r="AT12097" s="68"/>
      <c r="AV12097" s="165"/>
    </row>
    <row r="12098" spans="46:48" x14ac:dyDescent="0.25">
      <c r="AT12098" s="68"/>
      <c r="AV12098" s="165"/>
    </row>
    <row r="12099" spans="46:48" x14ac:dyDescent="0.25">
      <c r="AT12099" s="68"/>
      <c r="AV12099" s="165"/>
    </row>
    <row r="12100" spans="46:48" x14ac:dyDescent="0.25">
      <c r="AT12100" s="68"/>
      <c r="AV12100" s="165"/>
    </row>
    <row r="12101" spans="46:48" x14ac:dyDescent="0.25">
      <c r="AT12101" s="68"/>
      <c r="AV12101" s="165"/>
    </row>
    <row r="12102" spans="46:48" x14ac:dyDescent="0.25">
      <c r="AT12102" s="68"/>
      <c r="AV12102" s="165"/>
    </row>
    <row r="12103" spans="46:48" x14ac:dyDescent="0.25">
      <c r="AT12103" s="68"/>
      <c r="AV12103" s="165"/>
    </row>
    <row r="12104" spans="46:48" x14ac:dyDescent="0.25">
      <c r="AT12104" s="68"/>
      <c r="AV12104" s="165"/>
    </row>
    <row r="12105" spans="46:48" x14ac:dyDescent="0.25">
      <c r="AT12105" s="68"/>
      <c r="AV12105" s="165"/>
    </row>
    <row r="12106" spans="46:48" x14ac:dyDescent="0.25">
      <c r="AT12106" s="68"/>
      <c r="AV12106" s="165"/>
    </row>
    <row r="12107" spans="46:48" x14ac:dyDescent="0.25">
      <c r="AT12107" s="68"/>
      <c r="AV12107" s="165"/>
    </row>
    <row r="12108" spans="46:48" x14ac:dyDescent="0.25">
      <c r="AT12108" s="68"/>
      <c r="AV12108" s="165"/>
    </row>
    <row r="12109" spans="46:48" x14ac:dyDescent="0.25">
      <c r="AT12109" s="68"/>
      <c r="AV12109" s="165"/>
    </row>
    <row r="12110" spans="46:48" x14ac:dyDescent="0.25">
      <c r="AT12110" s="68"/>
      <c r="AV12110" s="165"/>
    </row>
    <row r="12111" spans="46:48" x14ac:dyDescent="0.25">
      <c r="AT12111" s="68"/>
      <c r="AV12111" s="165"/>
    </row>
    <row r="12112" spans="46:48" x14ac:dyDescent="0.25">
      <c r="AT12112" s="68"/>
      <c r="AV12112" s="165"/>
    </row>
    <row r="12113" spans="46:48" x14ac:dyDescent="0.25">
      <c r="AT12113" s="68"/>
      <c r="AV12113" s="165"/>
    </row>
    <row r="12114" spans="46:48" x14ac:dyDescent="0.25">
      <c r="AT12114" s="68"/>
      <c r="AV12114" s="165"/>
    </row>
    <row r="12115" spans="46:48" x14ac:dyDescent="0.25">
      <c r="AT12115" s="68"/>
      <c r="AV12115" s="165"/>
    </row>
    <row r="12116" spans="46:48" x14ac:dyDescent="0.25">
      <c r="AT12116" s="68"/>
      <c r="AV12116" s="165"/>
    </row>
    <row r="12117" spans="46:48" x14ac:dyDescent="0.25">
      <c r="AT12117" s="68"/>
      <c r="AV12117" s="165"/>
    </row>
    <row r="12118" spans="46:48" x14ac:dyDescent="0.25">
      <c r="AT12118" s="68"/>
      <c r="AV12118" s="165"/>
    </row>
    <row r="12119" spans="46:48" x14ac:dyDescent="0.25">
      <c r="AT12119" s="68"/>
      <c r="AV12119" s="165"/>
    </row>
    <row r="12120" spans="46:48" x14ac:dyDescent="0.25">
      <c r="AT12120" s="68"/>
      <c r="AV12120" s="165"/>
    </row>
    <row r="12121" spans="46:48" x14ac:dyDescent="0.25">
      <c r="AT12121" s="68"/>
      <c r="AV12121" s="165"/>
    </row>
    <row r="12122" spans="46:48" x14ac:dyDescent="0.25">
      <c r="AT12122" s="68"/>
      <c r="AV12122" s="165"/>
    </row>
    <row r="12123" spans="46:48" x14ac:dyDescent="0.25">
      <c r="AT12123" s="68"/>
      <c r="AV12123" s="165"/>
    </row>
    <row r="12124" spans="46:48" x14ac:dyDescent="0.25">
      <c r="AT12124" s="68"/>
      <c r="AV12124" s="165"/>
    </row>
    <row r="12125" spans="46:48" x14ac:dyDescent="0.25">
      <c r="AT12125" s="68"/>
      <c r="AV12125" s="165"/>
    </row>
    <row r="12126" spans="46:48" x14ac:dyDescent="0.25">
      <c r="AT12126" s="68"/>
      <c r="AV12126" s="165"/>
    </row>
    <row r="12127" spans="46:48" x14ac:dyDescent="0.25">
      <c r="AT12127" s="68"/>
      <c r="AV12127" s="165"/>
    </row>
    <row r="12128" spans="46:48" x14ac:dyDescent="0.25">
      <c r="AT12128" s="68"/>
      <c r="AV12128" s="165"/>
    </row>
    <row r="12129" spans="46:48" x14ac:dyDescent="0.25">
      <c r="AT12129" s="68"/>
      <c r="AV12129" s="165"/>
    </row>
    <row r="12130" spans="46:48" x14ac:dyDescent="0.25">
      <c r="AT12130" s="68"/>
      <c r="AV12130" s="165"/>
    </row>
    <row r="12131" spans="46:48" x14ac:dyDescent="0.25">
      <c r="AT12131" s="68"/>
      <c r="AV12131" s="165"/>
    </row>
    <row r="12132" spans="46:48" x14ac:dyDescent="0.25">
      <c r="AT12132" s="68"/>
      <c r="AV12132" s="165"/>
    </row>
    <row r="12133" spans="46:48" x14ac:dyDescent="0.25">
      <c r="AT12133" s="68"/>
      <c r="AV12133" s="165"/>
    </row>
    <row r="12134" spans="46:48" x14ac:dyDescent="0.25">
      <c r="AT12134" s="68"/>
      <c r="AV12134" s="165"/>
    </row>
    <row r="12135" spans="46:48" x14ac:dyDescent="0.25">
      <c r="AT12135" s="68"/>
      <c r="AV12135" s="165"/>
    </row>
    <row r="12136" spans="46:48" x14ac:dyDescent="0.25">
      <c r="AT12136" s="68"/>
      <c r="AV12136" s="165"/>
    </row>
    <row r="12137" spans="46:48" x14ac:dyDescent="0.25">
      <c r="AT12137" s="68"/>
      <c r="AV12137" s="165"/>
    </row>
    <row r="12138" spans="46:48" x14ac:dyDescent="0.25">
      <c r="AT12138" s="68"/>
      <c r="AV12138" s="165"/>
    </row>
    <row r="12139" spans="46:48" x14ac:dyDescent="0.25">
      <c r="AT12139" s="68"/>
      <c r="AV12139" s="165"/>
    </row>
    <row r="12140" spans="46:48" x14ac:dyDescent="0.25">
      <c r="AT12140" s="68"/>
      <c r="AV12140" s="165"/>
    </row>
    <row r="12141" spans="46:48" x14ac:dyDescent="0.25">
      <c r="AT12141" s="68"/>
      <c r="AV12141" s="165"/>
    </row>
    <row r="12142" spans="46:48" x14ac:dyDescent="0.25">
      <c r="AT12142" s="68"/>
      <c r="AV12142" s="165"/>
    </row>
    <row r="12143" spans="46:48" x14ac:dyDescent="0.25">
      <c r="AT12143" s="68"/>
      <c r="AV12143" s="165"/>
    </row>
    <row r="12144" spans="46:48" x14ac:dyDescent="0.25">
      <c r="AT12144" s="68"/>
      <c r="AV12144" s="165"/>
    </row>
    <row r="12145" spans="46:48" x14ac:dyDescent="0.25">
      <c r="AT12145" s="68"/>
      <c r="AV12145" s="165"/>
    </row>
    <row r="12146" spans="46:48" x14ac:dyDescent="0.25">
      <c r="AT12146" s="68"/>
      <c r="AV12146" s="165"/>
    </row>
    <row r="12147" spans="46:48" x14ac:dyDescent="0.25">
      <c r="AT12147" s="68"/>
      <c r="AV12147" s="165"/>
    </row>
    <row r="12148" spans="46:48" x14ac:dyDescent="0.25">
      <c r="AT12148" s="68"/>
      <c r="AV12148" s="165"/>
    </row>
    <row r="12149" spans="46:48" x14ac:dyDescent="0.25">
      <c r="AT12149" s="68"/>
      <c r="AV12149" s="165"/>
    </row>
    <row r="12150" spans="46:48" x14ac:dyDescent="0.25">
      <c r="AT12150" s="68"/>
      <c r="AV12150" s="165"/>
    </row>
    <row r="12151" spans="46:48" x14ac:dyDescent="0.25">
      <c r="AT12151" s="68"/>
      <c r="AV12151" s="165"/>
    </row>
    <row r="12152" spans="46:48" x14ac:dyDescent="0.25">
      <c r="AT12152" s="68"/>
      <c r="AV12152" s="165"/>
    </row>
    <row r="12153" spans="46:48" x14ac:dyDescent="0.25">
      <c r="AT12153" s="68"/>
      <c r="AV12153" s="165"/>
    </row>
    <row r="12154" spans="46:48" x14ac:dyDescent="0.25">
      <c r="AT12154" s="68"/>
      <c r="AV12154" s="165"/>
    </row>
    <row r="12155" spans="46:48" x14ac:dyDescent="0.25">
      <c r="AT12155" s="68"/>
      <c r="AV12155" s="165"/>
    </row>
    <row r="12156" spans="46:48" x14ac:dyDescent="0.25">
      <c r="AT12156" s="68"/>
      <c r="AV12156" s="165"/>
    </row>
    <row r="12157" spans="46:48" x14ac:dyDescent="0.25">
      <c r="AT12157" s="68"/>
      <c r="AV12157" s="165"/>
    </row>
    <row r="12158" spans="46:48" x14ac:dyDescent="0.25">
      <c r="AT12158" s="68"/>
      <c r="AV12158" s="165"/>
    </row>
    <row r="12159" spans="46:48" x14ac:dyDescent="0.25">
      <c r="AT12159" s="68"/>
      <c r="AV12159" s="165"/>
    </row>
    <row r="12160" spans="46:48" x14ac:dyDescent="0.25">
      <c r="AT12160" s="68"/>
      <c r="AV12160" s="165"/>
    </row>
    <row r="12161" spans="46:48" x14ac:dyDescent="0.25">
      <c r="AT12161" s="68"/>
      <c r="AV12161" s="165"/>
    </row>
    <row r="12162" spans="46:48" x14ac:dyDescent="0.25">
      <c r="AT12162" s="68"/>
      <c r="AV12162" s="165"/>
    </row>
    <row r="12163" spans="46:48" x14ac:dyDescent="0.25">
      <c r="AT12163" s="68"/>
      <c r="AV12163" s="165"/>
    </row>
    <row r="12164" spans="46:48" x14ac:dyDescent="0.25">
      <c r="AT12164" s="68"/>
      <c r="AV12164" s="165"/>
    </row>
    <row r="12165" spans="46:48" x14ac:dyDescent="0.25">
      <c r="AT12165" s="68"/>
      <c r="AV12165" s="165"/>
    </row>
    <row r="12166" spans="46:48" x14ac:dyDescent="0.25">
      <c r="AT12166" s="68"/>
      <c r="AV12166" s="165"/>
    </row>
    <row r="12167" spans="46:48" x14ac:dyDescent="0.25">
      <c r="AT12167" s="68"/>
      <c r="AV12167" s="165"/>
    </row>
    <row r="12168" spans="46:48" x14ac:dyDescent="0.25">
      <c r="AT12168" s="68"/>
      <c r="AV12168" s="165"/>
    </row>
    <row r="12169" spans="46:48" x14ac:dyDescent="0.25">
      <c r="AT12169" s="68"/>
      <c r="AV12169" s="165"/>
    </row>
    <row r="12170" spans="46:48" x14ac:dyDescent="0.25">
      <c r="AT12170" s="68"/>
      <c r="AV12170" s="165"/>
    </row>
    <row r="12171" spans="46:48" x14ac:dyDescent="0.25">
      <c r="AT12171" s="68"/>
      <c r="AV12171" s="165"/>
    </row>
    <row r="12172" spans="46:48" x14ac:dyDescent="0.25">
      <c r="AT12172" s="68"/>
      <c r="AV12172" s="165"/>
    </row>
    <row r="12173" spans="46:48" x14ac:dyDescent="0.25">
      <c r="AT12173" s="68"/>
      <c r="AV12173" s="165"/>
    </row>
    <row r="12174" spans="46:48" x14ac:dyDescent="0.25">
      <c r="AT12174" s="68"/>
      <c r="AV12174" s="165"/>
    </row>
    <row r="12175" spans="46:48" x14ac:dyDescent="0.25">
      <c r="AT12175" s="68"/>
      <c r="AV12175" s="165"/>
    </row>
    <row r="12176" spans="46:48" x14ac:dyDescent="0.25">
      <c r="AT12176" s="68"/>
      <c r="AV12176" s="165"/>
    </row>
    <row r="12177" spans="46:48" x14ac:dyDescent="0.25">
      <c r="AT12177" s="68"/>
      <c r="AV12177" s="165"/>
    </row>
    <row r="12178" spans="46:48" x14ac:dyDescent="0.25">
      <c r="AT12178" s="68"/>
      <c r="AV12178" s="165"/>
    </row>
    <row r="12179" spans="46:48" x14ac:dyDescent="0.25">
      <c r="AT12179" s="68"/>
      <c r="AV12179" s="165"/>
    </row>
    <row r="12180" spans="46:48" x14ac:dyDescent="0.25">
      <c r="AT12180" s="68"/>
      <c r="AV12180" s="165"/>
    </row>
    <row r="12181" spans="46:48" x14ac:dyDescent="0.25">
      <c r="AT12181" s="68"/>
      <c r="AV12181" s="165"/>
    </row>
    <row r="12182" spans="46:48" x14ac:dyDescent="0.25">
      <c r="AT12182" s="68"/>
      <c r="AV12182" s="165"/>
    </row>
    <row r="12183" spans="46:48" x14ac:dyDescent="0.25">
      <c r="AT12183" s="68"/>
      <c r="AV12183" s="165"/>
    </row>
    <row r="12184" spans="46:48" x14ac:dyDescent="0.25">
      <c r="AT12184" s="68"/>
      <c r="AV12184" s="165"/>
    </row>
    <row r="12185" spans="46:48" x14ac:dyDescent="0.25">
      <c r="AT12185" s="68"/>
      <c r="AV12185" s="165"/>
    </row>
    <row r="12186" spans="46:48" x14ac:dyDescent="0.25">
      <c r="AT12186" s="68"/>
      <c r="AV12186" s="165"/>
    </row>
    <row r="12187" spans="46:48" x14ac:dyDescent="0.25">
      <c r="AT12187" s="68"/>
      <c r="AV12187" s="165"/>
    </row>
    <row r="12188" spans="46:48" x14ac:dyDescent="0.25">
      <c r="AT12188" s="68"/>
      <c r="AV12188" s="165"/>
    </row>
    <row r="12189" spans="46:48" x14ac:dyDescent="0.25">
      <c r="AT12189" s="68"/>
      <c r="AV12189" s="165"/>
    </row>
    <row r="12190" spans="46:48" x14ac:dyDescent="0.25">
      <c r="AT12190" s="68"/>
      <c r="AV12190" s="165"/>
    </row>
    <row r="12191" spans="46:48" x14ac:dyDescent="0.25">
      <c r="AT12191" s="68"/>
      <c r="AV12191" s="165"/>
    </row>
    <row r="12192" spans="46:48" x14ac:dyDescent="0.25">
      <c r="AT12192" s="68"/>
      <c r="AV12192" s="165"/>
    </row>
    <row r="12193" spans="46:48" x14ac:dyDescent="0.25">
      <c r="AT12193" s="68"/>
      <c r="AV12193" s="165"/>
    </row>
    <row r="12194" spans="46:48" x14ac:dyDescent="0.25">
      <c r="AT12194" s="68"/>
      <c r="AV12194" s="165"/>
    </row>
    <row r="12195" spans="46:48" x14ac:dyDescent="0.25">
      <c r="AT12195" s="68"/>
      <c r="AV12195" s="165"/>
    </row>
    <row r="12196" spans="46:48" x14ac:dyDescent="0.25">
      <c r="AT12196" s="68"/>
      <c r="AV12196" s="165"/>
    </row>
    <row r="12197" spans="46:48" x14ac:dyDescent="0.25">
      <c r="AT12197" s="68"/>
      <c r="AV12197" s="165"/>
    </row>
    <row r="12198" spans="46:48" x14ac:dyDescent="0.25">
      <c r="AT12198" s="68"/>
      <c r="AV12198" s="165"/>
    </row>
    <row r="12199" spans="46:48" x14ac:dyDescent="0.25">
      <c r="AT12199" s="68"/>
      <c r="AV12199" s="165"/>
    </row>
    <row r="12200" spans="46:48" x14ac:dyDescent="0.25">
      <c r="AT12200" s="68"/>
      <c r="AV12200" s="165"/>
    </row>
    <row r="12201" spans="46:48" x14ac:dyDescent="0.25">
      <c r="AT12201" s="68"/>
      <c r="AV12201" s="165"/>
    </row>
    <row r="12202" spans="46:48" x14ac:dyDescent="0.25">
      <c r="AT12202" s="68"/>
      <c r="AV12202" s="165"/>
    </row>
    <row r="12203" spans="46:48" x14ac:dyDescent="0.25">
      <c r="AT12203" s="68"/>
      <c r="AV12203" s="165"/>
    </row>
    <row r="12204" spans="46:48" x14ac:dyDescent="0.25">
      <c r="AT12204" s="68"/>
      <c r="AV12204" s="165"/>
    </row>
    <row r="12205" spans="46:48" x14ac:dyDescent="0.25">
      <c r="AT12205" s="68"/>
      <c r="AV12205" s="165"/>
    </row>
    <row r="12206" spans="46:48" x14ac:dyDescent="0.25">
      <c r="AT12206" s="68"/>
      <c r="AV12206" s="165"/>
    </row>
    <row r="12207" spans="46:48" x14ac:dyDescent="0.25">
      <c r="AT12207" s="68"/>
      <c r="AV12207" s="165"/>
    </row>
    <row r="12208" spans="46:48" x14ac:dyDescent="0.25">
      <c r="AT12208" s="68"/>
      <c r="AV12208" s="165"/>
    </row>
    <row r="12209" spans="46:48" x14ac:dyDescent="0.25">
      <c r="AT12209" s="68"/>
      <c r="AV12209" s="165"/>
    </row>
    <row r="12210" spans="46:48" x14ac:dyDescent="0.25">
      <c r="AT12210" s="68"/>
      <c r="AV12210" s="165"/>
    </row>
    <row r="12211" spans="46:48" x14ac:dyDescent="0.25">
      <c r="AT12211" s="68"/>
      <c r="AV12211" s="165"/>
    </row>
    <row r="12212" spans="46:48" x14ac:dyDescent="0.25">
      <c r="AT12212" s="68"/>
      <c r="AV12212" s="165"/>
    </row>
    <row r="12213" spans="46:48" x14ac:dyDescent="0.25">
      <c r="AT12213" s="68"/>
      <c r="AV12213" s="165"/>
    </row>
    <row r="12214" spans="46:48" x14ac:dyDescent="0.25">
      <c r="AT12214" s="68"/>
      <c r="AV12214" s="165"/>
    </row>
    <row r="12215" spans="46:48" x14ac:dyDescent="0.25">
      <c r="AT12215" s="68"/>
      <c r="AV12215" s="165"/>
    </row>
    <row r="12216" spans="46:48" x14ac:dyDescent="0.25">
      <c r="AT12216" s="68"/>
      <c r="AV12216" s="165"/>
    </row>
    <row r="12217" spans="46:48" x14ac:dyDescent="0.25">
      <c r="AT12217" s="68"/>
      <c r="AV12217" s="165"/>
    </row>
    <row r="12218" spans="46:48" x14ac:dyDescent="0.25">
      <c r="AT12218" s="68"/>
      <c r="AV12218" s="165"/>
    </row>
    <row r="12219" spans="46:48" x14ac:dyDescent="0.25">
      <c r="AT12219" s="68"/>
      <c r="AV12219" s="165"/>
    </row>
    <row r="12220" spans="46:48" x14ac:dyDescent="0.25">
      <c r="AT12220" s="68"/>
      <c r="AV12220" s="165"/>
    </row>
    <row r="12221" spans="46:48" x14ac:dyDescent="0.25">
      <c r="AT12221" s="68"/>
      <c r="AV12221" s="165"/>
    </row>
    <row r="12222" spans="46:48" x14ac:dyDescent="0.25">
      <c r="AT12222" s="68"/>
      <c r="AV12222" s="165"/>
    </row>
    <row r="12223" spans="46:48" x14ac:dyDescent="0.25">
      <c r="AT12223" s="68"/>
      <c r="AV12223" s="165"/>
    </row>
    <row r="12224" spans="46:48" x14ac:dyDescent="0.25">
      <c r="AT12224" s="68"/>
      <c r="AV12224" s="165"/>
    </row>
    <row r="12225" spans="46:48" x14ac:dyDescent="0.25">
      <c r="AT12225" s="68"/>
      <c r="AV12225" s="165"/>
    </row>
    <row r="12226" spans="46:48" x14ac:dyDescent="0.25">
      <c r="AT12226" s="68"/>
      <c r="AV12226" s="165"/>
    </row>
    <row r="12227" spans="46:48" x14ac:dyDescent="0.25">
      <c r="AT12227" s="68"/>
      <c r="AV12227" s="165"/>
    </row>
    <row r="12228" spans="46:48" x14ac:dyDescent="0.25">
      <c r="AT12228" s="68"/>
      <c r="AV12228" s="165"/>
    </row>
    <row r="12229" spans="46:48" x14ac:dyDescent="0.25">
      <c r="AT12229" s="68"/>
      <c r="AV12229" s="165"/>
    </row>
    <row r="12230" spans="46:48" x14ac:dyDescent="0.25">
      <c r="AT12230" s="68"/>
      <c r="AV12230" s="165"/>
    </row>
    <row r="12231" spans="46:48" x14ac:dyDescent="0.25">
      <c r="AT12231" s="68"/>
      <c r="AV12231" s="165"/>
    </row>
    <row r="12232" spans="46:48" x14ac:dyDescent="0.25">
      <c r="AT12232" s="68"/>
      <c r="AV12232" s="165"/>
    </row>
    <row r="12233" spans="46:48" x14ac:dyDescent="0.25">
      <c r="AT12233" s="68"/>
      <c r="AV12233" s="165"/>
    </row>
    <row r="12234" spans="46:48" x14ac:dyDescent="0.25">
      <c r="AT12234" s="68"/>
      <c r="AV12234" s="165"/>
    </row>
    <row r="12235" spans="46:48" x14ac:dyDescent="0.25">
      <c r="AT12235" s="68"/>
      <c r="AV12235" s="165"/>
    </row>
    <row r="12236" spans="46:48" x14ac:dyDescent="0.25">
      <c r="AT12236" s="68"/>
      <c r="AV12236" s="165"/>
    </row>
    <row r="12237" spans="46:48" x14ac:dyDescent="0.25">
      <c r="AT12237" s="68"/>
      <c r="AV12237" s="165"/>
    </row>
    <row r="12238" spans="46:48" x14ac:dyDescent="0.25">
      <c r="AT12238" s="68"/>
      <c r="AV12238" s="165"/>
    </row>
    <row r="12239" spans="46:48" x14ac:dyDescent="0.25">
      <c r="AT12239" s="68"/>
      <c r="AV12239" s="165"/>
    </row>
    <row r="12240" spans="46:48" x14ac:dyDescent="0.25">
      <c r="AT12240" s="68"/>
      <c r="AV12240" s="165"/>
    </row>
    <row r="12241" spans="46:48" x14ac:dyDescent="0.25">
      <c r="AT12241" s="68"/>
      <c r="AV12241" s="165"/>
    </row>
    <row r="12242" spans="46:48" x14ac:dyDescent="0.25">
      <c r="AT12242" s="68"/>
      <c r="AV12242" s="165"/>
    </row>
    <row r="12243" spans="46:48" x14ac:dyDescent="0.25">
      <c r="AT12243" s="68"/>
      <c r="AV12243" s="165"/>
    </row>
    <row r="12244" spans="46:48" x14ac:dyDescent="0.25">
      <c r="AT12244" s="68"/>
      <c r="AV12244" s="165"/>
    </row>
    <row r="12245" spans="46:48" x14ac:dyDescent="0.25">
      <c r="AT12245" s="68"/>
      <c r="AV12245" s="165"/>
    </row>
    <row r="12246" spans="46:48" x14ac:dyDescent="0.25">
      <c r="AT12246" s="68"/>
      <c r="AV12246" s="165"/>
    </row>
    <row r="12247" spans="46:48" x14ac:dyDescent="0.25">
      <c r="AT12247" s="68"/>
      <c r="AV12247" s="165"/>
    </row>
    <row r="12248" spans="46:48" x14ac:dyDescent="0.25">
      <c r="AT12248" s="68"/>
      <c r="AV12248" s="165"/>
    </row>
    <row r="12249" spans="46:48" x14ac:dyDescent="0.25">
      <c r="AT12249" s="68"/>
      <c r="AV12249" s="165"/>
    </row>
    <row r="12250" spans="46:48" x14ac:dyDescent="0.25">
      <c r="AT12250" s="68"/>
      <c r="AV12250" s="165"/>
    </row>
    <row r="12251" spans="46:48" x14ac:dyDescent="0.25">
      <c r="AT12251" s="68"/>
      <c r="AV12251" s="165"/>
    </row>
    <row r="12252" spans="46:48" x14ac:dyDescent="0.25">
      <c r="AT12252" s="68"/>
      <c r="AV12252" s="165"/>
    </row>
    <row r="12253" spans="46:48" x14ac:dyDescent="0.25">
      <c r="AT12253" s="68"/>
      <c r="AV12253" s="165"/>
    </row>
    <row r="12254" spans="46:48" x14ac:dyDescent="0.25">
      <c r="AT12254" s="68"/>
      <c r="AV12254" s="165"/>
    </row>
    <row r="12255" spans="46:48" x14ac:dyDescent="0.25">
      <c r="AT12255" s="68"/>
      <c r="AV12255" s="165"/>
    </row>
    <row r="12256" spans="46:48" x14ac:dyDescent="0.25">
      <c r="AT12256" s="68"/>
      <c r="AV12256" s="165"/>
    </row>
    <row r="12257" spans="46:48" x14ac:dyDescent="0.25">
      <c r="AT12257" s="68"/>
      <c r="AV12257" s="165"/>
    </row>
    <row r="12258" spans="46:48" x14ac:dyDescent="0.25">
      <c r="AT12258" s="68"/>
      <c r="AV12258" s="165"/>
    </row>
    <row r="12259" spans="46:48" x14ac:dyDescent="0.25">
      <c r="AT12259" s="68"/>
      <c r="AV12259" s="165"/>
    </row>
    <row r="12260" spans="46:48" x14ac:dyDescent="0.25">
      <c r="AT12260" s="68"/>
      <c r="AV12260" s="165"/>
    </row>
    <row r="12261" spans="46:48" x14ac:dyDescent="0.25">
      <c r="AT12261" s="68"/>
      <c r="AV12261" s="165"/>
    </row>
    <row r="12262" spans="46:48" x14ac:dyDescent="0.25">
      <c r="AT12262" s="68"/>
      <c r="AV12262" s="165"/>
    </row>
    <row r="12263" spans="46:48" x14ac:dyDescent="0.25">
      <c r="AT12263" s="68"/>
      <c r="AV12263" s="165"/>
    </row>
    <row r="12264" spans="46:48" x14ac:dyDescent="0.25">
      <c r="AT12264" s="68"/>
      <c r="AV12264" s="165"/>
    </row>
    <row r="12265" spans="46:48" x14ac:dyDescent="0.25">
      <c r="AT12265" s="68"/>
      <c r="AV12265" s="165"/>
    </row>
    <row r="12266" spans="46:48" x14ac:dyDescent="0.25">
      <c r="AT12266" s="68"/>
      <c r="AV12266" s="165"/>
    </row>
    <row r="12267" spans="46:48" x14ac:dyDescent="0.25">
      <c r="AT12267" s="68"/>
      <c r="AV12267" s="165"/>
    </row>
    <row r="12268" spans="46:48" x14ac:dyDescent="0.25">
      <c r="AT12268" s="68"/>
      <c r="AV12268" s="165"/>
    </row>
    <row r="12269" spans="46:48" x14ac:dyDescent="0.25">
      <c r="AT12269" s="68"/>
      <c r="AV12269" s="165"/>
    </row>
    <row r="12270" spans="46:48" x14ac:dyDescent="0.25">
      <c r="AT12270" s="68"/>
      <c r="AV12270" s="165"/>
    </row>
    <row r="12271" spans="46:48" x14ac:dyDescent="0.25">
      <c r="AT12271" s="68"/>
      <c r="AV12271" s="165"/>
    </row>
    <row r="12272" spans="46:48" x14ac:dyDescent="0.25">
      <c r="AT12272" s="68"/>
      <c r="AV12272" s="165"/>
    </row>
    <row r="12273" spans="46:48" x14ac:dyDescent="0.25">
      <c r="AT12273" s="68"/>
      <c r="AV12273" s="165"/>
    </row>
    <row r="12274" spans="46:48" x14ac:dyDescent="0.25">
      <c r="AT12274" s="68"/>
      <c r="AV12274" s="165"/>
    </row>
    <row r="12275" spans="46:48" x14ac:dyDescent="0.25">
      <c r="AT12275" s="68"/>
      <c r="AV12275" s="165"/>
    </row>
    <row r="12276" spans="46:48" x14ac:dyDescent="0.25">
      <c r="AT12276" s="68"/>
      <c r="AV12276" s="165"/>
    </row>
    <row r="12277" spans="46:48" x14ac:dyDescent="0.25">
      <c r="AT12277" s="68"/>
      <c r="AV12277" s="165"/>
    </row>
    <row r="12278" spans="46:48" x14ac:dyDescent="0.25">
      <c r="AT12278" s="68"/>
      <c r="AV12278" s="165"/>
    </row>
    <row r="12279" spans="46:48" x14ac:dyDescent="0.25">
      <c r="AT12279" s="68"/>
      <c r="AV12279" s="165"/>
    </row>
    <row r="12280" spans="46:48" x14ac:dyDescent="0.25">
      <c r="AT12280" s="68"/>
      <c r="AV12280" s="165"/>
    </row>
    <row r="12281" spans="46:48" x14ac:dyDescent="0.25">
      <c r="AT12281" s="68"/>
      <c r="AV12281" s="165"/>
    </row>
    <row r="12282" spans="46:48" x14ac:dyDescent="0.25">
      <c r="AT12282" s="68"/>
      <c r="AV12282" s="165"/>
    </row>
    <row r="12283" spans="46:48" x14ac:dyDescent="0.25">
      <c r="AT12283" s="68"/>
      <c r="AV12283" s="165"/>
    </row>
    <row r="12284" spans="46:48" x14ac:dyDescent="0.25">
      <c r="AT12284" s="68"/>
      <c r="AV12284" s="165"/>
    </row>
    <row r="12285" spans="46:48" x14ac:dyDescent="0.25">
      <c r="AT12285" s="68"/>
      <c r="AV12285" s="165"/>
    </row>
    <row r="12286" spans="46:48" x14ac:dyDescent="0.25">
      <c r="AT12286" s="68"/>
      <c r="AV12286" s="165"/>
    </row>
    <row r="12287" spans="46:48" x14ac:dyDescent="0.25">
      <c r="AT12287" s="68"/>
      <c r="AV12287" s="165"/>
    </row>
    <row r="12288" spans="46:48" x14ac:dyDescent="0.25">
      <c r="AT12288" s="68"/>
      <c r="AV12288" s="165"/>
    </row>
    <row r="12289" spans="46:48" x14ac:dyDescent="0.25">
      <c r="AT12289" s="68"/>
      <c r="AV12289" s="165"/>
    </row>
    <row r="12290" spans="46:48" x14ac:dyDescent="0.25">
      <c r="AT12290" s="68"/>
      <c r="AV12290" s="165"/>
    </row>
    <row r="12291" spans="46:48" x14ac:dyDescent="0.25">
      <c r="AT12291" s="68"/>
      <c r="AV12291" s="165"/>
    </row>
    <row r="12292" spans="46:48" x14ac:dyDescent="0.25">
      <c r="AT12292" s="68"/>
      <c r="AV12292" s="165"/>
    </row>
    <row r="12293" spans="46:48" x14ac:dyDescent="0.25">
      <c r="AT12293" s="68"/>
      <c r="AV12293" s="165"/>
    </row>
    <row r="12294" spans="46:48" x14ac:dyDescent="0.25">
      <c r="AT12294" s="68"/>
      <c r="AV12294" s="165"/>
    </row>
    <row r="12295" spans="46:48" x14ac:dyDescent="0.25">
      <c r="AT12295" s="68"/>
      <c r="AV12295" s="165"/>
    </row>
    <row r="12296" spans="46:48" x14ac:dyDescent="0.25">
      <c r="AT12296" s="68"/>
      <c r="AV12296" s="165"/>
    </row>
    <row r="12297" spans="46:48" x14ac:dyDescent="0.25">
      <c r="AT12297" s="68"/>
      <c r="AV12297" s="165"/>
    </row>
    <row r="12298" spans="46:48" x14ac:dyDescent="0.25">
      <c r="AT12298" s="68"/>
      <c r="AV12298" s="165"/>
    </row>
    <row r="12299" spans="46:48" x14ac:dyDescent="0.25">
      <c r="AT12299" s="68"/>
      <c r="AV12299" s="165"/>
    </row>
    <row r="12300" spans="46:48" x14ac:dyDescent="0.25">
      <c r="AT12300" s="68"/>
      <c r="AV12300" s="165"/>
    </row>
    <row r="12301" spans="46:48" x14ac:dyDescent="0.25">
      <c r="AT12301" s="68"/>
      <c r="AV12301" s="165"/>
    </row>
    <row r="12302" spans="46:48" x14ac:dyDescent="0.25">
      <c r="AT12302" s="68"/>
      <c r="AV12302" s="165"/>
    </row>
    <row r="12303" spans="46:48" x14ac:dyDescent="0.25">
      <c r="AT12303" s="68"/>
      <c r="AV12303" s="165"/>
    </row>
    <row r="12304" spans="46:48" x14ac:dyDescent="0.25">
      <c r="AT12304" s="68"/>
      <c r="AV12304" s="165"/>
    </row>
    <row r="12305" spans="46:48" x14ac:dyDescent="0.25">
      <c r="AT12305" s="68"/>
      <c r="AV12305" s="165"/>
    </row>
    <row r="12306" spans="46:48" x14ac:dyDescent="0.25">
      <c r="AT12306" s="68"/>
      <c r="AV12306" s="165"/>
    </row>
    <row r="12307" spans="46:48" x14ac:dyDescent="0.25">
      <c r="AT12307" s="68"/>
      <c r="AV12307" s="165"/>
    </row>
    <row r="12308" spans="46:48" x14ac:dyDescent="0.25">
      <c r="AT12308" s="68"/>
      <c r="AV12308" s="165"/>
    </row>
    <row r="12309" spans="46:48" x14ac:dyDescent="0.25">
      <c r="AT12309" s="68"/>
      <c r="AV12309" s="165"/>
    </row>
    <row r="12310" spans="46:48" x14ac:dyDescent="0.25">
      <c r="AT12310" s="68"/>
      <c r="AV12310" s="165"/>
    </row>
    <row r="12311" spans="46:48" x14ac:dyDescent="0.25">
      <c r="AT12311" s="68"/>
      <c r="AV12311" s="165"/>
    </row>
    <row r="12312" spans="46:48" x14ac:dyDescent="0.25">
      <c r="AT12312" s="68"/>
      <c r="AV12312" s="165"/>
    </row>
    <row r="12313" spans="46:48" x14ac:dyDescent="0.25">
      <c r="AT12313" s="68"/>
      <c r="AV12313" s="165"/>
    </row>
    <row r="12314" spans="46:48" x14ac:dyDescent="0.25">
      <c r="AT12314" s="68"/>
      <c r="AV12314" s="165"/>
    </row>
    <row r="12315" spans="46:48" x14ac:dyDescent="0.25">
      <c r="AT12315" s="68"/>
      <c r="AV12315" s="165"/>
    </row>
    <row r="12316" spans="46:48" x14ac:dyDescent="0.25">
      <c r="AT12316" s="68"/>
      <c r="AV12316" s="165"/>
    </row>
    <row r="12317" spans="46:48" x14ac:dyDescent="0.25">
      <c r="AT12317" s="68"/>
      <c r="AV12317" s="165"/>
    </row>
    <row r="12318" spans="46:48" x14ac:dyDescent="0.25">
      <c r="AT12318" s="68"/>
      <c r="AV12318" s="165"/>
    </row>
    <row r="12319" spans="46:48" x14ac:dyDescent="0.25">
      <c r="AT12319" s="68"/>
      <c r="AV12319" s="165"/>
    </row>
    <row r="12320" spans="46:48" x14ac:dyDescent="0.25">
      <c r="AT12320" s="68"/>
      <c r="AV12320" s="165"/>
    </row>
    <row r="12321" spans="46:48" x14ac:dyDescent="0.25">
      <c r="AT12321" s="68"/>
      <c r="AV12321" s="165"/>
    </row>
    <row r="12322" spans="46:48" x14ac:dyDescent="0.25">
      <c r="AT12322" s="68"/>
      <c r="AV12322" s="165"/>
    </row>
    <row r="12323" spans="46:48" x14ac:dyDescent="0.25">
      <c r="AT12323" s="68"/>
      <c r="AV12323" s="165"/>
    </row>
    <row r="12324" spans="46:48" x14ac:dyDescent="0.25">
      <c r="AT12324" s="68"/>
      <c r="AV12324" s="165"/>
    </row>
    <row r="12325" spans="46:48" x14ac:dyDescent="0.25">
      <c r="AT12325" s="68"/>
      <c r="AV12325" s="165"/>
    </row>
    <row r="12326" spans="46:48" x14ac:dyDescent="0.25">
      <c r="AT12326" s="68"/>
      <c r="AV12326" s="165"/>
    </row>
    <row r="12327" spans="46:48" x14ac:dyDescent="0.25">
      <c r="AT12327" s="68"/>
      <c r="AV12327" s="165"/>
    </row>
    <row r="12328" spans="46:48" x14ac:dyDescent="0.25">
      <c r="AT12328" s="68"/>
      <c r="AV12328" s="165"/>
    </row>
    <row r="12329" spans="46:48" x14ac:dyDescent="0.25">
      <c r="AT12329" s="68"/>
      <c r="AV12329" s="165"/>
    </row>
    <row r="12330" spans="46:48" x14ac:dyDescent="0.25">
      <c r="AT12330" s="68"/>
      <c r="AV12330" s="165"/>
    </row>
    <row r="12331" spans="46:48" x14ac:dyDescent="0.25">
      <c r="AT12331" s="68"/>
      <c r="AV12331" s="165"/>
    </row>
    <row r="12332" spans="46:48" x14ac:dyDescent="0.25">
      <c r="AT12332" s="68"/>
      <c r="AV12332" s="165"/>
    </row>
    <row r="12333" spans="46:48" x14ac:dyDescent="0.25">
      <c r="AT12333" s="68"/>
      <c r="AV12333" s="165"/>
    </row>
    <row r="12334" spans="46:48" x14ac:dyDescent="0.25">
      <c r="AT12334" s="68"/>
      <c r="AV12334" s="165"/>
    </row>
    <row r="12335" spans="46:48" x14ac:dyDescent="0.25">
      <c r="AT12335" s="68"/>
      <c r="AV12335" s="165"/>
    </row>
    <row r="12336" spans="46:48" x14ac:dyDescent="0.25">
      <c r="AT12336" s="68"/>
      <c r="AV12336" s="165"/>
    </row>
    <row r="12337" spans="46:48" x14ac:dyDescent="0.25">
      <c r="AT12337" s="68"/>
      <c r="AV12337" s="165"/>
    </row>
    <row r="12338" spans="46:48" x14ac:dyDescent="0.25">
      <c r="AT12338" s="68"/>
      <c r="AV12338" s="165"/>
    </row>
    <row r="12339" spans="46:48" x14ac:dyDescent="0.25">
      <c r="AT12339" s="68"/>
      <c r="AV12339" s="165"/>
    </row>
    <row r="12340" spans="46:48" x14ac:dyDescent="0.25">
      <c r="AT12340" s="68"/>
      <c r="AV12340" s="165"/>
    </row>
    <row r="12341" spans="46:48" x14ac:dyDescent="0.25">
      <c r="AT12341" s="68"/>
      <c r="AV12341" s="165"/>
    </row>
    <row r="12342" spans="46:48" x14ac:dyDescent="0.25">
      <c r="AT12342" s="68"/>
      <c r="AV12342" s="165"/>
    </row>
    <row r="12343" spans="46:48" x14ac:dyDescent="0.25">
      <c r="AT12343" s="68"/>
      <c r="AV12343" s="165"/>
    </row>
    <row r="12344" spans="46:48" x14ac:dyDescent="0.25">
      <c r="AT12344" s="68"/>
      <c r="AV12344" s="165"/>
    </row>
    <row r="12345" spans="46:48" x14ac:dyDescent="0.25">
      <c r="AT12345" s="68"/>
      <c r="AV12345" s="165"/>
    </row>
    <row r="12346" spans="46:48" x14ac:dyDescent="0.25">
      <c r="AT12346" s="68"/>
      <c r="AV12346" s="165"/>
    </row>
    <row r="12347" spans="46:48" x14ac:dyDescent="0.25">
      <c r="AT12347" s="68"/>
      <c r="AV12347" s="165"/>
    </row>
    <row r="12348" spans="46:48" x14ac:dyDescent="0.25">
      <c r="AT12348" s="68"/>
      <c r="AV12348" s="165"/>
    </row>
    <row r="12349" spans="46:48" x14ac:dyDescent="0.25">
      <c r="AT12349" s="68"/>
      <c r="AV12349" s="165"/>
    </row>
    <row r="12350" spans="46:48" x14ac:dyDescent="0.25">
      <c r="AT12350" s="68"/>
      <c r="AV12350" s="165"/>
    </row>
    <row r="12351" spans="46:48" x14ac:dyDescent="0.25">
      <c r="AT12351" s="68"/>
      <c r="AV12351" s="165"/>
    </row>
    <row r="12352" spans="46:48" x14ac:dyDescent="0.25">
      <c r="AT12352" s="68"/>
      <c r="AV12352" s="165"/>
    </row>
    <row r="12353" spans="46:48" x14ac:dyDescent="0.25">
      <c r="AT12353" s="68"/>
      <c r="AV12353" s="165"/>
    </row>
    <row r="12354" spans="46:48" x14ac:dyDescent="0.25">
      <c r="AT12354" s="68"/>
      <c r="AV12354" s="165"/>
    </row>
    <row r="12355" spans="46:48" x14ac:dyDescent="0.25">
      <c r="AT12355" s="68"/>
      <c r="AV12355" s="165"/>
    </row>
    <row r="12356" spans="46:48" x14ac:dyDescent="0.25">
      <c r="AT12356" s="68"/>
      <c r="AV12356" s="165"/>
    </row>
    <row r="12357" spans="46:48" x14ac:dyDescent="0.25">
      <c r="AT12357" s="68"/>
      <c r="AV12357" s="165"/>
    </row>
    <row r="12358" spans="46:48" x14ac:dyDescent="0.25">
      <c r="AT12358" s="68"/>
      <c r="AV12358" s="165"/>
    </row>
    <row r="12359" spans="46:48" x14ac:dyDescent="0.25">
      <c r="AT12359" s="68"/>
      <c r="AV12359" s="165"/>
    </row>
    <row r="12360" spans="46:48" x14ac:dyDescent="0.25">
      <c r="AT12360" s="68"/>
      <c r="AV12360" s="165"/>
    </row>
    <row r="12361" spans="46:48" x14ac:dyDescent="0.25">
      <c r="AT12361" s="68"/>
      <c r="AV12361" s="165"/>
    </row>
    <row r="12362" spans="46:48" x14ac:dyDescent="0.25">
      <c r="AT12362" s="68"/>
      <c r="AV12362" s="165"/>
    </row>
    <row r="12363" spans="46:48" x14ac:dyDescent="0.25">
      <c r="AT12363" s="68"/>
      <c r="AV12363" s="165"/>
    </row>
    <row r="12364" spans="46:48" x14ac:dyDescent="0.25">
      <c r="AT12364" s="68"/>
      <c r="AV12364" s="165"/>
    </row>
    <row r="12365" spans="46:48" x14ac:dyDescent="0.25">
      <c r="AT12365" s="68"/>
      <c r="AV12365" s="165"/>
    </row>
    <row r="12366" spans="46:48" x14ac:dyDescent="0.25">
      <c r="AT12366" s="68"/>
      <c r="AV12366" s="165"/>
    </row>
    <row r="12367" spans="46:48" x14ac:dyDescent="0.25">
      <c r="AT12367" s="68"/>
      <c r="AV12367" s="165"/>
    </row>
    <row r="12368" spans="46:48" x14ac:dyDescent="0.25">
      <c r="AT12368" s="68"/>
      <c r="AV12368" s="165"/>
    </row>
    <row r="12369" spans="46:48" x14ac:dyDescent="0.25">
      <c r="AT12369" s="68"/>
      <c r="AV12369" s="165"/>
    </row>
    <row r="12370" spans="46:48" x14ac:dyDescent="0.25">
      <c r="AT12370" s="68"/>
      <c r="AV12370" s="165"/>
    </row>
    <row r="12371" spans="46:48" x14ac:dyDescent="0.25">
      <c r="AT12371" s="68"/>
      <c r="AV12371" s="165"/>
    </row>
    <row r="12372" spans="46:48" x14ac:dyDescent="0.25">
      <c r="AT12372" s="68"/>
      <c r="AV12372" s="165"/>
    </row>
    <row r="12373" spans="46:48" x14ac:dyDescent="0.25">
      <c r="AT12373" s="68"/>
      <c r="AV12373" s="165"/>
    </row>
    <row r="12374" spans="46:48" x14ac:dyDescent="0.25">
      <c r="AT12374" s="68"/>
      <c r="AV12374" s="165"/>
    </row>
    <row r="12375" spans="46:48" x14ac:dyDescent="0.25">
      <c r="AT12375" s="68"/>
      <c r="AV12375" s="165"/>
    </row>
    <row r="12376" spans="46:48" x14ac:dyDescent="0.25">
      <c r="AT12376" s="68"/>
      <c r="AV12376" s="165"/>
    </row>
    <row r="12377" spans="46:48" x14ac:dyDescent="0.25">
      <c r="AT12377" s="68"/>
      <c r="AV12377" s="165"/>
    </row>
    <row r="12378" spans="46:48" x14ac:dyDescent="0.25">
      <c r="AT12378" s="68"/>
      <c r="AV12378" s="165"/>
    </row>
    <row r="12379" spans="46:48" x14ac:dyDescent="0.25">
      <c r="AT12379" s="68"/>
      <c r="AV12379" s="165"/>
    </row>
    <row r="12380" spans="46:48" x14ac:dyDescent="0.25">
      <c r="AT12380" s="68"/>
      <c r="AV12380" s="165"/>
    </row>
    <row r="12381" spans="46:48" x14ac:dyDescent="0.25">
      <c r="AT12381" s="68"/>
      <c r="AV12381" s="165"/>
    </row>
    <row r="12382" spans="46:48" x14ac:dyDescent="0.25">
      <c r="AT12382" s="68"/>
      <c r="AV12382" s="165"/>
    </row>
    <row r="12383" spans="46:48" x14ac:dyDescent="0.25">
      <c r="AT12383" s="68"/>
      <c r="AV12383" s="165"/>
    </row>
    <row r="12384" spans="46:48" x14ac:dyDescent="0.25">
      <c r="AT12384" s="68"/>
      <c r="AV12384" s="165"/>
    </row>
    <row r="12385" spans="46:48" x14ac:dyDescent="0.25">
      <c r="AT12385" s="68"/>
      <c r="AV12385" s="165"/>
    </row>
    <row r="12386" spans="46:48" x14ac:dyDescent="0.25">
      <c r="AT12386" s="68"/>
      <c r="AV12386" s="165"/>
    </row>
    <row r="12387" spans="46:48" x14ac:dyDescent="0.25">
      <c r="AT12387" s="68"/>
      <c r="AV12387" s="165"/>
    </row>
    <row r="12388" spans="46:48" x14ac:dyDescent="0.25">
      <c r="AT12388" s="68"/>
      <c r="AV12388" s="165"/>
    </row>
    <row r="12389" spans="46:48" x14ac:dyDescent="0.25">
      <c r="AT12389" s="68"/>
      <c r="AV12389" s="165"/>
    </row>
    <row r="12390" spans="46:48" x14ac:dyDescent="0.25">
      <c r="AT12390" s="68"/>
      <c r="AV12390" s="165"/>
    </row>
    <row r="12391" spans="46:48" x14ac:dyDescent="0.25">
      <c r="AT12391" s="68"/>
      <c r="AV12391" s="165"/>
    </row>
    <row r="12392" spans="46:48" x14ac:dyDescent="0.25">
      <c r="AT12392" s="68"/>
      <c r="AV12392" s="165"/>
    </row>
    <row r="12393" spans="46:48" x14ac:dyDescent="0.25">
      <c r="AT12393" s="68"/>
      <c r="AV12393" s="165"/>
    </row>
    <row r="12394" spans="46:48" x14ac:dyDescent="0.25">
      <c r="AT12394" s="68"/>
      <c r="AV12394" s="165"/>
    </row>
    <row r="12395" spans="46:48" x14ac:dyDescent="0.25">
      <c r="AT12395" s="68"/>
      <c r="AV12395" s="165"/>
    </row>
    <row r="12396" spans="46:48" x14ac:dyDescent="0.25">
      <c r="AT12396" s="68"/>
      <c r="AV12396" s="165"/>
    </row>
    <row r="12397" spans="46:48" x14ac:dyDescent="0.25">
      <c r="AT12397" s="68"/>
      <c r="AV12397" s="165"/>
    </row>
    <row r="12398" spans="46:48" x14ac:dyDescent="0.25">
      <c r="AT12398" s="68"/>
      <c r="AV12398" s="165"/>
    </row>
    <row r="12399" spans="46:48" x14ac:dyDescent="0.25">
      <c r="AT12399" s="68"/>
      <c r="AV12399" s="165"/>
    </row>
    <row r="12400" spans="46:48" x14ac:dyDescent="0.25">
      <c r="AT12400" s="68"/>
      <c r="AV12400" s="165"/>
    </row>
    <row r="12401" spans="46:48" x14ac:dyDescent="0.25">
      <c r="AT12401" s="68"/>
      <c r="AV12401" s="165"/>
    </row>
    <row r="12402" spans="46:48" x14ac:dyDescent="0.25">
      <c r="AT12402" s="68"/>
      <c r="AV12402" s="165"/>
    </row>
    <row r="12403" spans="46:48" x14ac:dyDescent="0.25">
      <c r="AT12403" s="68"/>
      <c r="AV12403" s="165"/>
    </row>
    <row r="12404" spans="46:48" x14ac:dyDescent="0.25">
      <c r="AT12404" s="68"/>
      <c r="AV12404" s="165"/>
    </row>
    <row r="12405" spans="46:48" x14ac:dyDescent="0.25">
      <c r="AT12405" s="68"/>
      <c r="AV12405" s="165"/>
    </row>
    <row r="12406" spans="46:48" x14ac:dyDescent="0.25">
      <c r="AT12406" s="68"/>
      <c r="AV12406" s="165"/>
    </row>
    <row r="12407" spans="46:48" x14ac:dyDescent="0.25">
      <c r="AT12407" s="68"/>
      <c r="AV12407" s="165"/>
    </row>
    <row r="12408" spans="46:48" x14ac:dyDescent="0.25">
      <c r="AT12408" s="68"/>
      <c r="AV12408" s="165"/>
    </row>
    <row r="12409" spans="46:48" x14ac:dyDescent="0.25">
      <c r="AT12409" s="68"/>
      <c r="AV12409" s="165"/>
    </row>
    <row r="12410" spans="46:48" x14ac:dyDescent="0.25">
      <c r="AT12410" s="68"/>
      <c r="AV12410" s="165"/>
    </row>
    <row r="12411" spans="46:48" x14ac:dyDescent="0.25">
      <c r="AT12411" s="68"/>
      <c r="AV12411" s="165"/>
    </row>
    <row r="12412" spans="46:48" x14ac:dyDescent="0.25">
      <c r="AT12412" s="68"/>
      <c r="AV12412" s="165"/>
    </row>
    <row r="12413" spans="46:48" x14ac:dyDescent="0.25">
      <c r="AT12413" s="68"/>
      <c r="AV12413" s="165"/>
    </row>
    <row r="12414" spans="46:48" x14ac:dyDescent="0.25">
      <c r="AT12414" s="68"/>
      <c r="AV12414" s="165"/>
    </row>
    <row r="12415" spans="46:48" x14ac:dyDescent="0.25">
      <c r="AT12415" s="68"/>
      <c r="AV12415" s="165"/>
    </row>
    <row r="12416" spans="46:48" x14ac:dyDescent="0.25">
      <c r="AT12416" s="68"/>
      <c r="AV12416" s="165"/>
    </row>
    <row r="12417" spans="46:48" x14ac:dyDescent="0.25">
      <c r="AT12417" s="68"/>
      <c r="AV12417" s="165"/>
    </row>
    <row r="12418" spans="46:48" x14ac:dyDescent="0.25">
      <c r="AT12418" s="68"/>
      <c r="AV12418" s="165"/>
    </row>
    <row r="12419" spans="46:48" x14ac:dyDescent="0.25">
      <c r="AT12419" s="68"/>
      <c r="AV12419" s="165"/>
    </row>
    <row r="12420" spans="46:48" x14ac:dyDescent="0.25">
      <c r="AT12420" s="68"/>
      <c r="AV12420" s="165"/>
    </row>
    <row r="12421" spans="46:48" x14ac:dyDescent="0.25">
      <c r="AT12421" s="68"/>
      <c r="AV12421" s="165"/>
    </row>
    <row r="12422" spans="46:48" x14ac:dyDescent="0.25">
      <c r="AT12422" s="68"/>
      <c r="AV12422" s="165"/>
    </row>
    <row r="12423" spans="46:48" x14ac:dyDescent="0.25">
      <c r="AT12423" s="68"/>
      <c r="AV12423" s="165"/>
    </row>
    <row r="12424" spans="46:48" x14ac:dyDescent="0.25">
      <c r="AT12424" s="68"/>
      <c r="AV12424" s="165"/>
    </row>
    <row r="12425" spans="46:48" x14ac:dyDescent="0.25">
      <c r="AT12425" s="68"/>
      <c r="AV12425" s="165"/>
    </row>
    <row r="12426" spans="46:48" x14ac:dyDescent="0.25">
      <c r="AT12426" s="68"/>
      <c r="AV12426" s="165"/>
    </row>
    <row r="12427" spans="46:48" x14ac:dyDescent="0.25">
      <c r="AT12427" s="68"/>
      <c r="AV12427" s="165"/>
    </row>
    <row r="12428" spans="46:48" x14ac:dyDescent="0.25">
      <c r="AT12428" s="68"/>
      <c r="AV12428" s="165"/>
    </row>
    <row r="12429" spans="46:48" x14ac:dyDescent="0.25">
      <c r="AT12429" s="68"/>
      <c r="AV12429" s="165"/>
    </row>
    <row r="12430" spans="46:48" x14ac:dyDescent="0.25">
      <c r="AT12430" s="68"/>
      <c r="AV12430" s="165"/>
    </row>
    <row r="12431" spans="46:48" x14ac:dyDescent="0.25">
      <c r="AT12431" s="68"/>
      <c r="AV12431" s="165"/>
    </row>
    <row r="12432" spans="46:48" x14ac:dyDescent="0.25">
      <c r="AT12432" s="68"/>
      <c r="AV12432" s="165"/>
    </row>
    <row r="12433" spans="46:48" x14ac:dyDescent="0.25">
      <c r="AT12433" s="68"/>
      <c r="AV12433" s="165"/>
    </row>
    <row r="12434" spans="46:48" x14ac:dyDescent="0.25">
      <c r="AT12434" s="68"/>
      <c r="AV12434" s="165"/>
    </row>
    <row r="12435" spans="46:48" x14ac:dyDescent="0.25">
      <c r="AT12435" s="68"/>
      <c r="AV12435" s="165"/>
    </row>
    <row r="12436" spans="46:48" x14ac:dyDescent="0.25">
      <c r="AT12436" s="68"/>
      <c r="AV12436" s="165"/>
    </row>
    <row r="12437" spans="46:48" x14ac:dyDescent="0.25">
      <c r="AT12437" s="68"/>
      <c r="AV12437" s="165"/>
    </row>
    <row r="12438" spans="46:48" x14ac:dyDescent="0.25">
      <c r="AT12438" s="68"/>
      <c r="AV12438" s="165"/>
    </row>
    <row r="12439" spans="46:48" x14ac:dyDescent="0.25">
      <c r="AT12439" s="68"/>
      <c r="AV12439" s="165"/>
    </row>
    <row r="12440" spans="46:48" x14ac:dyDescent="0.25">
      <c r="AT12440" s="68"/>
      <c r="AV12440" s="165"/>
    </row>
    <row r="12441" spans="46:48" x14ac:dyDescent="0.25">
      <c r="AT12441" s="68"/>
      <c r="AV12441" s="165"/>
    </row>
    <row r="12442" spans="46:48" x14ac:dyDescent="0.25">
      <c r="AT12442" s="68"/>
      <c r="AV12442" s="165"/>
    </row>
    <row r="12443" spans="46:48" x14ac:dyDescent="0.25">
      <c r="AT12443" s="68"/>
      <c r="AV12443" s="165"/>
    </row>
    <row r="12444" spans="46:48" x14ac:dyDescent="0.25">
      <c r="AT12444" s="68"/>
      <c r="AV12444" s="165"/>
    </row>
    <row r="12445" spans="46:48" x14ac:dyDescent="0.25">
      <c r="AT12445" s="68"/>
      <c r="AV12445" s="165"/>
    </row>
    <row r="12446" spans="46:48" x14ac:dyDescent="0.25">
      <c r="AT12446" s="68"/>
      <c r="AV12446" s="165"/>
    </row>
    <row r="12447" spans="46:48" x14ac:dyDescent="0.25">
      <c r="AT12447" s="68"/>
      <c r="AV12447" s="165"/>
    </row>
    <row r="12448" spans="46:48" x14ac:dyDescent="0.25">
      <c r="AT12448" s="68"/>
      <c r="AV12448" s="165"/>
    </row>
    <row r="12449" spans="46:48" x14ac:dyDescent="0.25">
      <c r="AT12449" s="68"/>
      <c r="AV12449" s="165"/>
    </row>
    <row r="12450" spans="46:48" x14ac:dyDescent="0.25">
      <c r="AT12450" s="68"/>
      <c r="AV12450" s="165"/>
    </row>
    <row r="12451" spans="46:48" x14ac:dyDescent="0.25">
      <c r="AT12451" s="68"/>
      <c r="AV12451" s="165"/>
    </row>
    <row r="12452" spans="46:48" x14ac:dyDescent="0.25">
      <c r="AT12452" s="68"/>
      <c r="AV12452" s="165"/>
    </row>
    <row r="12453" spans="46:48" x14ac:dyDescent="0.25">
      <c r="AT12453" s="68"/>
      <c r="AV12453" s="165"/>
    </row>
    <row r="12454" spans="46:48" x14ac:dyDescent="0.25">
      <c r="AT12454" s="68"/>
      <c r="AV12454" s="165"/>
    </row>
    <row r="12455" spans="46:48" x14ac:dyDescent="0.25">
      <c r="AT12455" s="68"/>
      <c r="AV12455" s="165"/>
    </row>
    <row r="12456" spans="46:48" x14ac:dyDescent="0.25">
      <c r="AT12456" s="68"/>
      <c r="AV12456" s="165"/>
    </row>
    <row r="12457" spans="46:48" x14ac:dyDescent="0.25">
      <c r="AT12457" s="68"/>
      <c r="AV12457" s="165"/>
    </row>
    <row r="12458" spans="46:48" x14ac:dyDescent="0.25">
      <c r="AT12458" s="68"/>
      <c r="AV12458" s="165"/>
    </row>
    <row r="12459" spans="46:48" x14ac:dyDescent="0.25">
      <c r="AT12459" s="68"/>
      <c r="AV12459" s="165"/>
    </row>
    <row r="12460" spans="46:48" x14ac:dyDescent="0.25">
      <c r="AT12460" s="68"/>
      <c r="AV12460" s="165"/>
    </row>
    <row r="12461" spans="46:48" x14ac:dyDescent="0.25">
      <c r="AT12461" s="68"/>
      <c r="AV12461" s="165"/>
    </row>
    <row r="12462" spans="46:48" x14ac:dyDescent="0.25">
      <c r="AT12462" s="68"/>
      <c r="AV12462" s="165"/>
    </row>
    <row r="12463" spans="46:48" x14ac:dyDescent="0.25">
      <c r="AT12463" s="68"/>
      <c r="AV12463" s="165"/>
    </row>
    <row r="12464" spans="46:48" x14ac:dyDescent="0.25">
      <c r="AT12464" s="68"/>
      <c r="AV12464" s="165"/>
    </row>
    <row r="12465" spans="46:48" x14ac:dyDescent="0.25">
      <c r="AT12465" s="68"/>
      <c r="AV12465" s="165"/>
    </row>
    <row r="12466" spans="46:48" x14ac:dyDescent="0.25">
      <c r="AT12466" s="68"/>
      <c r="AV12466" s="165"/>
    </row>
    <row r="12467" spans="46:48" x14ac:dyDescent="0.25">
      <c r="AT12467" s="68"/>
      <c r="AV12467" s="165"/>
    </row>
    <row r="12468" spans="46:48" x14ac:dyDescent="0.25">
      <c r="AT12468" s="68"/>
      <c r="AV12468" s="165"/>
    </row>
    <row r="12469" spans="46:48" x14ac:dyDescent="0.25">
      <c r="AT12469" s="68"/>
      <c r="AV12469" s="165"/>
    </row>
    <row r="12470" spans="46:48" x14ac:dyDescent="0.25">
      <c r="AT12470" s="68"/>
      <c r="AV12470" s="165"/>
    </row>
    <row r="12471" spans="46:48" x14ac:dyDescent="0.25">
      <c r="AT12471" s="68"/>
      <c r="AV12471" s="165"/>
    </row>
    <row r="12472" spans="46:48" x14ac:dyDescent="0.25">
      <c r="AT12472" s="68"/>
      <c r="AV12472" s="165"/>
    </row>
    <row r="12473" spans="46:48" x14ac:dyDescent="0.25">
      <c r="AT12473" s="68"/>
      <c r="AV12473" s="165"/>
    </row>
    <row r="12474" spans="46:48" x14ac:dyDescent="0.25">
      <c r="AT12474" s="68"/>
      <c r="AV12474" s="165"/>
    </row>
    <row r="12475" spans="46:48" x14ac:dyDescent="0.25">
      <c r="AT12475" s="68"/>
      <c r="AV12475" s="165"/>
    </row>
    <row r="12476" spans="46:48" x14ac:dyDescent="0.25">
      <c r="AT12476" s="68"/>
      <c r="AV12476" s="165"/>
    </row>
    <row r="12477" spans="46:48" x14ac:dyDescent="0.25">
      <c r="AT12477" s="68"/>
      <c r="AV12477" s="165"/>
    </row>
    <row r="12478" spans="46:48" x14ac:dyDescent="0.25">
      <c r="AT12478" s="68"/>
      <c r="AV12478" s="165"/>
    </row>
    <row r="12479" spans="46:48" x14ac:dyDescent="0.25">
      <c r="AT12479" s="68"/>
      <c r="AV12479" s="165"/>
    </row>
    <row r="12480" spans="46:48" x14ac:dyDescent="0.25">
      <c r="AT12480" s="68"/>
      <c r="AV12480" s="165"/>
    </row>
    <row r="12481" spans="46:48" x14ac:dyDescent="0.25">
      <c r="AT12481" s="68"/>
      <c r="AV12481" s="165"/>
    </row>
    <row r="12482" spans="46:48" x14ac:dyDescent="0.25">
      <c r="AT12482" s="68"/>
      <c r="AV12482" s="165"/>
    </row>
    <row r="12483" spans="46:48" x14ac:dyDescent="0.25">
      <c r="AT12483" s="68"/>
      <c r="AV12483" s="165"/>
    </row>
    <row r="12484" spans="46:48" x14ac:dyDescent="0.25">
      <c r="AT12484" s="68"/>
      <c r="AV12484" s="165"/>
    </row>
    <row r="12485" spans="46:48" x14ac:dyDescent="0.25">
      <c r="AT12485" s="68"/>
      <c r="AV12485" s="165"/>
    </row>
    <row r="12486" spans="46:48" x14ac:dyDescent="0.25">
      <c r="AT12486" s="68"/>
      <c r="AV12486" s="165"/>
    </row>
    <row r="12487" spans="46:48" x14ac:dyDescent="0.25">
      <c r="AT12487" s="68"/>
      <c r="AV12487" s="165"/>
    </row>
    <row r="12488" spans="46:48" x14ac:dyDescent="0.25">
      <c r="AT12488" s="68"/>
      <c r="AV12488" s="165"/>
    </row>
    <row r="12489" spans="46:48" x14ac:dyDescent="0.25">
      <c r="AT12489" s="68"/>
      <c r="AV12489" s="165"/>
    </row>
    <row r="12490" spans="46:48" x14ac:dyDescent="0.25">
      <c r="AT12490" s="68"/>
      <c r="AV12490" s="165"/>
    </row>
    <row r="12491" spans="46:48" x14ac:dyDescent="0.25">
      <c r="AT12491" s="68"/>
      <c r="AV12491" s="165"/>
    </row>
    <row r="12492" spans="46:48" x14ac:dyDescent="0.25">
      <c r="AT12492" s="68"/>
      <c r="AV12492" s="165"/>
    </row>
    <row r="12493" spans="46:48" x14ac:dyDescent="0.25">
      <c r="AT12493" s="68"/>
      <c r="AV12493" s="165"/>
    </row>
    <row r="12494" spans="46:48" x14ac:dyDescent="0.25">
      <c r="AT12494" s="68"/>
      <c r="AV12494" s="165"/>
    </row>
    <row r="12495" spans="46:48" x14ac:dyDescent="0.25">
      <c r="AT12495" s="68"/>
      <c r="AV12495" s="165"/>
    </row>
    <row r="12496" spans="46:48" x14ac:dyDescent="0.25">
      <c r="AT12496" s="68"/>
      <c r="AV12496" s="165"/>
    </row>
    <row r="12497" spans="46:48" x14ac:dyDescent="0.25">
      <c r="AT12497" s="68"/>
      <c r="AV12497" s="165"/>
    </row>
    <row r="12498" spans="46:48" x14ac:dyDescent="0.25">
      <c r="AT12498" s="68"/>
      <c r="AV12498" s="165"/>
    </row>
    <row r="12499" spans="46:48" x14ac:dyDescent="0.25">
      <c r="AT12499" s="68"/>
      <c r="AV12499" s="165"/>
    </row>
    <row r="12500" spans="46:48" x14ac:dyDescent="0.25">
      <c r="AT12500" s="68"/>
      <c r="AV12500" s="165"/>
    </row>
    <row r="12501" spans="46:48" x14ac:dyDescent="0.25">
      <c r="AT12501" s="68"/>
      <c r="AV12501" s="165"/>
    </row>
    <row r="12502" spans="46:48" x14ac:dyDescent="0.25">
      <c r="AT12502" s="68"/>
      <c r="AV12502" s="165"/>
    </row>
    <row r="12503" spans="46:48" x14ac:dyDescent="0.25">
      <c r="AT12503" s="68"/>
      <c r="AV12503" s="165"/>
    </row>
    <row r="12504" spans="46:48" x14ac:dyDescent="0.25">
      <c r="AT12504" s="68"/>
      <c r="AV12504" s="165"/>
    </row>
    <row r="12505" spans="46:48" x14ac:dyDescent="0.25">
      <c r="AT12505" s="68"/>
      <c r="AV12505" s="165"/>
    </row>
    <row r="12506" spans="46:48" x14ac:dyDescent="0.25">
      <c r="AT12506" s="68"/>
      <c r="AV12506" s="165"/>
    </row>
    <row r="12507" spans="46:48" x14ac:dyDescent="0.25">
      <c r="AT12507" s="68"/>
      <c r="AV12507" s="165"/>
    </row>
    <row r="12508" spans="46:48" x14ac:dyDescent="0.25">
      <c r="AT12508" s="68"/>
      <c r="AV12508" s="165"/>
    </row>
    <row r="12509" spans="46:48" x14ac:dyDescent="0.25">
      <c r="AT12509" s="68"/>
      <c r="AV12509" s="165"/>
    </row>
    <row r="12510" spans="46:48" x14ac:dyDescent="0.25">
      <c r="AT12510" s="68"/>
      <c r="AV12510" s="165"/>
    </row>
    <row r="12511" spans="46:48" x14ac:dyDescent="0.25">
      <c r="AT12511" s="68"/>
      <c r="AV12511" s="165"/>
    </row>
    <row r="12512" spans="46:48" x14ac:dyDescent="0.25">
      <c r="AT12512" s="68"/>
      <c r="AV12512" s="165"/>
    </row>
    <row r="12513" spans="46:48" x14ac:dyDescent="0.25">
      <c r="AT12513" s="68"/>
      <c r="AV12513" s="165"/>
    </row>
    <row r="12514" spans="46:48" x14ac:dyDescent="0.25">
      <c r="AT12514" s="68"/>
      <c r="AV12514" s="165"/>
    </row>
    <row r="12515" spans="46:48" x14ac:dyDescent="0.25">
      <c r="AT12515" s="68"/>
      <c r="AV12515" s="165"/>
    </row>
    <row r="12516" spans="46:48" x14ac:dyDescent="0.25">
      <c r="AT12516" s="68"/>
      <c r="AV12516" s="165"/>
    </row>
    <row r="12517" spans="46:48" x14ac:dyDescent="0.25">
      <c r="AT12517" s="68"/>
      <c r="AV12517" s="165"/>
    </row>
    <row r="12518" spans="46:48" x14ac:dyDescent="0.25">
      <c r="AT12518" s="68"/>
      <c r="AV12518" s="165"/>
    </row>
    <row r="12519" spans="46:48" x14ac:dyDescent="0.25">
      <c r="AT12519" s="68"/>
      <c r="AV12519" s="165"/>
    </row>
    <row r="12520" spans="46:48" x14ac:dyDescent="0.25">
      <c r="AT12520" s="68"/>
      <c r="AV12520" s="165"/>
    </row>
    <row r="12521" spans="46:48" x14ac:dyDescent="0.25">
      <c r="AT12521" s="68"/>
      <c r="AV12521" s="165"/>
    </row>
    <row r="12522" spans="46:48" x14ac:dyDescent="0.25">
      <c r="AT12522" s="68"/>
      <c r="AV12522" s="165"/>
    </row>
    <row r="12523" spans="46:48" x14ac:dyDescent="0.25">
      <c r="AT12523" s="68"/>
      <c r="AV12523" s="165"/>
    </row>
    <row r="12524" spans="46:48" x14ac:dyDescent="0.25">
      <c r="AT12524" s="68"/>
      <c r="AV12524" s="165"/>
    </row>
    <row r="12525" spans="46:48" x14ac:dyDescent="0.25">
      <c r="AT12525" s="68"/>
      <c r="AV12525" s="165"/>
    </row>
    <row r="12526" spans="46:48" x14ac:dyDescent="0.25">
      <c r="AT12526" s="68"/>
      <c r="AV12526" s="165"/>
    </row>
    <row r="12527" spans="46:48" x14ac:dyDescent="0.25">
      <c r="AT12527" s="68"/>
      <c r="AV12527" s="165"/>
    </row>
    <row r="12528" spans="46:48" x14ac:dyDescent="0.25">
      <c r="AT12528" s="68"/>
      <c r="AV12528" s="165"/>
    </row>
    <row r="12529" spans="46:48" x14ac:dyDescent="0.25">
      <c r="AT12529" s="68"/>
      <c r="AV12529" s="165"/>
    </row>
    <row r="12530" spans="46:48" x14ac:dyDescent="0.25">
      <c r="AT12530" s="68"/>
      <c r="AV12530" s="165"/>
    </row>
    <row r="12531" spans="46:48" x14ac:dyDescent="0.25">
      <c r="AT12531" s="68"/>
      <c r="AV12531" s="165"/>
    </row>
    <row r="12532" spans="46:48" x14ac:dyDescent="0.25">
      <c r="AT12532" s="68"/>
      <c r="AV12532" s="165"/>
    </row>
    <row r="12533" spans="46:48" x14ac:dyDescent="0.25">
      <c r="AT12533" s="68"/>
      <c r="AV12533" s="165"/>
    </row>
    <row r="12534" spans="46:48" x14ac:dyDescent="0.25">
      <c r="AT12534" s="68"/>
      <c r="AV12534" s="165"/>
    </row>
    <row r="12535" spans="46:48" x14ac:dyDescent="0.25">
      <c r="AT12535" s="68"/>
      <c r="AV12535" s="165"/>
    </row>
    <row r="12536" spans="46:48" x14ac:dyDescent="0.25">
      <c r="AT12536" s="68"/>
      <c r="AV12536" s="165"/>
    </row>
    <row r="12537" spans="46:48" x14ac:dyDescent="0.25">
      <c r="AT12537" s="68"/>
      <c r="AV12537" s="165"/>
    </row>
    <row r="12538" spans="46:48" x14ac:dyDescent="0.25">
      <c r="AT12538" s="68"/>
      <c r="AV12538" s="165"/>
    </row>
    <row r="12539" spans="46:48" x14ac:dyDescent="0.25">
      <c r="AT12539" s="68"/>
      <c r="AV12539" s="165"/>
    </row>
    <row r="12540" spans="46:48" x14ac:dyDescent="0.25">
      <c r="AT12540" s="68"/>
      <c r="AV12540" s="165"/>
    </row>
    <row r="12541" spans="46:48" x14ac:dyDescent="0.25">
      <c r="AT12541" s="68"/>
      <c r="AV12541" s="165"/>
    </row>
    <row r="12542" spans="46:48" x14ac:dyDescent="0.25">
      <c r="AT12542" s="68"/>
      <c r="AV12542" s="165"/>
    </row>
    <row r="12543" spans="46:48" x14ac:dyDescent="0.25">
      <c r="AT12543" s="68"/>
      <c r="AV12543" s="165"/>
    </row>
    <row r="12544" spans="46:48" x14ac:dyDescent="0.25">
      <c r="AT12544" s="68"/>
      <c r="AV12544" s="165"/>
    </row>
    <row r="12545" spans="46:48" x14ac:dyDescent="0.25">
      <c r="AT12545" s="68"/>
      <c r="AV12545" s="165"/>
    </row>
    <row r="12546" spans="46:48" x14ac:dyDescent="0.25">
      <c r="AT12546" s="68"/>
      <c r="AV12546" s="165"/>
    </row>
    <row r="12547" spans="46:48" x14ac:dyDescent="0.25">
      <c r="AT12547" s="68"/>
      <c r="AV12547" s="165"/>
    </row>
    <row r="12548" spans="46:48" x14ac:dyDescent="0.25">
      <c r="AT12548" s="68"/>
      <c r="AV12548" s="165"/>
    </row>
    <row r="12549" spans="46:48" x14ac:dyDescent="0.25">
      <c r="AT12549" s="68"/>
      <c r="AV12549" s="165"/>
    </row>
    <row r="12550" spans="46:48" x14ac:dyDescent="0.25">
      <c r="AT12550" s="68"/>
      <c r="AV12550" s="165"/>
    </row>
    <row r="12551" spans="46:48" x14ac:dyDescent="0.25">
      <c r="AT12551" s="68"/>
      <c r="AV12551" s="165"/>
    </row>
    <row r="12552" spans="46:48" x14ac:dyDescent="0.25">
      <c r="AT12552" s="68"/>
      <c r="AV12552" s="165"/>
    </row>
    <row r="12553" spans="46:48" x14ac:dyDescent="0.25">
      <c r="AT12553" s="68"/>
      <c r="AV12553" s="165"/>
    </row>
    <row r="12554" spans="46:48" x14ac:dyDescent="0.25">
      <c r="AT12554" s="68"/>
      <c r="AV12554" s="165"/>
    </row>
    <row r="12555" spans="46:48" x14ac:dyDescent="0.25">
      <c r="AT12555" s="68"/>
      <c r="AV12555" s="165"/>
    </row>
    <row r="12556" spans="46:48" x14ac:dyDescent="0.25">
      <c r="AT12556" s="68"/>
      <c r="AV12556" s="165"/>
    </row>
    <row r="12557" spans="46:48" x14ac:dyDescent="0.25">
      <c r="AT12557" s="68"/>
      <c r="AV12557" s="165"/>
    </row>
    <row r="12558" spans="46:48" x14ac:dyDescent="0.25">
      <c r="AT12558" s="68"/>
      <c r="AV12558" s="165"/>
    </row>
    <row r="12559" spans="46:48" x14ac:dyDescent="0.25">
      <c r="AT12559" s="68"/>
      <c r="AV12559" s="165"/>
    </row>
    <row r="12560" spans="46:48" x14ac:dyDescent="0.25">
      <c r="AT12560" s="68"/>
      <c r="AV12560" s="165"/>
    </row>
    <row r="12561" spans="46:48" x14ac:dyDescent="0.25">
      <c r="AT12561" s="68"/>
      <c r="AV12561" s="165"/>
    </row>
    <row r="12562" spans="46:48" x14ac:dyDescent="0.25">
      <c r="AT12562" s="68"/>
      <c r="AV12562" s="165"/>
    </row>
    <row r="12563" spans="46:48" x14ac:dyDescent="0.25">
      <c r="AT12563" s="68"/>
      <c r="AV12563" s="165"/>
    </row>
    <row r="12564" spans="46:48" x14ac:dyDescent="0.25">
      <c r="AT12564" s="68"/>
      <c r="AV12564" s="165"/>
    </row>
    <row r="12565" spans="46:48" x14ac:dyDescent="0.25">
      <c r="AT12565" s="68"/>
      <c r="AV12565" s="165"/>
    </row>
    <row r="12566" spans="46:48" x14ac:dyDescent="0.25">
      <c r="AT12566" s="68"/>
      <c r="AV12566" s="165"/>
    </row>
    <row r="12567" spans="46:48" x14ac:dyDescent="0.25">
      <c r="AT12567" s="68"/>
      <c r="AV12567" s="165"/>
    </row>
    <row r="12568" spans="46:48" x14ac:dyDescent="0.25">
      <c r="AT12568" s="68"/>
      <c r="AV12568" s="165"/>
    </row>
    <row r="12569" spans="46:48" x14ac:dyDescent="0.25">
      <c r="AT12569" s="68"/>
      <c r="AV12569" s="165"/>
    </row>
    <row r="12570" spans="46:48" x14ac:dyDescent="0.25">
      <c r="AT12570" s="68"/>
      <c r="AV12570" s="165"/>
    </row>
    <row r="12571" spans="46:48" x14ac:dyDescent="0.25">
      <c r="AT12571" s="68"/>
      <c r="AV12571" s="165"/>
    </row>
    <row r="12572" spans="46:48" x14ac:dyDescent="0.25">
      <c r="AT12572" s="68"/>
      <c r="AV12572" s="165"/>
    </row>
    <row r="12573" spans="46:48" x14ac:dyDescent="0.25">
      <c r="AT12573" s="68"/>
      <c r="AV12573" s="165"/>
    </row>
    <row r="12574" spans="46:48" x14ac:dyDescent="0.25">
      <c r="AT12574" s="68"/>
      <c r="AV12574" s="165"/>
    </row>
    <row r="12575" spans="46:48" x14ac:dyDescent="0.25">
      <c r="AT12575" s="68"/>
      <c r="AV12575" s="165"/>
    </row>
    <row r="12576" spans="46:48" x14ac:dyDescent="0.25">
      <c r="AT12576" s="68"/>
      <c r="AV12576" s="165"/>
    </row>
    <row r="12577" spans="46:48" x14ac:dyDescent="0.25">
      <c r="AT12577" s="68"/>
      <c r="AV12577" s="165"/>
    </row>
    <row r="12578" spans="46:48" x14ac:dyDescent="0.25">
      <c r="AT12578" s="68"/>
      <c r="AV12578" s="165"/>
    </row>
    <row r="12579" spans="46:48" x14ac:dyDescent="0.25">
      <c r="AT12579" s="68"/>
      <c r="AV12579" s="165"/>
    </row>
    <row r="12580" spans="46:48" x14ac:dyDescent="0.25">
      <c r="AT12580" s="68"/>
      <c r="AV12580" s="165"/>
    </row>
    <row r="12581" spans="46:48" x14ac:dyDescent="0.25">
      <c r="AT12581" s="68"/>
      <c r="AV12581" s="165"/>
    </row>
    <row r="12582" spans="46:48" x14ac:dyDescent="0.25">
      <c r="AT12582" s="68"/>
      <c r="AV12582" s="165"/>
    </row>
    <row r="12583" spans="46:48" x14ac:dyDescent="0.25">
      <c r="AT12583" s="68"/>
      <c r="AV12583" s="165"/>
    </row>
    <row r="12584" spans="46:48" x14ac:dyDescent="0.25">
      <c r="AT12584" s="68"/>
      <c r="AV12584" s="165"/>
    </row>
    <row r="12585" spans="46:48" x14ac:dyDescent="0.25">
      <c r="AT12585" s="68"/>
      <c r="AV12585" s="165"/>
    </row>
    <row r="12586" spans="46:48" x14ac:dyDescent="0.25">
      <c r="AT12586" s="68"/>
      <c r="AV12586" s="165"/>
    </row>
    <row r="12587" spans="46:48" x14ac:dyDescent="0.25">
      <c r="AT12587" s="68"/>
      <c r="AV12587" s="165"/>
    </row>
    <row r="12588" spans="46:48" x14ac:dyDescent="0.25">
      <c r="AT12588" s="68"/>
      <c r="AV12588" s="165"/>
    </row>
    <row r="12589" spans="46:48" x14ac:dyDescent="0.25">
      <c r="AT12589" s="68"/>
      <c r="AV12589" s="165"/>
    </row>
    <row r="12590" spans="46:48" x14ac:dyDescent="0.25">
      <c r="AT12590" s="68"/>
      <c r="AV12590" s="165"/>
    </row>
    <row r="12591" spans="46:48" x14ac:dyDescent="0.25">
      <c r="AT12591" s="68"/>
      <c r="AV12591" s="165"/>
    </row>
    <row r="12592" spans="46:48" x14ac:dyDescent="0.25">
      <c r="AT12592" s="68"/>
      <c r="AV12592" s="165"/>
    </row>
    <row r="12593" spans="46:48" x14ac:dyDescent="0.25">
      <c r="AT12593" s="68"/>
      <c r="AV12593" s="165"/>
    </row>
    <row r="12594" spans="46:48" x14ac:dyDescent="0.25">
      <c r="AT12594" s="68"/>
      <c r="AV12594" s="165"/>
    </row>
    <row r="12595" spans="46:48" x14ac:dyDescent="0.25">
      <c r="AT12595" s="68"/>
      <c r="AV12595" s="165"/>
    </row>
    <row r="12596" spans="46:48" x14ac:dyDescent="0.25">
      <c r="AT12596" s="68"/>
      <c r="AV12596" s="165"/>
    </row>
    <row r="12597" spans="46:48" x14ac:dyDescent="0.25">
      <c r="AT12597" s="68"/>
      <c r="AV12597" s="165"/>
    </row>
    <row r="12598" spans="46:48" x14ac:dyDescent="0.25">
      <c r="AT12598" s="68"/>
      <c r="AV12598" s="165"/>
    </row>
    <row r="12599" spans="46:48" x14ac:dyDescent="0.25">
      <c r="AT12599" s="68"/>
      <c r="AV12599" s="165"/>
    </row>
    <row r="12600" spans="46:48" x14ac:dyDescent="0.25">
      <c r="AT12600" s="68"/>
      <c r="AV12600" s="165"/>
    </row>
    <row r="12601" spans="46:48" x14ac:dyDescent="0.25">
      <c r="AT12601" s="68"/>
      <c r="AV12601" s="165"/>
    </row>
    <row r="12602" spans="46:48" x14ac:dyDescent="0.25">
      <c r="AT12602" s="68"/>
      <c r="AV12602" s="165"/>
    </row>
    <row r="12603" spans="46:48" x14ac:dyDescent="0.25">
      <c r="AT12603" s="68"/>
      <c r="AV12603" s="165"/>
    </row>
    <row r="12604" spans="46:48" x14ac:dyDescent="0.25">
      <c r="AT12604" s="68"/>
      <c r="AV12604" s="165"/>
    </row>
    <row r="12605" spans="46:48" x14ac:dyDescent="0.25">
      <c r="AT12605" s="68"/>
      <c r="AV12605" s="165"/>
    </row>
    <row r="12606" spans="46:48" x14ac:dyDescent="0.25">
      <c r="AT12606" s="68"/>
      <c r="AV12606" s="165"/>
    </row>
    <row r="12607" spans="46:48" x14ac:dyDescent="0.25">
      <c r="AT12607" s="68"/>
      <c r="AV12607" s="165"/>
    </row>
    <row r="12608" spans="46:48" x14ac:dyDescent="0.25">
      <c r="AT12608" s="68"/>
      <c r="AV12608" s="165"/>
    </row>
    <row r="12609" spans="46:48" x14ac:dyDescent="0.25">
      <c r="AT12609" s="68"/>
      <c r="AV12609" s="165"/>
    </row>
    <row r="12610" spans="46:48" x14ac:dyDescent="0.25">
      <c r="AT12610" s="68"/>
      <c r="AV12610" s="165"/>
    </row>
    <row r="12611" spans="46:48" x14ac:dyDescent="0.25">
      <c r="AT12611" s="68"/>
      <c r="AV12611" s="165"/>
    </row>
    <row r="12612" spans="46:48" x14ac:dyDescent="0.25">
      <c r="AT12612" s="68"/>
      <c r="AV12612" s="165"/>
    </row>
    <row r="12613" spans="46:48" x14ac:dyDescent="0.25">
      <c r="AT12613" s="68"/>
      <c r="AV12613" s="165"/>
    </row>
    <row r="12614" spans="46:48" x14ac:dyDescent="0.25">
      <c r="AT12614" s="68"/>
      <c r="AV12614" s="165"/>
    </row>
    <row r="12615" spans="46:48" x14ac:dyDescent="0.25">
      <c r="AT12615" s="68"/>
      <c r="AV12615" s="165"/>
    </row>
    <row r="12616" spans="46:48" x14ac:dyDescent="0.25">
      <c r="AT12616" s="68"/>
      <c r="AV12616" s="165"/>
    </row>
    <row r="12617" spans="46:48" x14ac:dyDescent="0.25">
      <c r="AT12617" s="68"/>
      <c r="AV12617" s="165"/>
    </row>
    <row r="12618" spans="46:48" x14ac:dyDescent="0.25">
      <c r="AT12618" s="68"/>
      <c r="AV12618" s="165"/>
    </row>
    <row r="12619" spans="46:48" x14ac:dyDescent="0.25">
      <c r="AT12619" s="68"/>
      <c r="AV12619" s="165"/>
    </row>
    <row r="12620" spans="46:48" x14ac:dyDescent="0.25">
      <c r="AT12620" s="68"/>
      <c r="AV12620" s="165"/>
    </row>
    <row r="12621" spans="46:48" x14ac:dyDescent="0.25">
      <c r="AT12621" s="68"/>
      <c r="AV12621" s="165"/>
    </row>
    <row r="12622" spans="46:48" x14ac:dyDescent="0.25">
      <c r="AT12622" s="68"/>
      <c r="AV12622" s="165"/>
    </row>
    <row r="12623" spans="46:48" x14ac:dyDescent="0.25">
      <c r="AT12623" s="68"/>
      <c r="AV12623" s="165"/>
    </row>
    <row r="12624" spans="46:48" x14ac:dyDescent="0.25">
      <c r="AT12624" s="68"/>
      <c r="AV12624" s="165"/>
    </row>
    <row r="12625" spans="46:48" x14ac:dyDescent="0.25">
      <c r="AT12625" s="68"/>
      <c r="AV12625" s="165"/>
    </row>
    <row r="12626" spans="46:48" x14ac:dyDescent="0.25">
      <c r="AT12626" s="68"/>
      <c r="AV12626" s="165"/>
    </row>
    <row r="12627" spans="46:48" x14ac:dyDescent="0.25">
      <c r="AT12627" s="68"/>
      <c r="AV12627" s="165"/>
    </row>
    <row r="12628" spans="46:48" x14ac:dyDescent="0.25">
      <c r="AT12628" s="68"/>
      <c r="AV12628" s="165"/>
    </row>
    <row r="12629" spans="46:48" x14ac:dyDescent="0.25">
      <c r="AT12629" s="68"/>
      <c r="AV12629" s="165"/>
    </row>
    <row r="12630" spans="46:48" x14ac:dyDescent="0.25">
      <c r="AT12630" s="68"/>
      <c r="AV12630" s="165"/>
    </row>
    <row r="12631" spans="46:48" x14ac:dyDescent="0.25">
      <c r="AT12631" s="68"/>
      <c r="AV12631" s="165"/>
    </row>
    <row r="12632" spans="46:48" x14ac:dyDescent="0.25">
      <c r="AT12632" s="68"/>
      <c r="AV12632" s="165"/>
    </row>
    <row r="12633" spans="46:48" x14ac:dyDescent="0.25">
      <c r="AT12633" s="68"/>
      <c r="AV12633" s="165"/>
    </row>
    <row r="12634" spans="46:48" x14ac:dyDescent="0.25">
      <c r="AT12634" s="68"/>
      <c r="AV12634" s="165"/>
    </row>
    <row r="12635" spans="46:48" x14ac:dyDescent="0.25">
      <c r="AT12635" s="68"/>
      <c r="AV12635" s="165"/>
    </row>
    <row r="12636" spans="46:48" x14ac:dyDescent="0.25">
      <c r="AT12636" s="68"/>
      <c r="AV12636" s="165"/>
    </row>
    <row r="12637" spans="46:48" x14ac:dyDescent="0.25">
      <c r="AT12637" s="68"/>
      <c r="AV12637" s="165"/>
    </row>
    <row r="12638" spans="46:48" x14ac:dyDescent="0.25">
      <c r="AT12638" s="68"/>
      <c r="AV12638" s="165"/>
    </row>
    <row r="12639" spans="46:48" x14ac:dyDescent="0.25">
      <c r="AT12639" s="68"/>
      <c r="AV12639" s="165"/>
    </row>
    <row r="12640" spans="46:48" x14ac:dyDescent="0.25">
      <c r="AT12640" s="68"/>
      <c r="AV12640" s="165"/>
    </row>
    <row r="12641" spans="46:48" x14ac:dyDescent="0.25">
      <c r="AT12641" s="68"/>
      <c r="AV12641" s="165"/>
    </row>
    <row r="12642" spans="46:48" x14ac:dyDescent="0.25">
      <c r="AT12642" s="68"/>
      <c r="AV12642" s="165"/>
    </row>
    <row r="12643" spans="46:48" x14ac:dyDescent="0.25">
      <c r="AT12643" s="68"/>
      <c r="AV12643" s="165"/>
    </row>
    <row r="12644" spans="46:48" x14ac:dyDescent="0.25">
      <c r="AT12644" s="68"/>
      <c r="AV12644" s="165"/>
    </row>
    <row r="12645" spans="46:48" x14ac:dyDescent="0.25">
      <c r="AT12645" s="68"/>
      <c r="AV12645" s="165"/>
    </row>
    <row r="12646" spans="46:48" x14ac:dyDescent="0.25">
      <c r="AT12646" s="68"/>
      <c r="AV12646" s="165"/>
    </row>
    <row r="12647" spans="46:48" x14ac:dyDescent="0.25">
      <c r="AT12647" s="68"/>
      <c r="AV12647" s="165"/>
    </row>
    <row r="12648" spans="46:48" x14ac:dyDescent="0.25">
      <c r="AT12648" s="68"/>
      <c r="AV12648" s="165"/>
    </row>
    <row r="12649" spans="46:48" x14ac:dyDescent="0.25">
      <c r="AT12649" s="68"/>
      <c r="AV12649" s="165"/>
    </row>
    <row r="12650" spans="46:48" x14ac:dyDescent="0.25">
      <c r="AT12650" s="68"/>
      <c r="AV12650" s="165"/>
    </row>
    <row r="12651" spans="46:48" x14ac:dyDescent="0.25">
      <c r="AT12651" s="68"/>
      <c r="AV12651" s="165"/>
    </row>
    <row r="12652" spans="46:48" x14ac:dyDescent="0.25">
      <c r="AT12652" s="68"/>
      <c r="AV12652" s="165"/>
    </row>
    <row r="12653" spans="46:48" x14ac:dyDescent="0.25">
      <c r="AT12653" s="68"/>
      <c r="AV12653" s="165"/>
    </row>
    <row r="12654" spans="46:48" x14ac:dyDescent="0.25">
      <c r="AT12654" s="68"/>
      <c r="AV12654" s="165"/>
    </row>
    <row r="12655" spans="46:48" x14ac:dyDescent="0.25">
      <c r="AT12655" s="68"/>
      <c r="AV12655" s="165"/>
    </row>
    <row r="12656" spans="46:48" x14ac:dyDescent="0.25">
      <c r="AT12656" s="68"/>
      <c r="AV12656" s="165"/>
    </row>
    <row r="12657" spans="46:48" x14ac:dyDescent="0.25">
      <c r="AT12657" s="68"/>
      <c r="AV12657" s="165"/>
    </row>
    <row r="12658" spans="46:48" x14ac:dyDescent="0.25">
      <c r="AT12658" s="68"/>
      <c r="AV12658" s="165"/>
    </row>
    <row r="12659" spans="46:48" x14ac:dyDescent="0.25">
      <c r="AT12659" s="68"/>
      <c r="AV12659" s="165"/>
    </row>
    <row r="12660" spans="46:48" x14ac:dyDescent="0.25">
      <c r="AT12660" s="68"/>
      <c r="AV12660" s="165"/>
    </row>
    <row r="12661" spans="46:48" x14ac:dyDescent="0.25">
      <c r="AT12661" s="68"/>
      <c r="AV12661" s="165"/>
    </row>
    <row r="12662" spans="46:48" x14ac:dyDescent="0.25">
      <c r="AT12662" s="68"/>
      <c r="AV12662" s="165"/>
    </row>
    <row r="12663" spans="46:48" x14ac:dyDescent="0.25">
      <c r="AT12663" s="68"/>
      <c r="AV12663" s="165"/>
    </row>
    <row r="12664" spans="46:48" x14ac:dyDescent="0.25">
      <c r="AT12664" s="68"/>
      <c r="AV12664" s="165"/>
    </row>
    <row r="12665" spans="46:48" x14ac:dyDescent="0.25">
      <c r="AT12665" s="68"/>
      <c r="AV12665" s="165"/>
    </row>
    <row r="12666" spans="46:48" x14ac:dyDescent="0.25">
      <c r="AT12666" s="68"/>
      <c r="AV12666" s="165"/>
    </row>
    <row r="12667" spans="46:48" x14ac:dyDescent="0.25">
      <c r="AT12667" s="68"/>
      <c r="AV12667" s="165"/>
    </row>
    <row r="12668" spans="46:48" x14ac:dyDescent="0.25">
      <c r="AT12668" s="68"/>
      <c r="AV12668" s="165"/>
    </row>
    <row r="12669" spans="46:48" x14ac:dyDescent="0.25">
      <c r="AT12669" s="68"/>
      <c r="AV12669" s="165"/>
    </row>
    <row r="12670" spans="46:48" x14ac:dyDescent="0.25">
      <c r="AT12670" s="68"/>
      <c r="AV12670" s="165"/>
    </row>
    <row r="12671" spans="46:48" x14ac:dyDescent="0.25">
      <c r="AT12671" s="68"/>
      <c r="AV12671" s="165"/>
    </row>
    <row r="12672" spans="46:48" x14ac:dyDescent="0.25">
      <c r="AT12672" s="68"/>
      <c r="AV12672" s="165"/>
    </row>
    <row r="12673" spans="46:48" x14ac:dyDescent="0.25">
      <c r="AT12673" s="68"/>
      <c r="AV12673" s="165"/>
    </row>
    <row r="12674" spans="46:48" x14ac:dyDescent="0.25">
      <c r="AT12674" s="68"/>
      <c r="AV12674" s="165"/>
    </row>
    <row r="12675" spans="46:48" x14ac:dyDescent="0.25">
      <c r="AT12675" s="68"/>
      <c r="AV12675" s="165"/>
    </row>
    <row r="12676" spans="46:48" x14ac:dyDescent="0.25">
      <c r="AT12676" s="68"/>
      <c r="AV12676" s="165"/>
    </row>
    <row r="12677" spans="46:48" x14ac:dyDescent="0.25">
      <c r="AT12677" s="68"/>
      <c r="AV12677" s="165"/>
    </row>
    <row r="12678" spans="46:48" x14ac:dyDescent="0.25">
      <c r="AT12678" s="68"/>
      <c r="AV12678" s="165"/>
    </row>
    <row r="12679" spans="46:48" x14ac:dyDescent="0.25">
      <c r="AT12679" s="68"/>
      <c r="AV12679" s="165"/>
    </row>
    <row r="12680" spans="46:48" x14ac:dyDescent="0.25">
      <c r="AT12680" s="68"/>
      <c r="AV12680" s="165"/>
    </row>
    <row r="12681" spans="46:48" x14ac:dyDescent="0.25">
      <c r="AT12681" s="68"/>
      <c r="AV12681" s="165"/>
    </row>
    <row r="12682" spans="46:48" x14ac:dyDescent="0.25">
      <c r="AT12682" s="68"/>
      <c r="AV12682" s="165"/>
    </row>
    <row r="12683" spans="46:48" x14ac:dyDescent="0.25">
      <c r="AT12683" s="68"/>
      <c r="AV12683" s="165"/>
    </row>
    <row r="12684" spans="46:48" x14ac:dyDescent="0.25">
      <c r="AT12684" s="68"/>
      <c r="AV12684" s="165"/>
    </row>
    <row r="12685" spans="46:48" x14ac:dyDescent="0.25">
      <c r="AT12685" s="68"/>
      <c r="AV12685" s="165"/>
    </row>
    <row r="12686" spans="46:48" x14ac:dyDescent="0.25">
      <c r="AT12686" s="68"/>
      <c r="AV12686" s="165"/>
    </row>
    <row r="12687" spans="46:48" x14ac:dyDescent="0.25">
      <c r="AT12687" s="68"/>
      <c r="AV12687" s="165"/>
    </row>
    <row r="12688" spans="46:48" x14ac:dyDescent="0.25">
      <c r="AT12688" s="68"/>
      <c r="AV12688" s="165"/>
    </row>
    <row r="12689" spans="46:48" x14ac:dyDescent="0.25">
      <c r="AT12689" s="68"/>
      <c r="AV12689" s="165"/>
    </row>
    <row r="12690" spans="46:48" x14ac:dyDescent="0.25">
      <c r="AT12690" s="68"/>
      <c r="AV12690" s="165"/>
    </row>
    <row r="12691" spans="46:48" x14ac:dyDescent="0.25">
      <c r="AT12691" s="68"/>
      <c r="AV12691" s="165"/>
    </row>
    <row r="12692" spans="46:48" x14ac:dyDescent="0.25">
      <c r="AT12692" s="68"/>
      <c r="AV12692" s="165"/>
    </row>
    <row r="12693" spans="46:48" x14ac:dyDescent="0.25">
      <c r="AT12693" s="68"/>
      <c r="AV12693" s="165"/>
    </row>
    <row r="12694" spans="46:48" x14ac:dyDescent="0.25">
      <c r="AT12694" s="68"/>
      <c r="AV12694" s="165"/>
    </row>
    <row r="12695" spans="46:48" x14ac:dyDescent="0.25">
      <c r="AT12695" s="68"/>
      <c r="AV12695" s="165"/>
    </row>
    <row r="12696" spans="46:48" x14ac:dyDescent="0.25">
      <c r="AT12696" s="68"/>
      <c r="AV12696" s="165"/>
    </row>
    <row r="12697" spans="46:48" x14ac:dyDescent="0.25">
      <c r="AT12697" s="68"/>
      <c r="AV12697" s="165"/>
    </row>
    <row r="12698" spans="46:48" x14ac:dyDescent="0.25">
      <c r="AT12698" s="68"/>
      <c r="AV12698" s="165"/>
    </row>
    <row r="12699" spans="46:48" x14ac:dyDescent="0.25">
      <c r="AT12699" s="68"/>
      <c r="AV12699" s="165"/>
    </row>
    <row r="12700" spans="46:48" x14ac:dyDescent="0.25">
      <c r="AT12700" s="68"/>
      <c r="AV12700" s="165"/>
    </row>
    <row r="12701" spans="46:48" x14ac:dyDescent="0.25">
      <c r="AT12701" s="68"/>
      <c r="AV12701" s="165"/>
    </row>
    <row r="12702" spans="46:48" x14ac:dyDescent="0.25">
      <c r="AT12702" s="68"/>
      <c r="AV12702" s="165"/>
    </row>
    <row r="12703" spans="46:48" x14ac:dyDescent="0.25">
      <c r="AT12703" s="68"/>
      <c r="AV12703" s="165"/>
    </row>
    <row r="12704" spans="46:48" x14ac:dyDescent="0.25">
      <c r="AT12704" s="68"/>
      <c r="AV12704" s="165"/>
    </row>
    <row r="12705" spans="46:48" x14ac:dyDescent="0.25">
      <c r="AT12705" s="68"/>
      <c r="AV12705" s="165"/>
    </row>
    <row r="12706" spans="46:48" x14ac:dyDescent="0.25">
      <c r="AT12706" s="68"/>
      <c r="AV12706" s="165"/>
    </row>
    <row r="12707" spans="46:48" x14ac:dyDescent="0.25">
      <c r="AT12707" s="68"/>
      <c r="AV12707" s="165"/>
    </row>
    <row r="12708" spans="46:48" x14ac:dyDescent="0.25">
      <c r="AT12708" s="68"/>
      <c r="AV12708" s="165"/>
    </row>
    <row r="12709" spans="46:48" x14ac:dyDescent="0.25">
      <c r="AT12709" s="68"/>
      <c r="AV12709" s="165"/>
    </row>
    <row r="12710" spans="46:48" x14ac:dyDescent="0.25">
      <c r="AT12710" s="68"/>
      <c r="AV12710" s="165"/>
    </row>
    <row r="12711" spans="46:48" x14ac:dyDescent="0.25">
      <c r="AT12711" s="68"/>
      <c r="AV12711" s="165"/>
    </row>
    <row r="12712" spans="46:48" x14ac:dyDescent="0.25">
      <c r="AT12712" s="68"/>
      <c r="AV12712" s="165"/>
    </row>
    <row r="12713" spans="46:48" x14ac:dyDescent="0.25">
      <c r="AT12713" s="68"/>
      <c r="AV12713" s="165"/>
    </row>
    <row r="12714" spans="46:48" x14ac:dyDescent="0.25">
      <c r="AT12714" s="68"/>
      <c r="AV12714" s="165"/>
    </row>
    <row r="12715" spans="46:48" x14ac:dyDescent="0.25">
      <c r="AT12715" s="68"/>
      <c r="AV12715" s="165"/>
    </row>
    <row r="12716" spans="46:48" x14ac:dyDescent="0.25">
      <c r="AT12716" s="68"/>
      <c r="AV12716" s="165"/>
    </row>
    <row r="12717" spans="46:48" x14ac:dyDescent="0.25">
      <c r="AT12717" s="68"/>
      <c r="AV12717" s="165"/>
    </row>
    <row r="12718" spans="46:48" x14ac:dyDescent="0.25">
      <c r="AT12718" s="68"/>
      <c r="AV12718" s="165"/>
    </row>
    <row r="12719" spans="46:48" x14ac:dyDescent="0.25">
      <c r="AT12719" s="68"/>
      <c r="AV12719" s="165"/>
    </row>
    <row r="12720" spans="46:48" x14ac:dyDescent="0.25">
      <c r="AT12720" s="68"/>
      <c r="AV12720" s="165"/>
    </row>
    <row r="12721" spans="46:48" x14ac:dyDescent="0.25">
      <c r="AT12721" s="68"/>
      <c r="AV12721" s="165"/>
    </row>
    <row r="12722" spans="46:48" x14ac:dyDescent="0.25">
      <c r="AT12722" s="68"/>
      <c r="AV12722" s="165"/>
    </row>
    <row r="12723" spans="46:48" x14ac:dyDescent="0.25">
      <c r="AT12723" s="68"/>
      <c r="AV12723" s="165"/>
    </row>
    <row r="12724" spans="46:48" x14ac:dyDescent="0.25">
      <c r="AT12724" s="68"/>
      <c r="AV12724" s="165"/>
    </row>
    <row r="12725" spans="46:48" x14ac:dyDescent="0.25">
      <c r="AT12725" s="68"/>
      <c r="AV12725" s="165"/>
    </row>
    <row r="12726" spans="46:48" x14ac:dyDescent="0.25">
      <c r="AT12726" s="68"/>
      <c r="AV12726" s="165"/>
    </row>
    <row r="12727" spans="46:48" x14ac:dyDescent="0.25">
      <c r="AT12727" s="68"/>
      <c r="AV12727" s="165"/>
    </row>
    <row r="12728" spans="46:48" x14ac:dyDescent="0.25">
      <c r="AT12728" s="68"/>
      <c r="AV12728" s="165"/>
    </row>
    <row r="12729" spans="46:48" x14ac:dyDescent="0.25">
      <c r="AT12729" s="68"/>
      <c r="AV12729" s="165"/>
    </row>
    <row r="12730" spans="46:48" x14ac:dyDescent="0.25">
      <c r="AT12730" s="68"/>
      <c r="AV12730" s="165"/>
    </row>
    <row r="12731" spans="46:48" x14ac:dyDescent="0.25">
      <c r="AT12731" s="68"/>
      <c r="AV12731" s="165"/>
    </row>
    <row r="12732" spans="46:48" x14ac:dyDescent="0.25">
      <c r="AT12732" s="68"/>
      <c r="AV12732" s="165"/>
    </row>
    <row r="12733" spans="46:48" x14ac:dyDescent="0.25">
      <c r="AT12733" s="68"/>
      <c r="AV12733" s="165"/>
    </row>
    <row r="12734" spans="46:48" x14ac:dyDescent="0.25">
      <c r="AT12734" s="68"/>
      <c r="AV12734" s="165"/>
    </row>
    <row r="12735" spans="46:48" x14ac:dyDescent="0.25">
      <c r="AT12735" s="68"/>
      <c r="AV12735" s="165"/>
    </row>
    <row r="12736" spans="46:48" x14ac:dyDescent="0.25">
      <c r="AT12736" s="68"/>
      <c r="AV12736" s="165"/>
    </row>
    <row r="12737" spans="46:48" x14ac:dyDescent="0.25">
      <c r="AT12737" s="68"/>
      <c r="AV12737" s="165"/>
    </row>
    <row r="12738" spans="46:48" x14ac:dyDescent="0.25">
      <c r="AT12738" s="68"/>
      <c r="AV12738" s="165"/>
    </row>
    <row r="12739" spans="46:48" x14ac:dyDescent="0.25">
      <c r="AT12739" s="68"/>
      <c r="AV12739" s="165"/>
    </row>
    <row r="12740" spans="46:48" x14ac:dyDescent="0.25">
      <c r="AT12740" s="68"/>
      <c r="AV12740" s="165"/>
    </row>
    <row r="12741" spans="46:48" x14ac:dyDescent="0.25">
      <c r="AT12741" s="68"/>
      <c r="AV12741" s="165"/>
    </row>
    <row r="12742" spans="46:48" x14ac:dyDescent="0.25">
      <c r="AT12742" s="68"/>
      <c r="AV12742" s="165"/>
    </row>
    <row r="12743" spans="46:48" x14ac:dyDescent="0.25">
      <c r="AT12743" s="68"/>
      <c r="AV12743" s="165"/>
    </row>
    <row r="12744" spans="46:48" x14ac:dyDescent="0.25">
      <c r="AT12744" s="68"/>
      <c r="AV12744" s="165"/>
    </row>
    <row r="12745" spans="46:48" x14ac:dyDescent="0.25">
      <c r="AT12745" s="68"/>
      <c r="AV12745" s="165"/>
    </row>
    <row r="12746" spans="46:48" x14ac:dyDescent="0.25">
      <c r="AT12746" s="68"/>
      <c r="AV12746" s="165"/>
    </row>
    <row r="12747" spans="46:48" x14ac:dyDescent="0.25">
      <c r="AT12747" s="68"/>
      <c r="AV12747" s="165"/>
    </row>
    <row r="12748" spans="46:48" x14ac:dyDescent="0.25">
      <c r="AT12748" s="68"/>
      <c r="AV12748" s="165"/>
    </row>
    <row r="12749" spans="46:48" x14ac:dyDescent="0.25">
      <c r="AT12749" s="68"/>
      <c r="AV12749" s="165"/>
    </row>
    <row r="12750" spans="46:48" x14ac:dyDescent="0.25">
      <c r="AT12750" s="68"/>
      <c r="AV12750" s="165"/>
    </row>
    <row r="12751" spans="46:48" x14ac:dyDescent="0.25">
      <c r="AT12751" s="68"/>
      <c r="AV12751" s="165"/>
    </row>
    <row r="12752" spans="46:48" x14ac:dyDescent="0.25">
      <c r="AT12752" s="68"/>
      <c r="AV12752" s="165"/>
    </row>
    <row r="12753" spans="46:48" x14ac:dyDescent="0.25">
      <c r="AT12753" s="68"/>
      <c r="AV12753" s="165"/>
    </row>
    <row r="12754" spans="46:48" x14ac:dyDescent="0.25">
      <c r="AT12754" s="68"/>
      <c r="AV12754" s="165"/>
    </row>
    <row r="12755" spans="46:48" x14ac:dyDescent="0.25">
      <c r="AT12755" s="68"/>
      <c r="AV12755" s="165"/>
    </row>
    <row r="12756" spans="46:48" x14ac:dyDescent="0.25">
      <c r="AT12756" s="68"/>
      <c r="AV12756" s="165"/>
    </row>
    <row r="12757" spans="46:48" x14ac:dyDescent="0.25">
      <c r="AT12757" s="68"/>
      <c r="AV12757" s="165"/>
    </row>
    <row r="12758" spans="46:48" x14ac:dyDescent="0.25">
      <c r="AT12758" s="68"/>
      <c r="AV12758" s="165"/>
    </row>
    <row r="12759" spans="46:48" x14ac:dyDescent="0.25">
      <c r="AT12759" s="68"/>
      <c r="AV12759" s="165"/>
    </row>
    <row r="12760" spans="46:48" x14ac:dyDescent="0.25">
      <c r="AT12760" s="68"/>
      <c r="AV12760" s="165"/>
    </row>
    <row r="12761" spans="46:48" x14ac:dyDescent="0.25">
      <c r="AT12761" s="68"/>
      <c r="AV12761" s="165"/>
    </row>
    <row r="12762" spans="46:48" x14ac:dyDescent="0.25">
      <c r="AT12762" s="68"/>
      <c r="AV12762" s="165"/>
    </row>
    <row r="12763" spans="46:48" x14ac:dyDescent="0.25">
      <c r="AT12763" s="68"/>
      <c r="AV12763" s="165"/>
    </row>
    <row r="12764" spans="46:48" x14ac:dyDescent="0.25">
      <c r="AT12764" s="68"/>
      <c r="AV12764" s="165"/>
    </row>
    <row r="12765" spans="46:48" x14ac:dyDescent="0.25">
      <c r="AT12765" s="68"/>
      <c r="AV12765" s="165"/>
    </row>
    <row r="12766" spans="46:48" x14ac:dyDescent="0.25">
      <c r="AT12766" s="68"/>
      <c r="AV12766" s="165"/>
    </row>
    <row r="12767" spans="46:48" x14ac:dyDescent="0.25">
      <c r="AT12767" s="68"/>
      <c r="AV12767" s="165"/>
    </row>
    <row r="12768" spans="46:48" x14ac:dyDescent="0.25">
      <c r="AT12768" s="68"/>
      <c r="AV12768" s="165"/>
    </row>
    <row r="12769" spans="46:48" x14ac:dyDescent="0.25">
      <c r="AT12769" s="68"/>
      <c r="AV12769" s="165"/>
    </row>
    <row r="12770" spans="46:48" x14ac:dyDescent="0.25">
      <c r="AT12770" s="68"/>
      <c r="AV12770" s="165"/>
    </row>
    <row r="12771" spans="46:48" x14ac:dyDescent="0.25">
      <c r="AT12771" s="68"/>
      <c r="AV12771" s="165"/>
    </row>
    <row r="12772" spans="46:48" x14ac:dyDescent="0.25">
      <c r="AT12772" s="68"/>
      <c r="AV12772" s="165"/>
    </row>
    <row r="12773" spans="46:48" x14ac:dyDescent="0.25">
      <c r="AT12773" s="68"/>
      <c r="AV12773" s="165"/>
    </row>
    <row r="12774" spans="46:48" x14ac:dyDescent="0.25">
      <c r="AT12774" s="68"/>
      <c r="AV12774" s="165"/>
    </row>
    <row r="12775" spans="46:48" x14ac:dyDescent="0.25">
      <c r="AT12775" s="68"/>
      <c r="AV12775" s="165"/>
    </row>
    <row r="12776" spans="46:48" x14ac:dyDescent="0.25">
      <c r="AT12776" s="68"/>
      <c r="AV12776" s="165"/>
    </row>
    <row r="12777" spans="46:48" x14ac:dyDescent="0.25">
      <c r="AT12777" s="68"/>
      <c r="AV12777" s="165"/>
    </row>
    <row r="12778" spans="46:48" x14ac:dyDescent="0.25">
      <c r="AT12778" s="68"/>
      <c r="AV12778" s="165"/>
    </row>
    <row r="12779" spans="46:48" x14ac:dyDescent="0.25">
      <c r="AT12779" s="68"/>
      <c r="AV12779" s="165"/>
    </row>
    <row r="12780" spans="46:48" x14ac:dyDescent="0.25">
      <c r="AT12780" s="68"/>
      <c r="AV12780" s="165"/>
    </row>
    <row r="12781" spans="46:48" x14ac:dyDescent="0.25">
      <c r="AT12781" s="68"/>
      <c r="AV12781" s="165"/>
    </row>
    <row r="12782" spans="46:48" x14ac:dyDescent="0.25">
      <c r="AT12782" s="68"/>
      <c r="AV12782" s="165"/>
    </row>
    <row r="12783" spans="46:48" x14ac:dyDescent="0.25">
      <c r="AT12783" s="68"/>
      <c r="AV12783" s="165"/>
    </row>
    <row r="12784" spans="46:48" x14ac:dyDescent="0.25">
      <c r="AT12784" s="68"/>
      <c r="AV12784" s="165"/>
    </row>
    <row r="12785" spans="46:48" x14ac:dyDescent="0.25">
      <c r="AT12785" s="68"/>
      <c r="AV12785" s="165"/>
    </row>
    <row r="12786" spans="46:48" x14ac:dyDescent="0.25">
      <c r="AT12786" s="68"/>
      <c r="AV12786" s="165"/>
    </row>
    <row r="12787" spans="46:48" x14ac:dyDescent="0.25">
      <c r="AT12787" s="68"/>
      <c r="AV12787" s="165"/>
    </row>
    <row r="12788" spans="46:48" x14ac:dyDescent="0.25">
      <c r="AT12788" s="68"/>
      <c r="AV12788" s="165"/>
    </row>
    <row r="12789" spans="46:48" x14ac:dyDescent="0.25">
      <c r="AT12789" s="68"/>
      <c r="AV12789" s="165"/>
    </row>
    <row r="12790" spans="46:48" x14ac:dyDescent="0.25">
      <c r="AT12790" s="68"/>
      <c r="AV12790" s="165"/>
    </row>
    <row r="12791" spans="46:48" x14ac:dyDescent="0.25">
      <c r="AT12791" s="68"/>
      <c r="AV12791" s="165"/>
    </row>
    <row r="12792" spans="46:48" x14ac:dyDescent="0.25">
      <c r="AT12792" s="68"/>
      <c r="AV12792" s="165"/>
    </row>
    <row r="12793" spans="46:48" x14ac:dyDescent="0.25">
      <c r="AT12793" s="68"/>
      <c r="AV12793" s="165"/>
    </row>
    <row r="12794" spans="46:48" x14ac:dyDescent="0.25">
      <c r="AT12794" s="68"/>
      <c r="AV12794" s="165"/>
    </row>
    <row r="12795" spans="46:48" x14ac:dyDescent="0.25">
      <c r="AT12795" s="68"/>
      <c r="AV12795" s="165"/>
    </row>
    <row r="12796" spans="46:48" x14ac:dyDescent="0.25">
      <c r="AT12796" s="68"/>
      <c r="AV12796" s="165"/>
    </row>
    <row r="12797" spans="46:48" x14ac:dyDescent="0.25">
      <c r="AT12797" s="68"/>
      <c r="AV12797" s="165"/>
    </row>
    <row r="12798" spans="46:48" x14ac:dyDescent="0.25">
      <c r="AT12798" s="68"/>
      <c r="AV12798" s="165"/>
    </row>
    <row r="12799" spans="46:48" x14ac:dyDescent="0.25">
      <c r="AT12799" s="68"/>
      <c r="AV12799" s="165"/>
    </row>
    <row r="12800" spans="46:48" x14ac:dyDescent="0.25">
      <c r="AT12800" s="68"/>
      <c r="AV12800" s="165"/>
    </row>
    <row r="12801" spans="46:48" x14ac:dyDescent="0.25">
      <c r="AT12801" s="68"/>
      <c r="AV12801" s="165"/>
    </row>
    <row r="12802" spans="46:48" x14ac:dyDescent="0.25">
      <c r="AT12802" s="68"/>
      <c r="AV12802" s="165"/>
    </row>
    <row r="12803" spans="46:48" x14ac:dyDescent="0.25">
      <c r="AT12803" s="68"/>
      <c r="AV12803" s="165"/>
    </row>
    <row r="12804" spans="46:48" x14ac:dyDescent="0.25">
      <c r="AT12804" s="68"/>
      <c r="AV12804" s="165"/>
    </row>
    <row r="12805" spans="46:48" x14ac:dyDescent="0.25">
      <c r="AT12805" s="68"/>
      <c r="AV12805" s="165"/>
    </row>
    <row r="12806" spans="46:48" x14ac:dyDescent="0.25">
      <c r="AT12806" s="68"/>
      <c r="AV12806" s="165"/>
    </row>
    <row r="12807" spans="46:48" x14ac:dyDescent="0.25">
      <c r="AT12807" s="68"/>
      <c r="AV12807" s="165"/>
    </row>
    <row r="12808" spans="46:48" x14ac:dyDescent="0.25">
      <c r="AT12808" s="68"/>
      <c r="AV12808" s="165"/>
    </row>
    <row r="12809" spans="46:48" x14ac:dyDescent="0.25">
      <c r="AT12809" s="68"/>
      <c r="AV12809" s="165"/>
    </row>
    <row r="12810" spans="46:48" x14ac:dyDescent="0.25">
      <c r="AT12810" s="68"/>
      <c r="AV12810" s="165"/>
    </row>
    <row r="12811" spans="46:48" x14ac:dyDescent="0.25">
      <c r="AT12811" s="68"/>
      <c r="AV12811" s="165"/>
    </row>
    <row r="12812" spans="46:48" x14ac:dyDescent="0.25">
      <c r="AT12812" s="68"/>
      <c r="AV12812" s="165"/>
    </row>
    <row r="12813" spans="46:48" x14ac:dyDescent="0.25">
      <c r="AT12813" s="68"/>
      <c r="AV12813" s="165"/>
    </row>
    <row r="12814" spans="46:48" x14ac:dyDescent="0.25">
      <c r="AT12814" s="68"/>
      <c r="AV12814" s="165"/>
    </row>
    <row r="12815" spans="46:48" x14ac:dyDescent="0.25">
      <c r="AT12815" s="68"/>
      <c r="AV12815" s="165"/>
    </row>
    <row r="12816" spans="46:48" x14ac:dyDescent="0.25">
      <c r="AT12816" s="68"/>
      <c r="AV12816" s="165"/>
    </row>
    <row r="12817" spans="46:48" x14ac:dyDescent="0.25">
      <c r="AT12817" s="68"/>
      <c r="AV12817" s="165"/>
    </row>
    <row r="12818" spans="46:48" x14ac:dyDescent="0.25">
      <c r="AT12818" s="68"/>
      <c r="AV12818" s="165"/>
    </row>
    <row r="12819" spans="46:48" x14ac:dyDescent="0.25">
      <c r="AT12819" s="68"/>
      <c r="AV12819" s="165"/>
    </row>
    <row r="12820" spans="46:48" x14ac:dyDescent="0.25">
      <c r="AT12820" s="68"/>
      <c r="AV12820" s="165"/>
    </row>
    <row r="12821" spans="46:48" x14ac:dyDescent="0.25">
      <c r="AT12821" s="68"/>
      <c r="AV12821" s="165"/>
    </row>
    <row r="12822" spans="46:48" x14ac:dyDescent="0.25">
      <c r="AT12822" s="68"/>
      <c r="AV12822" s="165"/>
    </row>
    <row r="12823" spans="46:48" x14ac:dyDescent="0.25">
      <c r="AT12823" s="68"/>
      <c r="AV12823" s="165"/>
    </row>
    <row r="12824" spans="46:48" x14ac:dyDescent="0.25">
      <c r="AT12824" s="68"/>
      <c r="AV12824" s="165"/>
    </row>
    <row r="12825" spans="46:48" x14ac:dyDescent="0.25">
      <c r="AT12825" s="68"/>
      <c r="AV12825" s="165"/>
    </row>
    <row r="12826" spans="46:48" x14ac:dyDescent="0.25">
      <c r="AT12826" s="68"/>
      <c r="AV12826" s="165"/>
    </row>
    <row r="12827" spans="46:48" x14ac:dyDescent="0.25">
      <c r="AT12827" s="68"/>
      <c r="AV12827" s="165"/>
    </row>
    <row r="12828" spans="46:48" x14ac:dyDescent="0.25">
      <c r="AT12828" s="68"/>
      <c r="AV12828" s="165"/>
    </row>
    <row r="12829" spans="46:48" x14ac:dyDescent="0.25">
      <c r="AT12829" s="68"/>
      <c r="AV12829" s="165"/>
    </row>
    <row r="12830" spans="46:48" x14ac:dyDescent="0.25">
      <c r="AT12830" s="68"/>
      <c r="AV12830" s="165"/>
    </row>
    <row r="12831" spans="46:48" x14ac:dyDescent="0.25">
      <c r="AT12831" s="68"/>
      <c r="AV12831" s="165"/>
    </row>
    <row r="12832" spans="46:48" x14ac:dyDescent="0.25">
      <c r="AT12832" s="68"/>
      <c r="AV12832" s="165"/>
    </row>
    <row r="12833" spans="46:48" x14ac:dyDescent="0.25">
      <c r="AT12833" s="68"/>
      <c r="AV12833" s="165"/>
    </row>
    <row r="12834" spans="46:48" x14ac:dyDescent="0.25">
      <c r="AT12834" s="68"/>
      <c r="AV12834" s="165"/>
    </row>
    <row r="12835" spans="46:48" x14ac:dyDescent="0.25">
      <c r="AT12835" s="68"/>
      <c r="AV12835" s="165"/>
    </row>
    <row r="12836" spans="46:48" x14ac:dyDescent="0.25">
      <c r="AT12836" s="68"/>
      <c r="AV12836" s="165"/>
    </row>
    <row r="12837" spans="46:48" x14ac:dyDescent="0.25">
      <c r="AT12837" s="68"/>
      <c r="AV12837" s="165"/>
    </row>
    <row r="12838" spans="46:48" x14ac:dyDescent="0.25">
      <c r="AT12838" s="68"/>
      <c r="AV12838" s="165"/>
    </row>
    <row r="12839" spans="46:48" x14ac:dyDescent="0.25">
      <c r="AT12839" s="68"/>
      <c r="AV12839" s="165"/>
    </row>
    <row r="12840" spans="46:48" x14ac:dyDescent="0.25">
      <c r="AT12840" s="68"/>
      <c r="AV12840" s="165"/>
    </row>
    <row r="12841" spans="46:48" x14ac:dyDescent="0.25">
      <c r="AT12841" s="68"/>
      <c r="AV12841" s="165"/>
    </row>
    <row r="12842" spans="46:48" x14ac:dyDescent="0.25">
      <c r="AT12842" s="68"/>
      <c r="AV12842" s="165"/>
    </row>
    <row r="12843" spans="46:48" x14ac:dyDescent="0.25">
      <c r="AT12843" s="68"/>
      <c r="AV12843" s="165"/>
    </row>
    <row r="12844" spans="46:48" x14ac:dyDescent="0.25">
      <c r="AT12844" s="68"/>
      <c r="AV12844" s="165"/>
    </row>
    <row r="12845" spans="46:48" x14ac:dyDescent="0.25">
      <c r="AT12845" s="68"/>
      <c r="AV12845" s="165"/>
    </row>
    <row r="12846" spans="46:48" x14ac:dyDescent="0.25">
      <c r="AT12846" s="68"/>
      <c r="AV12846" s="165"/>
    </row>
    <row r="12847" spans="46:48" x14ac:dyDescent="0.25">
      <c r="AT12847" s="68"/>
      <c r="AV12847" s="165"/>
    </row>
    <row r="12848" spans="46:48" x14ac:dyDescent="0.25">
      <c r="AT12848" s="68"/>
      <c r="AV12848" s="165"/>
    </row>
    <row r="12849" spans="46:48" x14ac:dyDescent="0.25">
      <c r="AT12849" s="68"/>
      <c r="AV12849" s="165"/>
    </row>
    <row r="12850" spans="46:48" x14ac:dyDescent="0.25">
      <c r="AT12850" s="68"/>
      <c r="AV12850" s="165"/>
    </row>
    <row r="12851" spans="46:48" x14ac:dyDescent="0.25">
      <c r="AT12851" s="68"/>
      <c r="AV12851" s="165"/>
    </row>
    <row r="12852" spans="46:48" x14ac:dyDescent="0.25">
      <c r="AT12852" s="68"/>
      <c r="AV12852" s="165"/>
    </row>
    <row r="12853" spans="46:48" x14ac:dyDescent="0.25">
      <c r="AT12853" s="68"/>
      <c r="AV12853" s="165"/>
    </row>
    <row r="12854" spans="46:48" x14ac:dyDescent="0.25">
      <c r="AT12854" s="68"/>
      <c r="AV12854" s="165"/>
    </row>
    <row r="12855" spans="46:48" x14ac:dyDescent="0.25">
      <c r="AT12855" s="68"/>
      <c r="AV12855" s="165"/>
    </row>
    <row r="12856" spans="46:48" x14ac:dyDescent="0.25">
      <c r="AT12856" s="68"/>
      <c r="AV12856" s="165"/>
    </row>
    <row r="12857" spans="46:48" x14ac:dyDescent="0.25">
      <c r="AT12857" s="68"/>
      <c r="AV12857" s="165"/>
    </row>
    <row r="12858" spans="46:48" x14ac:dyDescent="0.25">
      <c r="AT12858" s="68"/>
      <c r="AV12858" s="165"/>
    </row>
    <row r="12859" spans="46:48" x14ac:dyDescent="0.25">
      <c r="AT12859" s="68"/>
      <c r="AV12859" s="165"/>
    </row>
    <row r="12860" spans="46:48" x14ac:dyDescent="0.25">
      <c r="AT12860" s="68"/>
      <c r="AV12860" s="165"/>
    </row>
    <row r="12861" spans="46:48" x14ac:dyDescent="0.25">
      <c r="AT12861" s="68"/>
      <c r="AV12861" s="165"/>
    </row>
    <row r="12862" spans="46:48" x14ac:dyDescent="0.25">
      <c r="AT12862" s="68"/>
      <c r="AV12862" s="165"/>
    </row>
    <row r="12863" spans="46:48" x14ac:dyDescent="0.25">
      <c r="AT12863" s="68"/>
      <c r="AV12863" s="165"/>
    </row>
    <row r="12864" spans="46:48" x14ac:dyDescent="0.25">
      <c r="AT12864" s="68"/>
      <c r="AV12864" s="165"/>
    </row>
    <row r="12865" spans="46:48" x14ac:dyDescent="0.25">
      <c r="AT12865" s="68"/>
      <c r="AV12865" s="165"/>
    </row>
    <row r="12866" spans="46:48" x14ac:dyDescent="0.25">
      <c r="AT12866" s="68"/>
      <c r="AV12866" s="165"/>
    </row>
    <row r="12867" spans="46:48" x14ac:dyDescent="0.25">
      <c r="AT12867" s="68"/>
      <c r="AV12867" s="165"/>
    </row>
    <row r="12868" spans="46:48" x14ac:dyDescent="0.25">
      <c r="AT12868" s="68"/>
      <c r="AV12868" s="165"/>
    </row>
    <row r="12869" spans="46:48" x14ac:dyDescent="0.25">
      <c r="AT12869" s="68"/>
      <c r="AV12869" s="165"/>
    </row>
    <row r="12870" spans="46:48" x14ac:dyDescent="0.25">
      <c r="AT12870" s="68"/>
      <c r="AV12870" s="165"/>
    </row>
    <row r="12871" spans="46:48" x14ac:dyDescent="0.25">
      <c r="AT12871" s="68"/>
      <c r="AV12871" s="165"/>
    </row>
    <row r="12872" spans="46:48" x14ac:dyDescent="0.25">
      <c r="AT12872" s="68"/>
      <c r="AV12872" s="165"/>
    </row>
    <row r="12873" spans="46:48" x14ac:dyDescent="0.25">
      <c r="AT12873" s="68"/>
      <c r="AV12873" s="165"/>
    </row>
    <row r="12874" spans="46:48" x14ac:dyDescent="0.25">
      <c r="AT12874" s="68"/>
      <c r="AV12874" s="165"/>
    </row>
    <row r="12875" spans="46:48" x14ac:dyDescent="0.25">
      <c r="AT12875" s="68"/>
      <c r="AV12875" s="165"/>
    </row>
    <row r="12876" spans="46:48" x14ac:dyDescent="0.25">
      <c r="AT12876" s="68"/>
      <c r="AV12876" s="165"/>
    </row>
    <row r="12877" spans="46:48" x14ac:dyDescent="0.25">
      <c r="AT12877" s="68"/>
      <c r="AV12877" s="165"/>
    </row>
    <row r="12878" spans="46:48" x14ac:dyDescent="0.25">
      <c r="AT12878" s="68"/>
      <c r="AV12878" s="165"/>
    </row>
    <row r="12879" spans="46:48" x14ac:dyDescent="0.25">
      <c r="AT12879" s="68"/>
      <c r="AV12879" s="165"/>
    </row>
    <row r="12880" spans="46:48" x14ac:dyDescent="0.25">
      <c r="AT12880" s="68"/>
      <c r="AV12880" s="165"/>
    </row>
    <row r="12881" spans="46:48" x14ac:dyDescent="0.25">
      <c r="AT12881" s="68"/>
      <c r="AV12881" s="165"/>
    </row>
    <row r="12882" spans="46:48" x14ac:dyDescent="0.25">
      <c r="AT12882" s="68"/>
      <c r="AV12882" s="165"/>
    </row>
    <row r="12883" spans="46:48" x14ac:dyDescent="0.25">
      <c r="AT12883" s="68"/>
      <c r="AV12883" s="165"/>
    </row>
    <row r="12884" spans="46:48" x14ac:dyDescent="0.25">
      <c r="AT12884" s="68"/>
      <c r="AV12884" s="165"/>
    </row>
    <row r="12885" spans="46:48" x14ac:dyDescent="0.25">
      <c r="AT12885" s="68"/>
      <c r="AV12885" s="165"/>
    </row>
    <row r="12886" spans="46:48" x14ac:dyDescent="0.25">
      <c r="AT12886" s="68"/>
      <c r="AV12886" s="165"/>
    </row>
    <row r="12887" spans="46:48" x14ac:dyDescent="0.25">
      <c r="AT12887" s="68"/>
      <c r="AV12887" s="165"/>
    </row>
    <row r="12888" spans="46:48" x14ac:dyDescent="0.25">
      <c r="AT12888" s="68"/>
      <c r="AV12888" s="165"/>
    </row>
    <row r="12889" spans="46:48" x14ac:dyDescent="0.25">
      <c r="AT12889" s="68"/>
      <c r="AV12889" s="165"/>
    </row>
    <row r="12890" spans="46:48" x14ac:dyDescent="0.25">
      <c r="AT12890" s="68"/>
      <c r="AV12890" s="165"/>
    </row>
    <row r="12891" spans="46:48" x14ac:dyDescent="0.25">
      <c r="AT12891" s="68"/>
      <c r="AV12891" s="165"/>
    </row>
    <row r="12892" spans="46:48" x14ac:dyDescent="0.25">
      <c r="AT12892" s="68"/>
      <c r="AV12892" s="165"/>
    </row>
    <row r="12893" spans="46:48" x14ac:dyDescent="0.25">
      <c r="AT12893" s="68"/>
      <c r="AV12893" s="165"/>
    </row>
    <row r="12894" spans="46:48" x14ac:dyDescent="0.25">
      <c r="AT12894" s="68"/>
      <c r="AV12894" s="165"/>
    </row>
    <row r="12895" spans="46:48" x14ac:dyDescent="0.25">
      <c r="AT12895" s="68"/>
      <c r="AV12895" s="165"/>
    </row>
    <row r="12896" spans="46:48" x14ac:dyDescent="0.25">
      <c r="AT12896" s="68"/>
      <c r="AV12896" s="165"/>
    </row>
    <row r="12897" spans="46:48" x14ac:dyDescent="0.25">
      <c r="AT12897" s="68"/>
      <c r="AV12897" s="165"/>
    </row>
    <row r="12898" spans="46:48" x14ac:dyDescent="0.25">
      <c r="AT12898" s="68"/>
      <c r="AV12898" s="165"/>
    </row>
    <row r="12899" spans="46:48" x14ac:dyDescent="0.25">
      <c r="AT12899" s="68"/>
      <c r="AV12899" s="165"/>
    </row>
    <row r="12900" spans="46:48" x14ac:dyDescent="0.25">
      <c r="AT12900" s="68"/>
      <c r="AV12900" s="165"/>
    </row>
    <row r="12901" spans="46:48" x14ac:dyDescent="0.25">
      <c r="AT12901" s="68"/>
      <c r="AV12901" s="165"/>
    </row>
    <row r="12902" spans="46:48" x14ac:dyDescent="0.25">
      <c r="AT12902" s="68"/>
      <c r="AV12902" s="165"/>
    </row>
    <row r="12903" spans="46:48" x14ac:dyDescent="0.25">
      <c r="AT12903" s="68"/>
      <c r="AV12903" s="165"/>
    </row>
    <row r="12904" spans="46:48" x14ac:dyDescent="0.25">
      <c r="AT12904" s="68"/>
      <c r="AV12904" s="165"/>
    </row>
    <row r="12905" spans="46:48" x14ac:dyDescent="0.25">
      <c r="AT12905" s="68"/>
      <c r="AV12905" s="165"/>
    </row>
    <row r="12906" spans="46:48" x14ac:dyDescent="0.25">
      <c r="AT12906" s="68"/>
      <c r="AV12906" s="165"/>
    </row>
    <row r="12907" spans="46:48" x14ac:dyDescent="0.25">
      <c r="AT12907" s="68"/>
      <c r="AV12907" s="165"/>
    </row>
    <row r="12908" spans="46:48" x14ac:dyDescent="0.25">
      <c r="AT12908" s="68"/>
      <c r="AV12908" s="165"/>
    </row>
    <row r="12909" spans="46:48" x14ac:dyDescent="0.25">
      <c r="AT12909" s="68"/>
      <c r="AV12909" s="165"/>
    </row>
    <row r="12910" spans="46:48" x14ac:dyDescent="0.25">
      <c r="AT12910" s="68"/>
      <c r="AV12910" s="165"/>
    </row>
    <row r="12911" spans="46:48" x14ac:dyDescent="0.25">
      <c r="AT12911" s="68"/>
      <c r="AV12911" s="165"/>
    </row>
    <row r="12912" spans="46:48" x14ac:dyDescent="0.25">
      <c r="AT12912" s="68"/>
      <c r="AV12912" s="165"/>
    </row>
    <row r="12913" spans="46:48" x14ac:dyDescent="0.25">
      <c r="AT12913" s="68"/>
      <c r="AV12913" s="165"/>
    </row>
    <row r="12914" spans="46:48" x14ac:dyDescent="0.25">
      <c r="AT12914" s="68"/>
      <c r="AV12914" s="165"/>
    </row>
    <row r="12915" spans="46:48" x14ac:dyDescent="0.25">
      <c r="AT12915" s="68"/>
      <c r="AV12915" s="165"/>
    </row>
    <row r="12916" spans="46:48" x14ac:dyDescent="0.25">
      <c r="AT12916" s="68"/>
      <c r="AV12916" s="165"/>
    </row>
    <row r="12917" spans="46:48" x14ac:dyDescent="0.25">
      <c r="AT12917" s="68"/>
      <c r="AV12917" s="165"/>
    </row>
    <row r="12918" spans="46:48" x14ac:dyDescent="0.25">
      <c r="AT12918" s="68"/>
      <c r="AV12918" s="165"/>
    </row>
    <row r="12919" spans="46:48" x14ac:dyDescent="0.25">
      <c r="AT12919" s="68"/>
      <c r="AV12919" s="165"/>
    </row>
    <row r="12920" spans="46:48" x14ac:dyDescent="0.25">
      <c r="AT12920" s="68"/>
      <c r="AV12920" s="165"/>
    </row>
    <row r="12921" spans="46:48" x14ac:dyDescent="0.25">
      <c r="AT12921" s="68"/>
      <c r="AV12921" s="165"/>
    </row>
    <row r="12922" spans="46:48" x14ac:dyDescent="0.25">
      <c r="AT12922" s="68"/>
      <c r="AV12922" s="165"/>
    </row>
    <row r="12923" spans="46:48" x14ac:dyDescent="0.25">
      <c r="AT12923" s="68"/>
      <c r="AV12923" s="165"/>
    </row>
    <row r="12924" spans="46:48" x14ac:dyDescent="0.25">
      <c r="AT12924" s="68"/>
      <c r="AV12924" s="165"/>
    </row>
    <row r="12925" spans="46:48" x14ac:dyDescent="0.25">
      <c r="AT12925" s="68"/>
      <c r="AV12925" s="165"/>
    </row>
    <row r="12926" spans="46:48" x14ac:dyDescent="0.25">
      <c r="AT12926" s="68"/>
      <c r="AV12926" s="165"/>
    </row>
    <row r="12927" spans="46:48" x14ac:dyDescent="0.25">
      <c r="AT12927" s="68"/>
      <c r="AV12927" s="165"/>
    </row>
    <row r="12928" spans="46:48" x14ac:dyDescent="0.25">
      <c r="AT12928" s="68"/>
      <c r="AV12928" s="165"/>
    </row>
    <row r="12929" spans="46:48" x14ac:dyDescent="0.25">
      <c r="AT12929" s="68"/>
      <c r="AV12929" s="165"/>
    </row>
    <row r="12930" spans="46:48" x14ac:dyDescent="0.25">
      <c r="AT12930" s="68"/>
      <c r="AV12930" s="165"/>
    </row>
    <row r="12931" spans="46:48" x14ac:dyDescent="0.25">
      <c r="AT12931" s="68"/>
      <c r="AV12931" s="165"/>
    </row>
    <row r="12932" spans="46:48" x14ac:dyDescent="0.25">
      <c r="AT12932" s="68"/>
      <c r="AV12932" s="165"/>
    </row>
    <row r="12933" spans="46:48" x14ac:dyDescent="0.25">
      <c r="AT12933" s="68"/>
      <c r="AV12933" s="165"/>
    </row>
    <row r="12934" spans="46:48" x14ac:dyDescent="0.25">
      <c r="AT12934" s="68"/>
      <c r="AV12934" s="165"/>
    </row>
    <row r="12935" spans="46:48" x14ac:dyDescent="0.25">
      <c r="AT12935" s="68"/>
      <c r="AV12935" s="165"/>
    </row>
    <row r="12936" spans="46:48" x14ac:dyDescent="0.25">
      <c r="AT12936" s="68"/>
      <c r="AV12936" s="165"/>
    </row>
    <row r="12937" spans="46:48" x14ac:dyDescent="0.25">
      <c r="AT12937" s="68"/>
      <c r="AV12937" s="165"/>
    </row>
    <row r="12938" spans="46:48" x14ac:dyDescent="0.25">
      <c r="AT12938" s="68"/>
      <c r="AV12938" s="165"/>
    </row>
    <row r="12939" spans="46:48" x14ac:dyDescent="0.25">
      <c r="AT12939" s="68"/>
      <c r="AV12939" s="165"/>
    </row>
    <row r="12940" spans="46:48" x14ac:dyDescent="0.25">
      <c r="AT12940" s="68"/>
      <c r="AV12940" s="165"/>
    </row>
    <row r="12941" spans="46:48" x14ac:dyDescent="0.25">
      <c r="AT12941" s="68"/>
      <c r="AV12941" s="165"/>
    </row>
    <row r="12942" spans="46:48" x14ac:dyDescent="0.25">
      <c r="AT12942" s="68"/>
      <c r="AV12942" s="165"/>
    </row>
    <row r="12943" spans="46:48" x14ac:dyDescent="0.25">
      <c r="AT12943" s="68"/>
      <c r="AV12943" s="165"/>
    </row>
    <row r="12944" spans="46:48" x14ac:dyDescent="0.25">
      <c r="AT12944" s="68"/>
      <c r="AV12944" s="165"/>
    </row>
    <row r="12945" spans="46:48" x14ac:dyDescent="0.25">
      <c r="AT12945" s="68"/>
      <c r="AV12945" s="165"/>
    </row>
    <row r="12946" spans="46:48" x14ac:dyDescent="0.25">
      <c r="AT12946" s="68"/>
      <c r="AV12946" s="165"/>
    </row>
    <row r="12947" spans="46:48" x14ac:dyDescent="0.25">
      <c r="AT12947" s="68"/>
      <c r="AV12947" s="165"/>
    </row>
    <row r="12948" spans="46:48" x14ac:dyDescent="0.25">
      <c r="AT12948" s="68"/>
      <c r="AV12948" s="165"/>
    </row>
    <row r="12949" spans="46:48" x14ac:dyDescent="0.25">
      <c r="AT12949" s="68"/>
      <c r="AV12949" s="165"/>
    </row>
    <row r="12950" spans="46:48" x14ac:dyDescent="0.25">
      <c r="AT12950" s="68"/>
      <c r="AV12950" s="165"/>
    </row>
    <row r="12951" spans="46:48" x14ac:dyDescent="0.25">
      <c r="AT12951" s="68"/>
      <c r="AV12951" s="165"/>
    </row>
    <row r="12952" spans="46:48" x14ac:dyDescent="0.25">
      <c r="AT12952" s="68"/>
      <c r="AV12952" s="165"/>
    </row>
    <row r="12953" spans="46:48" x14ac:dyDescent="0.25">
      <c r="AT12953" s="68"/>
      <c r="AV12953" s="165"/>
    </row>
    <row r="12954" spans="46:48" x14ac:dyDescent="0.25">
      <c r="AT12954" s="68"/>
      <c r="AV12954" s="165"/>
    </row>
    <row r="12955" spans="46:48" x14ac:dyDescent="0.25">
      <c r="AT12955" s="68"/>
      <c r="AV12955" s="165"/>
    </row>
    <row r="12956" spans="46:48" x14ac:dyDescent="0.25">
      <c r="AT12956" s="68"/>
      <c r="AV12956" s="165"/>
    </row>
    <row r="12957" spans="46:48" x14ac:dyDescent="0.25">
      <c r="AT12957" s="68"/>
      <c r="AV12957" s="165"/>
    </row>
    <row r="12958" spans="46:48" x14ac:dyDescent="0.25">
      <c r="AT12958" s="68"/>
      <c r="AV12958" s="165"/>
    </row>
    <row r="12959" spans="46:48" x14ac:dyDescent="0.25">
      <c r="AT12959" s="68"/>
      <c r="AV12959" s="165"/>
    </row>
    <row r="12960" spans="46:48" x14ac:dyDescent="0.25">
      <c r="AT12960" s="68"/>
      <c r="AV12960" s="165"/>
    </row>
    <row r="12961" spans="46:48" x14ac:dyDescent="0.25">
      <c r="AT12961" s="68"/>
      <c r="AV12961" s="165"/>
    </row>
    <row r="12962" spans="46:48" x14ac:dyDescent="0.25">
      <c r="AT12962" s="68"/>
      <c r="AV12962" s="165"/>
    </row>
    <row r="12963" spans="46:48" x14ac:dyDescent="0.25">
      <c r="AT12963" s="68"/>
      <c r="AV12963" s="165"/>
    </row>
    <row r="12964" spans="46:48" x14ac:dyDescent="0.25">
      <c r="AT12964" s="68"/>
      <c r="AV12964" s="165"/>
    </row>
    <row r="12965" spans="46:48" x14ac:dyDescent="0.25">
      <c r="AT12965" s="68"/>
      <c r="AV12965" s="165"/>
    </row>
    <row r="12966" spans="46:48" x14ac:dyDescent="0.25">
      <c r="AT12966" s="68"/>
      <c r="AV12966" s="165"/>
    </row>
    <row r="12967" spans="46:48" x14ac:dyDescent="0.25">
      <c r="AT12967" s="68"/>
      <c r="AV12967" s="165"/>
    </row>
    <row r="12968" spans="46:48" x14ac:dyDescent="0.25">
      <c r="AT12968" s="68"/>
      <c r="AV12968" s="165"/>
    </row>
    <row r="12969" spans="46:48" x14ac:dyDescent="0.25">
      <c r="AT12969" s="68"/>
      <c r="AV12969" s="165"/>
    </row>
    <row r="12970" spans="46:48" x14ac:dyDescent="0.25">
      <c r="AT12970" s="68"/>
      <c r="AV12970" s="165"/>
    </row>
    <row r="12971" spans="46:48" x14ac:dyDescent="0.25">
      <c r="AT12971" s="68"/>
      <c r="AV12971" s="165"/>
    </row>
    <row r="12972" spans="46:48" x14ac:dyDescent="0.25">
      <c r="AT12972" s="68"/>
      <c r="AV12972" s="165"/>
    </row>
    <row r="12973" spans="46:48" x14ac:dyDescent="0.25">
      <c r="AT12973" s="68"/>
      <c r="AV12973" s="165"/>
    </row>
    <row r="12974" spans="46:48" x14ac:dyDescent="0.25">
      <c r="AT12974" s="68"/>
      <c r="AV12974" s="165"/>
    </row>
    <row r="12975" spans="46:48" x14ac:dyDescent="0.25">
      <c r="AT12975" s="68"/>
      <c r="AV12975" s="165"/>
    </row>
    <row r="12976" spans="46:48" x14ac:dyDescent="0.25">
      <c r="AT12976" s="68"/>
      <c r="AV12976" s="165"/>
    </row>
    <row r="12977" spans="46:48" x14ac:dyDescent="0.25">
      <c r="AT12977" s="68"/>
      <c r="AV12977" s="165"/>
    </row>
    <row r="12978" spans="46:48" x14ac:dyDescent="0.25">
      <c r="AT12978" s="68"/>
      <c r="AV12978" s="165"/>
    </row>
    <row r="12979" spans="46:48" x14ac:dyDescent="0.25">
      <c r="AT12979" s="68"/>
      <c r="AV12979" s="165"/>
    </row>
    <row r="12980" spans="46:48" x14ac:dyDescent="0.25">
      <c r="AT12980" s="68"/>
      <c r="AV12980" s="165"/>
    </row>
    <row r="12981" spans="46:48" x14ac:dyDescent="0.25">
      <c r="AT12981" s="68"/>
      <c r="AV12981" s="165"/>
    </row>
    <row r="12982" spans="46:48" x14ac:dyDescent="0.25">
      <c r="AT12982" s="68"/>
      <c r="AV12982" s="165"/>
    </row>
    <row r="12983" spans="46:48" x14ac:dyDescent="0.25">
      <c r="AT12983" s="68"/>
      <c r="AV12983" s="165"/>
    </row>
    <row r="12984" spans="46:48" x14ac:dyDescent="0.25">
      <c r="AT12984" s="68"/>
      <c r="AV12984" s="165"/>
    </row>
    <row r="12985" spans="46:48" x14ac:dyDescent="0.25">
      <c r="AT12985" s="68"/>
      <c r="AV12985" s="165"/>
    </row>
    <row r="12986" spans="46:48" x14ac:dyDescent="0.25">
      <c r="AT12986" s="68"/>
      <c r="AV12986" s="165"/>
    </row>
    <row r="12987" spans="46:48" x14ac:dyDescent="0.25">
      <c r="AT12987" s="68"/>
      <c r="AV12987" s="165"/>
    </row>
    <row r="12988" spans="46:48" x14ac:dyDescent="0.25">
      <c r="AT12988" s="68"/>
      <c r="AV12988" s="165"/>
    </row>
    <row r="12989" spans="46:48" x14ac:dyDescent="0.25">
      <c r="AT12989" s="68"/>
      <c r="AV12989" s="165"/>
    </row>
    <row r="12990" spans="46:48" x14ac:dyDescent="0.25">
      <c r="AT12990" s="68"/>
      <c r="AV12990" s="165"/>
    </row>
    <row r="12991" spans="46:48" x14ac:dyDescent="0.25">
      <c r="AT12991" s="68"/>
      <c r="AV12991" s="165"/>
    </row>
    <row r="12992" spans="46:48" x14ac:dyDescent="0.25">
      <c r="AT12992" s="68"/>
      <c r="AV12992" s="165"/>
    </row>
    <row r="12993" spans="46:48" x14ac:dyDescent="0.25">
      <c r="AT12993" s="68"/>
      <c r="AV12993" s="165"/>
    </row>
    <row r="12994" spans="46:48" x14ac:dyDescent="0.25">
      <c r="AT12994" s="68"/>
      <c r="AV12994" s="165"/>
    </row>
    <row r="12995" spans="46:48" x14ac:dyDescent="0.25">
      <c r="AT12995" s="68"/>
      <c r="AV12995" s="165"/>
    </row>
    <row r="12996" spans="46:48" x14ac:dyDescent="0.25">
      <c r="AT12996" s="68"/>
      <c r="AV12996" s="165"/>
    </row>
    <row r="12997" spans="46:48" x14ac:dyDescent="0.25">
      <c r="AT12997" s="68"/>
      <c r="AV12997" s="165"/>
    </row>
    <row r="12998" spans="46:48" x14ac:dyDescent="0.25">
      <c r="AT12998" s="68"/>
      <c r="AV12998" s="165"/>
    </row>
    <row r="12999" spans="46:48" x14ac:dyDescent="0.25">
      <c r="AT12999" s="68"/>
      <c r="AV12999" s="165"/>
    </row>
    <row r="13000" spans="46:48" x14ac:dyDescent="0.25">
      <c r="AT13000" s="68"/>
      <c r="AV13000" s="165"/>
    </row>
    <row r="13001" spans="46:48" x14ac:dyDescent="0.25">
      <c r="AT13001" s="68"/>
      <c r="AV13001" s="165"/>
    </row>
    <row r="13002" spans="46:48" x14ac:dyDescent="0.25">
      <c r="AT13002" s="68"/>
      <c r="AV13002" s="165"/>
    </row>
    <row r="13003" spans="46:48" x14ac:dyDescent="0.25">
      <c r="AT13003" s="68"/>
      <c r="AV13003" s="165"/>
    </row>
    <row r="13004" spans="46:48" x14ac:dyDescent="0.25">
      <c r="AT13004" s="68"/>
      <c r="AV13004" s="165"/>
    </row>
    <row r="13005" spans="46:48" x14ac:dyDescent="0.25">
      <c r="AT13005" s="68"/>
      <c r="AV13005" s="165"/>
    </row>
    <row r="13006" spans="46:48" x14ac:dyDescent="0.25">
      <c r="AT13006" s="68"/>
      <c r="AV13006" s="165"/>
    </row>
    <row r="13007" spans="46:48" x14ac:dyDescent="0.25">
      <c r="AT13007" s="68"/>
      <c r="AV13007" s="165"/>
    </row>
    <row r="13008" spans="46:48" x14ac:dyDescent="0.25">
      <c r="AT13008" s="68"/>
      <c r="AV13008" s="165"/>
    </row>
    <row r="13009" spans="46:48" x14ac:dyDescent="0.25">
      <c r="AT13009" s="68"/>
      <c r="AV13009" s="165"/>
    </row>
    <row r="13010" spans="46:48" x14ac:dyDescent="0.25">
      <c r="AT13010" s="68"/>
      <c r="AV13010" s="165"/>
    </row>
    <row r="13011" spans="46:48" x14ac:dyDescent="0.25">
      <c r="AT13011" s="68"/>
      <c r="AV13011" s="165"/>
    </row>
    <row r="13012" spans="46:48" x14ac:dyDescent="0.25">
      <c r="AT13012" s="68"/>
      <c r="AV13012" s="165"/>
    </row>
    <row r="13013" spans="46:48" x14ac:dyDescent="0.25">
      <c r="AT13013" s="68"/>
      <c r="AV13013" s="165"/>
    </row>
    <row r="13014" spans="46:48" x14ac:dyDescent="0.25">
      <c r="AT13014" s="68"/>
      <c r="AV13014" s="165"/>
    </row>
    <row r="13015" spans="46:48" x14ac:dyDescent="0.25">
      <c r="AT13015" s="68"/>
      <c r="AV13015" s="165"/>
    </row>
    <row r="13016" spans="46:48" x14ac:dyDescent="0.25">
      <c r="AT13016" s="68"/>
      <c r="AV13016" s="165"/>
    </row>
    <row r="13017" spans="46:48" x14ac:dyDescent="0.25">
      <c r="AT13017" s="68"/>
      <c r="AV13017" s="165"/>
    </row>
    <row r="13018" spans="46:48" x14ac:dyDescent="0.25">
      <c r="AT13018" s="68"/>
      <c r="AV13018" s="165"/>
    </row>
    <row r="13019" spans="46:48" x14ac:dyDescent="0.25">
      <c r="AT13019" s="68"/>
      <c r="AV13019" s="165"/>
    </row>
    <row r="13020" spans="46:48" x14ac:dyDescent="0.25">
      <c r="AT13020" s="68"/>
      <c r="AV13020" s="165"/>
    </row>
    <row r="13021" spans="46:48" x14ac:dyDescent="0.25">
      <c r="AT13021" s="68"/>
      <c r="AV13021" s="165"/>
    </row>
    <row r="13022" spans="46:48" x14ac:dyDescent="0.25">
      <c r="AT13022" s="68"/>
      <c r="AV13022" s="165"/>
    </row>
    <row r="13023" spans="46:48" x14ac:dyDescent="0.25">
      <c r="AT13023" s="68"/>
      <c r="AV13023" s="165"/>
    </row>
    <row r="13024" spans="46:48" x14ac:dyDescent="0.25">
      <c r="AT13024" s="68"/>
      <c r="AV13024" s="165"/>
    </row>
    <row r="13025" spans="46:48" x14ac:dyDescent="0.25">
      <c r="AT13025" s="68"/>
      <c r="AV13025" s="165"/>
    </row>
    <row r="13026" spans="46:48" x14ac:dyDescent="0.25">
      <c r="AT13026" s="68"/>
      <c r="AV13026" s="165"/>
    </row>
    <row r="13027" spans="46:48" x14ac:dyDescent="0.25">
      <c r="AT13027" s="68"/>
      <c r="AV13027" s="165"/>
    </row>
    <row r="13028" spans="46:48" x14ac:dyDescent="0.25">
      <c r="AT13028" s="68"/>
      <c r="AV13028" s="165"/>
    </row>
    <row r="13029" spans="46:48" x14ac:dyDescent="0.25">
      <c r="AT13029" s="68"/>
      <c r="AV13029" s="165"/>
    </row>
    <row r="13030" spans="46:48" x14ac:dyDescent="0.25">
      <c r="AT13030" s="68"/>
      <c r="AV13030" s="165"/>
    </row>
    <row r="13031" spans="46:48" x14ac:dyDescent="0.25">
      <c r="AT13031" s="68"/>
      <c r="AV13031" s="165"/>
    </row>
    <row r="13032" spans="46:48" x14ac:dyDescent="0.25">
      <c r="AT13032" s="68"/>
      <c r="AV13032" s="165"/>
    </row>
    <row r="13033" spans="46:48" x14ac:dyDescent="0.25">
      <c r="AT13033" s="68"/>
      <c r="AV13033" s="165"/>
    </row>
    <row r="13034" spans="46:48" x14ac:dyDescent="0.25">
      <c r="AT13034" s="68"/>
      <c r="AV13034" s="165"/>
    </row>
    <row r="13035" spans="46:48" x14ac:dyDescent="0.25">
      <c r="AT13035" s="68"/>
      <c r="AV13035" s="165"/>
    </row>
    <row r="13036" spans="46:48" x14ac:dyDescent="0.25">
      <c r="AT13036" s="68"/>
      <c r="AV13036" s="165"/>
    </row>
    <row r="13037" spans="46:48" x14ac:dyDescent="0.25">
      <c r="AT13037" s="68"/>
      <c r="AV13037" s="165"/>
    </row>
    <row r="13038" spans="46:48" x14ac:dyDescent="0.25">
      <c r="AT13038" s="68"/>
      <c r="AV13038" s="165"/>
    </row>
    <row r="13039" spans="46:48" x14ac:dyDescent="0.25">
      <c r="AT13039" s="68"/>
      <c r="AV13039" s="165"/>
    </row>
    <row r="13040" spans="46:48" x14ac:dyDescent="0.25">
      <c r="AT13040" s="68"/>
      <c r="AV13040" s="165"/>
    </row>
    <row r="13041" spans="46:48" x14ac:dyDescent="0.25">
      <c r="AT13041" s="68"/>
      <c r="AV13041" s="165"/>
    </row>
    <row r="13042" spans="46:48" x14ac:dyDescent="0.25">
      <c r="AT13042" s="68"/>
      <c r="AV13042" s="165"/>
    </row>
    <row r="13043" spans="46:48" x14ac:dyDescent="0.25">
      <c r="AT13043" s="68"/>
      <c r="AV13043" s="165"/>
    </row>
    <row r="13044" spans="46:48" x14ac:dyDescent="0.25">
      <c r="AT13044" s="68"/>
      <c r="AV13044" s="165"/>
    </row>
    <row r="13045" spans="46:48" x14ac:dyDescent="0.25">
      <c r="AT13045" s="68"/>
      <c r="AV13045" s="165"/>
    </row>
    <row r="13046" spans="46:48" x14ac:dyDescent="0.25">
      <c r="AT13046" s="68"/>
      <c r="AV13046" s="165"/>
    </row>
    <row r="13047" spans="46:48" x14ac:dyDescent="0.25">
      <c r="AT13047" s="68"/>
      <c r="AV13047" s="165"/>
    </row>
    <row r="13048" spans="46:48" x14ac:dyDescent="0.25">
      <c r="AT13048" s="68"/>
      <c r="AV13048" s="165"/>
    </row>
    <row r="13049" spans="46:48" x14ac:dyDescent="0.25">
      <c r="AT13049" s="68"/>
      <c r="AV13049" s="165"/>
    </row>
    <row r="13050" spans="46:48" x14ac:dyDescent="0.25">
      <c r="AT13050" s="68"/>
      <c r="AV13050" s="165"/>
    </row>
    <row r="13051" spans="46:48" x14ac:dyDescent="0.25">
      <c r="AT13051" s="68"/>
      <c r="AV13051" s="165"/>
    </row>
    <row r="13052" spans="46:48" x14ac:dyDescent="0.25">
      <c r="AT13052" s="68"/>
      <c r="AV13052" s="165"/>
    </row>
    <row r="13053" spans="46:48" x14ac:dyDescent="0.25">
      <c r="AT13053" s="68"/>
      <c r="AV13053" s="165"/>
    </row>
    <row r="13054" spans="46:48" x14ac:dyDescent="0.25">
      <c r="AT13054" s="68"/>
      <c r="AV13054" s="165"/>
    </row>
    <row r="13055" spans="46:48" x14ac:dyDescent="0.25">
      <c r="AT13055" s="68"/>
      <c r="AV13055" s="165"/>
    </row>
    <row r="13056" spans="46:48" x14ac:dyDescent="0.25">
      <c r="AT13056" s="68"/>
      <c r="AV13056" s="165"/>
    </row>
    <row r="13057" spans="46:48" x14ac:dyDescent="0.25">
      <c r="AT13057" s="68"/>
      <c r="AV13057" s="165"/>
    </row>
    <row r="13058" spans="46:48" x14ac:dyDescent="0.25">
      <c r="AT13058" s="68"/>
      <c r="AV13058" s="165"/>
    </row>
    <row r="13059" spans="46:48" x14ac:dyDescent="0.25">
      <c r="AT13059" s="68"/>
      <c r="AV13059" s="165"/>
    </row>
    <row r="13060" spans="46:48" x14ac:dyDescent="0.25">
      <c r="AT13060" s="68"/>
      <c r="AV13060" s="165"/>
    </row>
    <row r="13061" spans="46:48" x14ac:dyDescent="0.25">
      <c r="AT13061" s="68"/>
      <c r="AV13061" s="165"/>
    </row>
    <row r="13062" spans="46:48" x14ac:dyDescent="0.25">
      <c r="AT13062" s="68"/>
      <c r="AV13062" s="165"/>
    </row>
    <row r="13063" spans="46:48" x14ac:dyDescent="0.25">
      <c r="AT13063" s="68"/>
      <c r="AV13063" s="165"/>
    </row>
    <row r="13064" spans="46:48" x14ac:dyDescent="0.25">
      <c r="AT13064" s="68"/>
      <c r="AV13064" s="165"/>
    </row>
    <row r="13065" spans="46:48" x14ac:dyDescent="0.25">
      <c r="AT13065" s="68"/>
      <c r="AV13065" s="165"/>
    </row>
    <row r="13066" spans="46:48" x14ac:dyDescent="0.25">
      <c r="AT13066" s="68"/>
      <c r="AV13066" s="165"/>
    </row>
    <row r="13067" spans="46:48" x14ac:dyDescent="0.25">
      <c r="AT13067" s="68"/>
      <c r="AV13067" s="165"/>
    </row>
    <row r="13068" spans="46:48" x14ac:dyDescent="0.25">
      <c r="AT13068" s="68"/>
      <c r="AV13068" s="165"/>
    </row>
    <row r="13069" spans="46:48" x14ac:dyDescent="0.25">
      <c r="AT13069" s="68"/>
      <c r="AV13069" s="165"/>
    </row>
    <row r="13070" spans="46:48" x14ac:dyDescent="0.25">
      <c r="AT13070" s="68"/>
      <c r="AV13070" s="165"/>
    </row>
    <row r="13071" spans="46:48" x14ac:dyDescent="0.25">
      <c r="AT13071" s="68"/>
      <c r="AV13071" s="165"/>
    </row>
    <row r="13072" spans="46:48" x14ac:dyDescent="0.25">
      <c r="AT13072" s="68"/>
      <c r="AV13072" s="165"/>
    </row>
    <row r="13073" spans="46:48" x14ac:dyDescent="0.25">
      <c r="AT13073" s="68"/>
      <c r="AV13073" s="165"/>
    </row>
    <row r="13074" spans="46:48" x14ac:dyDescent="0.25">
      <c r="AT13074" s="68"/>
      <c r="AV13074" s="165"/>
    </row>
    <row r="13075" spans="46:48" x14ac:dyDescent="0.25">
      <c r="AT13075" s="68"/>
      <c r="AV13075" s="165"/>
    </row>
    <row r="13076" spans="46:48" x14ac:dyDescent="0.25">
      <c r="AT13076" s="68"/>
      <c r="AV13076" s="165"/>
    </row>
    <row r="13077" spans="46:48" x14ac:dyDescent="0.25">
      <c r="AT13077" s="68"/>
      <c r="AV13077" s="165"/>
    </row>
    <row r="13078" spans="46:48" x14ac:dyDescent="0.25">
      <c r="AT13078" s="68"/>
      <c r="AV13078" s="165"/>
    </row>
    <row r="13079" spans="46:48" x14ac:dyDescent="0.25">
      <c r="AT13079" s="68"/>
      <c r="AV13079" s="165"/>
    </row>
    <row r="13080" spans="46:48" x14ac:dyDescent="0.25">
      <c r="AT13080" s="68"/>
      <c r="AV13080" s="165"/>
    </row>
    <row r="13081" spans="46:48" x14ac:dyDescent="0.25">
      <c r="AT13081" s="68"/>
      <c r="AV13081" s="165"/>
    </row>
    <row r="13082" spans="46:48" x14ac:dyDescent="0.25">
      <c r="AT13082" s="68"/>
      <c r="AV13082" s="165"/>
    </row>
    <row r="13083" spans="46:48" x14ac:dyDescent="0.25">
      <c r="AT13083" s="68"/>
      <c r="AV13083" s="165"/>
    </row>
    <row r="13084" spans="46:48" x14ac:dyDescent="0.25">
      <c r="AT13084" s="68"/>
      <c r="AV13084" s="165"/>
    </row>
    <row r="13085" spans="46:48" x14ac:dyDescent="0.25">
      <c r="AT13085" s="68"/>
      <c r="AV13085" s="165"/>
    </row>
    <row r="13086" spans="46:48" x14ac:dyDescent="0.25">
      <c r="AT13086" s="68"/>
      <c r="AV13086" s="165"/>
    </row>
    <row r="13087" spans="46:48" x14ac:dyDescent="0.25">
      <c r="AT13087" s="68"/>
      <c r="AV13087" s="165"/>
    </row>
    <row r="13088" spans="46:48" x14ac:dyDescent="0.25">
      <c r="AT13088" s="68"/>
      <c r="AV13088" s="165"/>
    </row>
    <row r="13089" spans="46:48" x14ac:dyDescent="0.25">
      <c r="AT13089" s="68"/>
      <c r="AV13089" s="165"/>
    </row>
    <row r="13090" spans="46:48" x14ac:dyDescent="0.25">
      <c r="AT13090" s="68"/>
      <c r="AV13090" s="165"/>
    </row>
    <row r="13091" spans="46:48" x14ac:dyDescent="0.25">
      <c r="AT13091" s="68"/>
      <c r="AV13091" s="165"/>
    </row>
    <row r="13092" spans="46:48" x14ac:dyDescent="0.25">
      <c r="AT13092" s="68"/>
      <c r="AV13092" s="165"/>
    </row>
    <row r="13093" spans="46:48" x14ac:dyDescent="0.25">
      <c r="AT13093" s="68"/>
      <c r="AV13093" s="165"/>
    </row>
    <row r="13094" spans="46:48" x14ac:dyDescent="0.25">
      <c r="AT13094" s="68"/>
      <c r="AV13094" s="165"/>
    </row>
    <row r="13095" spans="46:48" x14ac:dyDescent="0.25">
      <c r="AT13095" s="68"/>
      <c r="AV13095" s="165"/>
    </row>
    <row r="13096" spans="46:48" x14ac:dyDescent="0.25">
      <c r="AT13096" s="68"/>
      <c r="AV13096" s="165"/>
    </row>
    <row r="13097" spans="46:48" x14ac:dyDescent="0.25">
      <c r="AT13097" s="68"/>
      <c r="AV13097" s="165"/>
    </row>
    <row r="13098" spans="46:48" x14ac:dyDescent="0.25">
      <c r="AT13098" s="68"/>
      <c r="AV13098" s="165"/>
    </row>
    <row r="13099" spans="46:48" x14ac:dyDescent="0.25">
      <c r="AT13099" s="68"/>
      <c r="AV13099" s="165"/>
    </row>
    <row r="13100" spans="46:48" x14ac:dyDescent="0.25">
      <c r="AT13100" s="68"/>
      <c r="AV13100" s="165"/>
    </row>
    <row r="13101" spans="46:48" x14ac:dyDescent="0.25">
      <c r="AT13101" s="68"/>
      <c r="AV13101" s="165"/>
    </row>
    <row r="13102" spans="46:48" x14ac:dyDescent="0.25">
      <c r="AT13102" s="68"/>
      <c r="AV13102" s="165"/>
    </row>
    <row r="13103" spans="46:48" x14ac:dyDescent="0.25">
      <c r="AT13103" s="68"/>
      <c r="AV13103" s="165"/>
    </row>
    <row r="13104" spans="46:48" x14ac:dyDescent="0.25">
      <c r="AT13104" s="68"/>
      <c r="AV13104" s="165"/>
    </row>
    <row r="13105" spans="46:48" x14ac:dyDescent="0.25">
      <c r="AT13105" s="68"/>
      <c r="AV13105" s="165"/>
    </row>
    <row r="13106" spans="46:48" x14ac:dyDescent="0.25">
      <c r="AT13106" s="68"/>
      <c r="AV13106" s="165"/>
    </row>
    <row r="13107" spans="46:48" x14ac:dyDescent="0.25">
      <c r="AT13107" s="68"/>
      <c r="AV13107" s="165"/>
    </row>
    <row r="13108" spans="46:48" x14ac:dyDescent="0.25">
      <c r="AT13108" s="68"/>
      <c r="AV13108" s="165"/>
    </row>
    <row r="13109" spans="46:48" x14ac:dyDescent="0.25">
      <c r="AT13109" s="68"/>
      <c r="AV13109" s="165"/>
    </row>
    <row r="13110" spans="46:48" x14ac:dyDescent="0.25">
      <c r="AT13110" s="68"/>
      <c r="AV13110" s="165"/>
    </row>
    <row r="13111" spans="46:48" x14ac:dyDescent="0.25">
      <c r="AT13111" s="68"/>
      <c r="AV13111" s="165"/>
    </row>
    <row r="13112" spans="46:48" x14ac:dyDescent="0.25">
      <c r="AT13112" s="68"/>
      <c r="AV13112" s="165"/>
    </row>
    <row r="13113" spans="46:48" x14ac:dyDescent="0.25">
      <c r="AT13113" s="68"/>
      <c r="AV13113" s="165"/>
    </row>
    <row r="13114" spans="46:48" x14ac:dyDescent="0.25">
      <c r="AT13114" s="68"/>
      <c r="AV13114" s="165"/>
    </row>
    <row r="13115" spans="46:48" x14ac:dyDescent="0.25">
      <c r="AT13115" s="68"/>
      <c r="AV13115" s="165"/>
    </row>
    <row r="13116" spans="46:48" x14ac:dyDescent="0.25">
      <c r="AT13116" s="68"/>
      <c r="AV13116" s="165"/>
    </row>
    <row r="13117" spans="46:48" x14ac:dyDescent="0.25">
      <c r="AT13117" s="68"/>
      <c r="AV13117" s="165"/>
    </row>
    <row r="13118" spans="46:48" x14ac:dyDescent="0.25">
      <c r="AT13118" s="68"/>
      <c r="AV13118" s="165"/>
    </row>
    <row r="13119" spans="46:48" x14ac:dyDescent="0.25">
      <c r="AT13119" s="68"/>
      <c r="AV13119" s="165"/>
    </row>
    <row r="13120" spans="46:48" x14ac:dyDescent="0.25">
      <c r="AT13120" s="68"/>
      <c r="AV13120" s="165"/>
    </row>
    <row r="13121" spans="46:48" x14ac:dyDescent="0.25">
      <c r="AT13121" s="68"/>
      <c r="AV13121" s="165"/>
    </row>
    <row r="13122" spans="46:48" x14ac:dyDescent="0.25">
      <c r="AT13122" s="68"/>
      <c r="AV13122" s="165"/>
    </row>
    <row r="13123" spans="46:48" x14ac:dyDescent="0.25">
      <c r="AT13123" s="68"/>
      <c r="AV13123" s="165"/>
    </row>
    <row r="13124" spans="46:48" x14ac:dyDescent="0.25">
      <c r="AT13124" s="68"/>
      <c r="AV13124" s="165"/>
    </row>
    <row r="13125" spans="46:48" x14ac:dyDescent="0.25">
      <c r="AT13125" s="68"/>
      <c r="AV13125" s="165"/>
    </row>
    <row r="13126" spans="46:48" x14ac:dyDescent="0.25">
      <c r="AT13126" s="68"/>
      <c r="AV13126" s="165"/>
    </row>
    <row r="13127" spans="46:48" x14ac:dyDescent="0.25">
      <c r="AT13127" s="68"/>
      <c r="AV13127" s="165"/>
    </row>
    <row r="13128" spans="46:48" x14ac:dyDescent="0.25">
      <c r="AT13128" s="68"/>
      <c r="AV13128" s="165"/>
    </row>
    <row r="13129" spans="46:48" x14ac:dyDescent="0.25">
      <c r="AT13129" s="68"/>
      <c r="AV13129" s="165"/>
    </row>
    <row r="13130" spans="46:48" x14ac:dyDescent="0.25">
      <c r="AT13130" s="68"/>
      <c r="AV13130" s="165"/>
    </row>
    <row r="13131" spans="46:48" x14ac:dyDescent="0.25">
      <c r="AT13131" s="68"/>
      <c r="AV13131" s="165"/>
    </row>
    <row r="13132" spans="46:48" x14ac:dyDescent="0.25">
      <c r="AT13132" s="68"/>
      <c r="AV13132" s="165"/>
    </row>
    <row r="13133" spans="46:48" x14ac:dyDescent="0.25">
      <c r="AT13133" s="68"/>
      <c r="AV13133" s="165"/>
    </row>
    <row r="13134" spans="46:48" x14ac:dyDescent="0.25">
      <c r="AT13134" s="68"/>
      <c r="AV13134" s="165"/>
    </row>
    <row r="13135" spans="46:48" x14ac:dyDescent="0.25">
      <c r="AT13135" s="68"/>
      <c r="AV13135" s="165"/>
    </row>
    <row r="13136" spans="46:48" x14ac:dyDescent="0.25">
      <c r="AT13136" s="68"/>
      <c r="AV13136" s="165"/>
    </row>
    <row r="13137" spans="46:48" x14ac:dyDescent="0.25">
      <c r="AT13137" s="68"/>
      <c r="AV13137" s="165"/>
    </row>
    <row r="13138" spans="46:48" x14ac:dyDescent="0.25">
      <c r="AT13138" s="68"/>
      <c r="AV13138" s="165"/>
    </row>
    <row r="13139" spans="46:48" x14ac:dyDescent="0.25">
      <c r="AT13139" s="68"/>
      <c r="AV13139" s="165"/>
    </row>
    <row r="13140" spans="46:48" x14ac:dyDescent="0.25">
      <c r="AT13140" s="68"/>
      <c r="AV13140" s="165"/>
    </row>
    <row r="13141" spans="46:48" x14ac:dyDescent="0.25">
      <c r="AT13141" s="68"/>
      <c r="AV13141" s="165"/>
    </row>
    <row r="13142" spans="46:48" x14ac:dyDescent="0.25">
      <c r="AT13142" s="68"/>
      <c r="AV13142" s="165"/>
    </row>
    <row r="13143" spans="46:48" x14ac:dyDescent="0.25">
      <c r="AT13143" s="68"/>
      <c r="AV13143" s="165"/>
    </row>
    <row r="13144" spans="46:48" x14ac:dyDescent="0.25">
      <c r="AT13144" s="68"/>
      <c r="AV13144" s="165"/>
    </row>
    <row r="13145" spans="46:48" x14ac:dyDescent="0.25">
      <c r="AT13145" s="68"/>
      <c r="AV13145" s="165"/>
    </row>
    <row r="13146" spans="46:48" x14ac:dyDescent="0.25">
      <c r="AT13146" s="68"/>
      <c r="AV13146" s="165"/>
    </row>
    <row r="13147" spans="46:48" x14ac:dyDescent="0.25">
      <c r="AT13147" s="68"/>
      <c r="AV13147" s="165"/>
    </row>
    <row r="13148" spans="46:48" x14ac:dyDescent="0.25">
      <c r="AT13148" s="68"/>
      <c r="AV13148" s="165"/>
    </row>
    <row r="13149" spans="46:48" x14ac:dyDescent="0.25">
      <c r="AT13149" s="68"/>
      <c r="AV13149" s="165"/>
    </row>
    <row r="13150" spans="46:48" x14ac:dyDescent="0.25">
      <c r="AT13150" s="68"/>
      <c r="AV13150" s="165"/>
    </row>
    <row r="13151" spans="46:48" x14ac:dyDescent="0.25">
      <c r="AT13151" s="68"/>
      <c r="AV13151" s="165"/>
    </row>
    <row r="13152" spans="46:48" x14ac:dyDescent="0.25">
      <c r="AT13152" s="68"/>
      <c r="AV13152" s="165"/>
    </row>
    <row r="13153" spans="46:48" x14ac:dyDescent="0.25">
      <c r="AT13153" s="68"/>
      <c r="AV13153" s="165"/>
    </row>
    <row r="13154" spans="46:48" x14ac:dyDescent="0.25">
      <c r="AT13154" s="68"/>
      <c r="AV13154" s="165"/>
    </row>
    <row r="13155" spans="46:48" x14ac:dyDescent="0.25">
      <c r="AT13155" s="68"/>
      <c r="AV13155" s="165"/>
    </row>
    <row r="13156" spans="46:48" x14ac:dyDescent="0.25">
      <c r="AT13156" s="68"/>
      <c r="AV13156" s="165"/>
    </row>
    <row r="13157" spans="46:48" x14ac:dyDescent="0.25">
      <c r="AT13157" s="68"/>
      <c r="AV13157" s="165"/>
    </row>
    <row r="13158" spans="46:48" x14ac:dyDescent="0.25">
      <c r="AT13158" s="68"/>
      <c r="AV13158" s="165"/>
    </row>
    <row r="13159" spans="46:48" x14ac:dyDescent="0.25">
      <c r="AT13159" s="68"/>
      <c r="AV13159" s="165"/>
    </row>
    <row r="13160" spans="46:48" x14ac:dyDescent="0.25">
      <c r="AT13160" s="68"/>
      <c r="AV13160" s="165"/>
    </row>
    <row r="13161" spans="46:48" x14ac:dyDescent="0.25">
      <c r="AT13161" s="68"/>
      <c r="AV13161" s="165"/>
    </row>
    <row r="13162" spans="46:48" x14ac:dyDescent="0.25">
      <c r="AT13162" s="68"/>
      <c r="AV13162" s="165"/>
    </row>
    <row r="13163" spans="46:48" x14ac:dyDescent="0.25">
      <c r="AT13163" s="68"/>
      <c r="AV13163" s="165"/>
    </row>
    <row r="13164" spans="46:48" x14ac:dyDescent="0.25">
      <c r="AT13164" s="68"/>
      <c r="AV13164" s="165"/>
    </row>
    <row r="13165" spans="46:48" x14ac:dyDescent="0.25">
      <c r="AT13165" s="68"/>
      <c r="AV13165" s="165"/>
    </row>
    <row r="13166" spans="46:48" x14ac:dyDescent="0.25">
      <c r="AT13166" s="68"/>
      <c r="AV13166" s="165"/>
    </row>
    <row r="13167" spans="46:48" x14ac:dyDescent="0.25">
      <c r="AT13167" s="68"/>
      <c r="AV13167" s="165"/>
    </row>
    <row r="13168" spans="46:48" x14ac:dyDescent="0.25">
      <c r="AT13168" s="68"/>
      <c r="AV13168" s="165"/>
    </row>
    <row r="13169" spans="46:48" x14ac:dyDescent="0.25">
      <c r="AT13169" s="68"/>
      <c r="AV13169" s="165"/>
    </row>
    <row r="13170" spans="46:48" x14ac:dyDescent="0.25">
      <c r="AT13170" s="68"/>
      <c r="AV13170" s="165"/>
    </row>
    <row r="13171" spans="46:48" x14ac:dyDescent="0.25">
      <c r="AT13171" s="68"/>
      <c r="AV13171" s="165"/>
    </row>
    <row r="13172" spans="46:48" x14ac:dyDescent="0.25">
      <c r="AT13172" s="68"/>
      <c r="AV13172" s="165"/>
    </row>
    <row r="13173" spans="46:48" x14ac:dyDescent="0.25">
      <c r="AT13173" s="68"/>
      <c r="AV13173" s="165"/>
    </row>
    <row r="13174" spans="46:48" x14ac:dyDescent="0.25">
      <c r="AT13174" s="68"/>
      <c r="AV13174" s="165"/>
    </row>
    <row r="13175" spans="46:48" x14ac:dyDescent="0.25">
      <c r="AT13175" s="68"/>
      <c r="AV13175" s="165"/>
    </row>
    <row r="13176" spans="46:48" x14ac:dyDescent="0.25">
      <c r="AT13176" s="68"/>
      <c r="AV13176" s="165"/>
    </row>
    <row r="13177" spans="46:48" x14ac:dyDescent="0.25">
      <c r="AT13177" s="68"/>
      <c r="AV13177" s="165"/>
    </row>
    <row r="13178" spans="46:48" x14ac:dyDescent="0.25">
      <c r="AT13178" s="68"/>
      <c r="AV13178" s="165"/>
    </row>
    <row r="13179" spans="46:48" x14ac:dyDescent="0.25">
      <c r="AT13179" s="68"/>
      <c r="AV13179" s="165"/>
    </row>
    <row r="13180" spans="46:48" x14ac:dyDescent="0.25">
      <c r="AT13180" s="68"/>
      <c r="AV13180" s="165"/>
    </row>
    <row r="13181" spans="46:48" x14ac:dyDescent="0.25">
      <c r="AT13181" s="68"/>
      <c r="AV13181" s="165"/>
    </row>
    <row r="13182" spans="46:48" x14ac:dyDescent="0.25">
      <c r="AT13182" s="68"/>
      <c r="AV13182" s="165"/>
    </row>
    <row r="13183" spans="46:48" x14ac:dyDescent="0.25">
      <c r="AT13183" s="68"/>
      <c r="AV13183" s="165"/>
    </row>
    <row r="13184" spans="46:48" x14ac:dyDescent="0.25">
      <c r="AT13184" s="68"/>
      <c r="AV13184" s="165"/>
    </row>
    <row r="13185" spans="46:48" x14ac:dyDescent="0.25">
      <c r="AT13185" s="68"/>
      <c r="AV13185" s="165"/>
    </row>
    <row r="13186" spans="46:48" x14ac:dyDescent="0.25">
      <c r="AT13186" s="68"/>
      <c r="AV13186" s="165"/>
    </row>
    <row r="13187" spans="46:48" x14ac:dyDescent="0.25">
      <c r="AT13187" s="68"/>
      <c r="AV13187" s="165"/>
    </row>
    <row r="13188" spans="46:48" x14ac:dyDescent="0.25">
      <c r="AT13188" s="68"/>
      <c r="AV13188" s="165"/>
    </row>
    <row r="13189" spans="46:48" x14ac:dyDescent="0.25">
      <c r="AT13189" s="68"/>
      <c r="AV13189" s="165"/>
    </row>
    <row r="13190" spans="46:48" x14ac:dyDescent="0.25">
      <c r="AT13190" s="68"/>
      <c r="AV13190" s="165"/>
    </row>
    <row r="13191" spans="46:48" x14ac:dyDescent="0.25">
      <c r="AT13191" s="68"/>
      <c r="AV13191" s="165"/>
    </row>
    <row r="13192" spans="46:48" x14ac:dyDescent="0.25">
      <c r="AT13192" s="68"/>
      <c r="AV13192" s="165"/>
    </row>
    <row r="13193" spans="46:48" x14ac:dyDescent="0.25">
      <c r="AT13193" s="68"/>
      <c r="AV13193" s="165"/>
    </row>
    <row r="13194" spans="46:48" x14ac:dyDescent="0.25">
      <c r="AT13194" s="68"/>
      <c r="AV13194" s="165"/>
    </row>
    <row r="13195" spans="46:48" x14ac:dyDescent="0.25">
      <c r="AT13195" s="68"/>
      <c r="AV13195" s="165"/>
    </row>
    <row r="13196" spans="46:48" x14ac:dyDescent="0.25">
      <c r="AT13196" s="68"/>
      <c r="AV13196" s="165"/>
    </row>
    <row r="13197" spans="46:48" x14ac:dyDescent="0.25">
      <c r="AT13197" s="68"/>
      <c r="AV13197" s="165"/>
    </row>
    <row r="13198" spans="46:48" x14ac:dyDescent="0.25">
      <c r="AT13198" s="68"/>
      <c r="AV13198" s="165"/>
    </row>
    <row r="13199" spans="46:48" x14ac:dyDescent="0.25">
      <c r="AT13199" s="68"/>
      <c r="AV13199" s="165"/>
    </row>
    <row r="13200" spans="46:48" x14ac:dyDescent="0.25">
      <c r="AT13200" s="68"/>
      <c r="AV13200" s="165"/>
    </row>
    <row r="13201" spans="46:48" x14ac:dyDescent="0.25">
      <c r="AT13201" s="68"/>
      <c r="AV13201" s="165"/>
    </row>
    <row r="13202" spans="46:48" x14ac:dyDescent="0.25">
      <c r="AT13202" s="68"/>
      <c r="AV13202" s="165"/>
    </row>
    <row r="13203" spans="46:48" x14ac:dyDescent="0.25">
      <c r="AT13203" s="68"/>
      <c r="AV13203" s="165"/>
    </row>
    <row r="13204" spans="46:48" x14ac:dyDescent="0.25">
      <c r="AT13204" s="68"/>
      <c r="AV13204" s="165"/>
    </row>
    <row r="13205" spans="46:48" x14ac:dyDescent="0.25">
      <c r="AT13205" s="68"/>
      <c r="AV13205" s="165"/>
    </row>
    <row r="13206" spans="46:48" x14ac:dyDescent="0.25">
      <c r="AT13206" s="68"/>
      <c r="AV13206" s="165"/>
    </row>
    <row r="13207" spans="46:48" x14ac:dyDescent="0.25">
      <c r="AT13207" s="68"/>
      <c r="AV13207" s="165"/>
    </row>
    <row r="13208" spans="46:48" x14ac:dyDescent="0.25">
      <c r="AT13208" s="68"/>
      <c r="AV13208" s="165"/>
    </row>
    <row r="13209" spans="46:48" x14ac:dyDescent="0.25">
      <c r="AT13209" s="68"/>
      <c r="AV13209" s="165"/>
    </row>
    <row r="13210" spans="46:48" x14ac:dyDescent="0.25">
      <c r="AT13210" s="68"/>
      <c r="AV13210" s="165"/>
    </row>
    <row r="13211" spans="46:48" x14ac:dyDescent="0.25">
      <c r="AT13211" s="68"/>
      <c r="AV13211" s="165"/>
    </row>
    <row r="13212" spans="46:48" x14ac:dyDescent="0.25">
      <c r="AT13212" s="68"/>
      <c r="AV13212" s="165"/>
    </row>
    <row r="13213" spans="46:48" x14ac:dyDescent="0.25">
      <c r="AT13213" s="68"/>
      <c r="AV13213" s="165"/>
    </row>
    <row r="13214" spans="46:48" x14ac:dyDescent="0.25">
      <c r="AT13214" s="68"/>
      <c r="AV13214" s="165"/>
    </row>
    <row r="13215" spans="46:48" x14ac:dyDescent="0.25">
      <c r="AT13215" s="68"/>
      <c r="AV13215" s="165"/>
    </row>
    <row r="13216" spans="46:48" x14ac:dyDescent="0.25">
      <c r="AT13216" s="68"/>
      <c r="AV13216" s="165"/>
    </row>
    <row r="13217" spans="46:48" x14ac:dyDescent="0.25">
      <c r="AT13217" s="68"/>
      <c r="AV13217" s="165"/>
    </row>
    <row r="13218" spans="46:48" x14ac:dyDescent="0.25">
      <c r="AT13218" s="68"/>
      <c r="AV13218" s="165"/>
    </row>
    <row r="13219" spans="46:48" x14ac:dyDescent="0.25">
      <c r="AT13219" s="68"/>
      <c r="AV13219" s="165"/>
    </row>
    <row r="13220" spans="46:48" x14ac:dyDescent="0.25">
      <c r="AT13220" s="68"/>
      <c r="AV13220" s="165"/>
    </row>
    <row r="13221" spans="46:48" x14ac:dyDescent="0.25">
      <c r="AT13221" s="68"/>
      <c r="AV13221" s="165"/>
    </row>
    <row r="13222" spans="46:48" x14ac:dyDescent="0.25">
      <c r="AT13222" s="68"/>
      <c r="AV13222" s="165"/>
    </row>
    <row r="13223" spans="46:48" x14ac:dyDescent="0.25">
      <c r="AT13223" s="68"/>
      <c r="AV13223" s="165"/>
    </row>
    <row r="13224" spans="46:48" x14ac:dyDescent="0.25">
      <c r="AT13224" s="68"/>
      <c r="AV13224" s="165"/>
    </row>
    <row r="13225" spans="46:48" x14ac:dyDescent="0.25">
      <c r="AT13225" s="68"/>
      <c r="AV13225" s="165"/>
    </row>
    <row r="13226" spans="46:48" x14ac:dyDescent="0.25">
      <c r="AT13226" s="68"/>
      <c r="AV13226" s="165"/>
    </row>
    <row r="13227" spans="46:48" x14ac:dyDescent="0.25">
      <c r="AT13227" s="68"/>
      <c r="AV13227" s="165"/>
    </row>
    <row r="13228" spans="46:48" x14ac:dyDescent="0.25">
      <c r="AT13228" s="68"/>
      <c r="AV13228" s="165"/>
    </row>
    <row r="13229" spans="46:48" x14ac:dyDescent="0.25">
      <c r="AT13229" s="68"/>
      <c r="AV13229" s="165"/>
    </row>
    <row r="13230" spans="46:48" x14ac:dyDescent="0.25">
      <c r="AT13230" s="68"/>
      <c r="AV13230" s="165"/>
    </row>
    <row r="13231" spans="46:48" x14ac:dyDescent="0.25">
      <c r="AT13231" s="68"/>
      <c r="AV13231" s="165"/>
    </row>
    <row r="13232" spans="46:48" x14ac:dyDescent="0.25">
      <c r="AT13232" s="68"/>
      <c r="AV13232" s="165"/>
    </row>
    <row r="13233" spans="46:48" x14ac:dyDescent="0.25">
      <c r="AT13233" s="68"/>
      <c r="AV13233" s="165"/>
    </row>
    <row r="13234" spans="46:48" x14ac:dyDescent="0.25">
      <c r="AT13234" s="68"/>
      <c r="AV13234" s="165"/>
    </row>
    <row r="13235" spans="46:48" x14ac:dyDescent="0.25">
      <c r="AT13235" s="68"/>
      <c r="AV13235" s="165"/>
    </row>
    <row r="13236" spans="46:48" x14ac:dyDescent="0.25">
      <c r="AT13236" s="68"/>
      <c r="AV13236" s="165"/>
    </row>
    <row r="13237" spans="46:48" x14ac:dyDescent="0.25">
      <c r="AT13237" s="68"/>
      <c r="AV13237" s="165"/>
    </row>
    <row r="13238" spans="46:48" x14ac:dyDescent="0.25">
      <c r="AT13238" s="68"/>
      <c r="AV13238" s="165"/>
    </row>
    <row r="13239" spans="46:48" x14ac:dyDescent="0.25">
      <c r="AT13239" s="68"/>
      <c r="AV13239" s="165"/>
    </row>
    <row r="13240" spans="46:48" x14ac:dyDescent="0.25">
      <c r="AT13240" s="68"/>
      <c r="AV13240" s="165"/>
    </row>
    <row r="13241" spans="46:48" x14ac:dyDescent="0.25">
      <c r="AT13241" s="68"/>
      <c r="AV13241" s="165"/>
    </row>
    <row r="13242" spans="46:48" x14ac:dyDescent="0.25">
      <c r="AT13242" s="68"/>
      <c r="AV13242" s="165"/>
    </row>
    <row r="13243" spans="46:48" x14ac:dyDescent="0.25">
      <c r="AT13243" s="68"/>
      <c r="AV13243" s="165"/>
    </row>
    <row r="13244" spans="46:48" x14ac:dyDescent="0.25">
      <c r="AT13244" s="68"/>
      <c r="AV13244" s="165"/>
    </row>
    <row r="13245" spans="46:48" x14ac:dyDescent="0.25">
      <c r="AT13245" s="68"/>
      <c r="AV13245" s="165"/>
    </row>
    <row r="13246" spans="46:48" x14ac:dyDescent="0.25">
      <c r="AT13246" s="68"/>
      <c r="AV13246" s="165"/>
    </row>
    <row r="13247" spans="46:48" x14ac:dyDescent="0.25">
      <c r="AT13247" s="68"/>
      <c r="AV13247" s="165"/>
    </row>
    <row r="13248" spans="46:48" x14ac:dyDescent="0.25">
      <c r="AT13248" s="68"/>
      <c r="AV13248" s="165"/>
    </row>
    <row r="13249" spans="46:48" x14ac:dyDescent="0.25">
      <c r="AT13249" s="68"/>
      <c r="AV13249" s="165"/>
    </row>
    <row r="13250" spans="46:48" x14ac:dyDescent="0.25">
      <c r="AT13250" s="68"/>
      <c r="AV13250" s="165"/>
    </row>
    <row r="13251" spans="46:48" x14ac:dyDescent="0.25">
      <c r="AT13251" s="68"/>
      <c r="AV13251" s="165"/>
    </row>
    <row r="13252" spans="46:48" x14ac:dyDescent="0.25">
      <c r="AT13252" s="68"/>
      <c r="AV13252" s="165"/>
    </row>
    <row r="13253" spans="46:48" x14ac:dyDescent="0.25">
      <c r="AT13253" s="68"/>
      <c r="AV13253" s="165"/>
    </row>
    <row r="13254" spans="46:48" x14ac:dyDescent="0.25">
      <c r="AT13254" s="68"/>
      <c r="AV13254" s="165"/>
    </row>
    <row r="13255" spans="46:48" x14ac:dyDescent="0.25">
      <c r="AT13255" s="68"/>
      <c r="AV13255" s="165"/>
    </row>
    <row r="13256" spans="46:48" x14ac:dyDescent="0.25">
      <c r="AT13256" s="68"/>
      <c r="AV13256" s="165"/>
    </row>
    <row r="13257" spans="46:48" x14ac:dyDescent="0.25">
      <c r="AT13257" s="68"/>
      <c r="AV13257" s="165"/>
    </row>
    <row r="13258" spans="46:48" x14ac:dyDescent="0.25">
      <c r="AT13258" s="68"/>
      <c r="AV13258" s="165"/>
    </row>
    <row r="13259" spans="46:48" x14ac:dyDescent="0.25">
      <c r="AT13259" s="68"/>
      <c r="AV13259" s="165"/>
    </row>
    <row r="13260" spans="46:48" x14ac:dyDescent="0.25">
      <c r="AT13260" s="68"/>
      <c r="AV13260" s="165"/>
    </row>
    <row r="13261" spans="46:48" x14ac:dyDescent="0.25">
      <c r="AT13261" s="68"/>
      <c r="AV13261" s="165"/>
    </row>
    <row r="13262" spans="46:48" x14ac:dyDescent="0.25">
      <c r="AT13262" s="68"/>
      <c r="AV13262" s="165"/>
    </row>
    <row r="13263" spans="46:48" x14ac:dyDescent="0.25">
      <c r="AT13263" s="68"/>
      <c r="AV13263" s="165"/>
    </row>
    <row r="13264" spans="46:48" x14ac:dyDescent="0.25">
      <c r="AT13264" s="68"/>
      <c r="AV13264" s="165"/>
    </row>
    <row r="13265" spans="46:48" x14ac:dyDescent="0.25">
      <c r="AT13265" s="68"/>
      <c r="AV13265" s="165"/>
    </row>
    <row r="13266" spans="46:48" x14ac:dyDescent="0.25">
      <c r="AT13266" s="68"/>
      <c r="AV13266" s="165"/>
    </row>
    <row r="13267" spans="46:48" x14ac:dyDescent="0.25">
      <c r="AT13267" s="68"/>
      <c r="AV13267" s="165"/>
    </row>
    <row r="13268" spans="46:48" x14ac:dyDescent="0.25">
      <c r="AT13268" s="68"/>
      <c r="AV13268" s="165"/>
    </row>
    <row r="13269" spans="46:48" x14ac:dyDescent="0.25">
      <c r="AT13269" s="68"/>
      <c r="AV13269" s="165"/>
    </row>
    <row r="13270" spans="46:48" x14ac:dyDescent="0.25">
      <c r="AT13270" s="68"/>
      <c r="AV13270" s="165"/>
    </row>
    <row r="13271" spans="46:48" x14ac:dyDescent="0.25">
      <c r="AT13271" s="68"/>
      <c r="AV13271" s="165"/>
    </row>
    <row r="13272" spans="46:48" x14ac:dyDescent="0.25">
      <c r="AT13272" s="68"/>
      <c r="AV13272" s="165"/>
    </row>
    <row r="13273" spans="46:48" x14ac:dyDescent="0.25">
      <c r="AT13273" s="68"/>
      <c r="AV13273" s="165"/>
    </row>
    <row r="13274" spans="46:48" x14ac:dyDescent="0.25">
      <c r="AT13274" s="68"/>
      <c r="AV13274" s="165"/>
    </row>
    <row r="13275" spans="46:48" x14ac:dyDescent="0.25">
      <c r="AT13275" s="68"/>
      <c r="AV13275" s="165"/>
    </row>
    <row r="13276" spans="46:48" x14ac:dyDescent="0.25">
      <c r="AT13276" s="68"/>
      <c r="AV13276" s="165"/>
    </row>
    <row r="13277" spans="46:48" x14ac:dyDescent="0.25">
      <c r="AT13277" s="68"/>
      <c r="AV13277" s="165"/>
    </row>
    <row r="13278" spans="46:48" x14ac:dyDescent="0.25">
      <c r="AT13278" s="68"/>
      <c r="AV13278" s="165"/>
    </row>
    <row r="13279" spans="46:48" x14ac:dyDescent="0.25">
      <c r="AT13279" s="68"/>
      <c r="AV13279" s="165"/>
    </row>
    <row r="13280" spans="46:48" x14ac:dyDescent="0.25">
      <c r="AT13280" s="68"/>
      <c r="AV13280" s="165"/>
    </row>
    <row r="13281" spans="46:48" x14ac:dyDescent="0.25">
      <c r="AT13281" s="68"/>
      <c r="AV13281" s="165"/>
    </row>
    <row r="13282" spans="46:48" x14ac:dyDescent="0.25">
      <c r="AT13282" s="68"/>
      <c r="AV13282" s="165"/>
    </row>
    <row r="13283" spans="46:48" x14ac:dyDescent="0.25">
      <c r="AT13283" s="68"/>
      <c r="AV13283" s="165"/>
    </row>
    <row r="13284" spans="46:48" x14ac:dyDescent="0.25">
      <c r="AT13284" s="68"/>
      <c r="AV13284" s="165"/>
    </row>
    <row r="13285" spans="46:48" x14ac:dyDescent="0.25">
      <c r="AT13285" s="68"/>
      <c r="AV13285" s="165"/>
    </row>
    <row r="13286" spans="46:48" x14ac:dyDescent="0.25">
      <c r="AT13286" s="68"/>
      <c r="AV13286" s="165"/>
    </row>
    <row r="13287" spans="46:48" x14ac:dyDescent="0.25">
      <c r="AT13287" s="68"/>
      <c r="AV13287" s="165"/>
    </row>
    <row r="13288" spans="46:48" x14ac:dyDescent="0.25">
      <c r="AT13288" s="68"/>
      <c r="AV13288" s="165"/>
    </row>
    <row r="13289" spans="46:48" x14ac:dyDescent="0.25">
      <c r="AT13289" s="68"/>
      <c r="AV13289" s="165"/>
    </row>
    <row r="13290" spans="46:48" x14ac:dyDescent="0.25">
      <c r="AT13290" s="68"/>
      <c r="AV13290" s="165"/>
    </row>
    <row r="13291" spans="46:48" x14ac:dyDescent="0.25">
      <c r="AT13291" s="68"/>
      <c r="AV13291" s="165"/>
    </row>
    <row r="13292" spans="46:48" x14ac:dyDescent="0.25">
      <c r="AT13292" s="68"/>
      <c r="AV13292" s="165"/>
    </row>
    <row r="13293" spans="46:48" x14ac:dyDescent="0.25">
      <c r="AT13293" s="68"/>
      <c r="AV13293" s="165"/>
    </row>
    <row r="13294" spans="46:48" x14ac:dyDescent="0.25">
      <c r="AT13294" s="68"/>
      <c r="AV13294" s="165"/>
    </row>
    <row r="13295" spans="46:48" x14ac:dyDescent="0.25">
      <c r="AT13295" s="68"/>
      <c r="AV13295" s="165"/>
    </row>
    <row r="13296" spans="46:48" x14ac:dyDescent="0.25">
      <c r="AT13296" s="68"/>
      <c r="AV13296" s="165"/>
    </row>
    <row r="13297" spans="46:48" x14ac:dyDescent="0.25">
      <c r="AT13297" s="68"/>
      <c r="AV13297" s="165"/>
    </row>
    <row r="13298" spans="46:48" x14ac:dyDescent="0.25">
      <c r="AT13298" s="68"/>
      <c r="AV13298" s="165"/>
    </row>
    <row r="13299" spans="46:48" x14ac:dyDescent="0.25">
      <c r="AT13299" s="68"/>
      <c r="AV13299" s="165"/>
    </row>
    <row r="13300" spans="46:48" x14ac:dyDescent="0.25">
      <c r="AT13300" s="68"/>
      <c r="AV13300" s="165"/>
    </row>
    <row r="13301" spans="46:48" x14ac:dyDescent="0.25">
      <c r="AT13301" s="68"/>
      <c r="AV13301" s="165"/>
    </row>
    <row r="13302" spans="46:48" x14ac:dyDescent="0.25">
      <c r="AT13302" s="68"/>
      <c r="AV13302" s="165"/>
    </row>
    <row r="13303" spans="46:48" x14ac:dyDescent="0.25">
      <c r="AT13303" s="68"/>
      <c r="AV13303" s="165"/>
    </row>
    <row r="13304" spans="46:48" x14ac:dyDescent="0.25">
      <c r="AT13304" s="68"/>
      <c r="AV13304" s="165"/>
    </row>
    <row r="13305" spans="46:48" x14ac:dyDescent="0.25">
      <c r="AT13305" s="68"/>
      <c r="AV13305" s="165"/>
    </row>
    <row r="13306" spans="46:48" x14ac:dyDescent="0.25">
      <c r="AT13306" s="68"/>
      <c r="AV13306" s="165"/>
    </row>
    <row r="13307" spans="46:48" x14ac:dyDescent="0.25">
      <c r="AT13307" s="68"/>
      <c r="AV13307" s="165"/>
    </row>
    <row r="13308" spans="46:48" x14ac:dyDescent="0.25">
      <c r="AT13308" s="68"/>
      <c r="AV13308" s="165"/>
    </row>
    <row r="13309" spans="46:48" x14ac:dyDescent="0.25">
      <c r="AT13309" s="68"/>
      <c r="AV13309" s="165"/>
    </row>
    <row r="13310" spans="46:48" x14ac:dyDescent="0.25">
      <c r="AT13310" s="68"/>
      <c r="AV13310" s="165"/>
    </row>
    <row r="13311" spans="46:48" x14ac:dyDescent="0.25">
      <c r="AT13311" s="68"/>
      <c r="AV13311" s="165"/>
    </row>
    <row r="13312" spans="46:48" x14ac:dyDescent="0.25">
      <c r="AT13312" s="68"/>
      <c r="AV13312" s="165"/>
    </row>
    <row r="13313" spans="46:48" x14ac:dyDescent="0.25">
      <c r="AT13313" s="68"/>
      <c r="AV13313" s="165"/>
    </row>
    <row r="13314" spans="46:48" x14ac:dyDescent="0.25">
      <c r="AT13314" s="68"/>
      <c r="AV13314" s="165"/>
    </row>
    <row r="13315" spans="46:48" x14ac:dyDescent="0.25">
      <c r="AT13315" s="68"/>
      <c r="AV13315" s="165"/>
    </row>
    <row r="13316" spans="46:48" x14ac:dyDescent="0.25">
      <c r="AT13316" s="68"/>
      <c r="AV13316" s="165"/>
    </row>
    <row r="13317" spans="46:48" x14ac:dyDescent="0.25">
      <c r="AT13317" s="68"/>
      <c r="AV13317" s="165"/>
    </row>
    <row r="13318" spans="46:48" x14ac:dyDescent="0.25">
      <c r="AT13318" s="68"/>
      <c r="AV13318" s="165"/>
    </row>
    <row r="13319" spans="46:48" x14ac:dyDescent="0.25">
      <c r="AT13319" s="68"/>
      <c r="AV13319" s="165"/>
    </row>
    <row r="13320" spans="46:48" x14ac:dyDescent="0.25">
      <c r="AT13320" s="68"/>
      <c r="AV13320" s="165"/>
    </row>
    <row r="13321" spans="46:48" x14ac:dyDescent="0.25">
      <c r="AT13321" s="68"/>
      <c r="AV13321" s="165"/>
    </row>
    <row r="13322" spans="46:48" x14ac:dyDescent="0.25">
      <c r="AT13322" s="68"/>
      <c r="AV13322" s="165"/>
    </row>
    <row r="13323" spans="46:48" x14ac:dyDescent="0.25">
      <c r="AT13323" s="68"/>
      <c r="AV13323" s="165"/>
    </row>
    <row r="13324" spans="46:48" x14ac:dyDescent="0.25">
      <c r="AT13324" s="68"/>
      <c r="AV13324" s="165"/>
    </row>
    <row r="13325" spans="46:48" x14ac:dyDescent="0.25">
      <c r="AT13325" s="68"/>
      <c r="AV13325" s="165"/>
    </row>
    <row r="13326" spans="46:48" x14ac:dyDescent="0.25">
      <c r="AT13326" s="68"/>
      <c r="AV13326" s="165"/>
    </row>
    <row r="13327" spans="46:48" x14ac:dyDescent="0.25">
      <c r="AT13327" s="68"/>
      <c r="AV13327" s="165"/>
    </row>
    <row r="13328" spans="46:48" x14ac:dyDescent="0.25">
      <c r="AT13328" s="68"/>
      <c r="AV13328" s="165"/>
    </row>
    <row r="13329" spans="46:48" x14ac:dyDescent="0.25">
      <c r="AT13329" s="68"/>
      <c r="AV13329" s="165"/>
    </row>
    <row r="13330" spans="46:48" x14ac:dyDescent="0.25">
      <c r="AT13330" s="68"/>
      <c r="AV13330" s="165"/>
    </row>
    <row r="13331" spans="46:48" x14ac:dyDescent="0.25">
      <c r="AT13331" s="68"/>
      <c r="AV13331" s="165"/>
    </row>
    <row r="13332" spans="46:48" x14ac:dyDescent="0.25">
      <c r="AT13332" s="68"/>
      <c r="AV13332" s="165"/>
    </row>
    <row r="13333" spans="46:48" x14ac:dyDescent="0.25">
      <c r="AT13333" s="68"/>
      <c r="AV13333" s="165"/>
    </row>
    <row r="13334" spans="46:48" x14ac:dyDescent="0.25">
      <c r="AT13334" s="68"/>
      <c r="AV13334" s="165"/>
    </row>
    <row r="13335" spans="46:48" x14ac:dyDescent="0.25">
      <c r="AT13335" s="68"/>
      <c r="AV13335" s="165"/>
    </row>
    <row r="13336" spans="46:48" x14ac:dyDescent="0.25">
      <c r="AT13336" s="68"/>
      <c r="AV13336" s="165"/>
    </row>
    <row r="13337" spans="46:48" x14ac:dyDescent="0.25">
      <c r="AT13337" s="68"/>
      <c r="AV13337" s="165"/>
    </row>
    <row r="13338" spans="46:48" x14ac:dyDescent="0.25">
      <c r="AT13338" s="68"/>
      <c r="AV13338" s="165"/>
    </row>
    <row r="13339" spans="46:48" x14ac:dyDescent="0.25">
      <c r="AT13339" s="68"/>
      <c r="AV13339" s="165"/>
    </row>
    <row r="13340" spans="46:48" x14ac:dyDescent="0.25">
      <c r="AT13340" s="68"/>
      <c r="AV13340" s="165"/>
    </row>
    <row r="13341" spans="46:48" x14ac:dyDescent="0.25">
      <c r="AT13341" s="68"/>
      <c r="AV13341" s="165"/>
    </row>
    <row r="13342" spans="46:48" x14ac:dyDescent="0.25">
      <c r="AT13342" s="68"/>
      <c r="AV13342" s="165"/>
    </row>
    <row r="13343" spans="46:48" x14ac:dyDescent="0.25">
      <c r="AT13343" s="68"/>
      <c r="AV13343" s="165"/>
    </row>
    <row r="13344" spans="46:48" x14ac:dyDescent="0.25">
      <c r="AT13344" s="68"/>
      <c r="AV13344" s="165"/>
    </row>
    <row r="13345" spans="46:48" x14ac:dyDescent="0.25">
      <c r="AT13345" s="68"/>
      <c r="AV13345" s="165"/>
    </row>
    <row r="13346" spans="46:48" x14ac:dyDescent="0.25">
      <c r="AT13346" s="68"/>
      <c r="AV13346" s="165"/>
    </row>
    <row r="13347" spans="46:48" x14ac:dyDescent="0.25">
      <c r="AT13347" s="68"/>
      <c r="AV13347" s="165"/>
    </row>
    <row r="13348" spans="46:48" x14ac:dyDescent="0.25">
      <c r="AT13348" s="68"/>
      <c r="AV13348" s="165"/>
    </row>
    <row r="13349" spans="46:48" x14ac:dyDescent="0.25">
      <c r="AT13349" s="68"/>
      <c r="AV13349" s="165"/>
    </row>
    <row r="13350" spans="46:48" x14ac:dyDescent="0.25">
      <c r="AT13350" s="68"/>
      <c r="AV13350" s="165"/>
    </row>
    <row r="13351" spans="46:48" x14ac:dyDescent="0.25">
      <c r="AT13351" s="68"/>
      <c r="AV13351" s="165"/>
    </row>
    <row r="13352" spans="46:48" x14ac:dyDescent="0.25">
      <c r="AT13352" s="68"/>
      <c r="AV13352" s="165"/>
    </row>
    <row r="13353" spans="46:48" x14ac:dyDescent="0.25">
      <c r="AT13353" s="68"/>
      <c r="AV13353" s="165"/>
    </row>
    <row r="13354" spans="46:48" x14ac:dyDescent="0.25">
      <c r="AT13354" s="68"/>
      <c r="AV13354" s="165"/>
    </row>
    <row r="13355" spans="46:48" x14ac:dyDescent="0.25">
      <c r="AT13355" s="68"/>
      <c r="AV13355" s="165"/>
    </row>
    <row r="13356" spans="46:48" x14ac:dyDescent="0.25">
      <c r="AT13356" s="68"/>
      <c r="AV13356" s="165"/>
    </row>
    <row r="13357" spans="46:48" x14ac:dyDescent="0.25">
      <c r="AT13357" s="68"/>
      <c r="AV13357" s="165"/>
    </row>
    <row r="13358" spans="46:48" x14ac:dyDescent="0.25">
      <c r="AT13358" s="68"/>
      <c r="AV13358" s="165"/>
    </row>
    <row r="13359" spans="46:48" x14ac:dyDescent="0.25">
      <c r="AT13359" s="68"/>
      <c r="AV13359" s="165"/>
    </row>
    <row r="13360" spans="46:48" x14ac:dyDescent="0.25">
      <c r="AT13360" s="68"/>
      <c r="AV13360" s="165"/>
    </row>
    <row r="13361" spans="46:48" x14ac:dyDescent="0.25">
      <c r="AT13361" s="68"/>
      <c r="AV13361" s="165"/>
    </row>
    <row r="13362" spans="46:48" x14ac:dyDescent="0.25">
      <c r="AT13362" s="68"/>
      <c r="AV13362" s="165"/>
    </row>
    <row r="13363" spans="46:48" x14ac:dyDescent="0.25">
      <c r="AT13363" s="68"/>
      <c r="AV13363" s="165"/>
    </row>
    <row r="13364" spans="46:48" x14ac:dyDescent="0.25">
      <c r="AT13364" s="68"/>
      <c r="AV13364" s="165"/>
    </row>
    <row r="13365" spans="46:48" x14ac:dyDescent="0.25">
      <c r="AT13365" s="68"/>
      <c r="AV13365" s="165"/>
    </row>
    <row r="13366" spans="46:48" x14ac:dyDescent="0.25">
      <c r="AT13366" s="68"/>
      <c r="AV13366" s="165"/>
    </row>
    <row r="13367" spans="46:48" x14ac:dyDescent="0.25">
      <c r="AT13367" s="68"/>
      <c r="AV13367" s="165"/>
    </row>
    <row r="13368" spans="46:48" x14ac:dyDescent="0.25">
      <c r="AT13368" s="68"/>
      <c r="AV13368" s="165"/>
    </row>
    <row r="13369" spans="46:48" x14ac:dyDescent="0.25">
      <c r="AT13369" s="68"/>
      <c r="AV13369" s="165"/>
    </row>
    <row r="13370" spans="46:48" x14ac:dyDescent="0.25">
      <c r="AT13370" s="68"/>
      <c r="AV13370" s="165"/>
    </row>
    <row r="13371" spans="46:48" x14ac:dyDescent="0.25">
      <c r="AT13371" s="68"/>
      <c r="AV13371" s="165"/>
    </row>
    <row r="13372" spans="46:48" x14ac:dyDescent="0.25">
      <c r="AT13372" s="68"/>
      <c r="AV13372" s="165"/>
    </row>
    <row r="13373" spans="46:48" x14ac:dyDescent="0.25">
      <c r="AT13373" s="68"/>
      <c r="AV13373" s="165"/>
    </row>
    <row r="13374" spans="46:48" x14ac:dyDescent="0.25">
      <c r="AT13374" s="68"/>
      <c r="AV13374" s="165"/>
    </row>
    <row r="13375" spans="46:48" x14ac:dyDescent="0.25">
      <c r="AT13375" s="68"/>
      <c r="AV13375" s="165"/>
    </row>
    <row r="13376" spans="46:48" x14ac:dyDescent="0.25">
      <c r="AT13376" s="68"/>
      <c r="AV13376" s="165"/>
    </row>
    <row r="13377" spans="46:48" x14ac:dyDescent="0.25">
      <c r="AT13377" s="68"/>
      <c r="AV13377" s="165"/>
    </row>
    <row r="13378" spans="46:48" x14ac:dyDescent="0.25">
      <c r="AT13378" s="68"/>
      <c r="AV13378" s="165"/>
    </row>
    <row r="13379" spans="46:48" x14ac:dyDescent="0.25">
      <c r="AT13379" s="68"/>
      <c r="AV13379" s="165"/>
    </row>
    <row r="13380" spans="46:48" x14ac:dyDescent="0.25">
      <c r="AT13380" s="68"/>
      <c r="AV13380" s="165"/>
    </row>
    <row r="13381" spans="46:48" x14ac:dyDescent="0.25">
      <c r="AT13381" s="68"/>
      <c r="AV13381" s="165"/>
    </row>
    <row r="13382" spans="46:48" x14ac:dyDescent="0.25">
      <c r="AT13382" s="68"/>
      <c r="AV13382" s="165"/>
    </row>
    <row r="13383" spans="46:48" x14ac:dyDescent="0.25">
      <c r="AT13383" s="68"/>
      <c r="AV13383" s="165"/>
    </row>
    <row r="13384" spans="46:48" x14ac:dyDescent="0.25">
      <c r="AT13384" s="68"/>
      <c r="AV13384" s="165"/>
    </row>
    <row r="13385" spans="46:48" x14ac:dyDescent="0.25">
      <c r="AT13385" s="68"/>
      <c r="AV13385" s="165"/>
    </row>
    <row r="13386" spans="46:48" x14ac:dyDescent="0.25">
      <c r="AT13386" s="68"/>
      <c r="AV13386" s="165"/>
    </row>
    <row r="13387" spans="46:48" x14ac:dyDescent="0.25">
      <c r="AT13387" s="68"/>
      <c r="AV13387" s="165"/>
    </row>
    <row r="13388" spans="46:48" x14ac:dyDescent="0.25">
      <c r="AT13388" s="68"/>
      <c r="AV13388" s="165"/>
    </row>
    <row r="13389" spans="46:48" x14ac:dyDescent="0.25">
      <c r="AT13389" s="68"/>
      <c r="AV13389" s="165"/>
    </row>
    <row r="13390" spans="46:48" x14ac:dyDescent="0.25">
      <c r="AT13390" s="68"/>
      <c r="AV13390" s="165"/>
    </row>
    <row r="13391" spans="46:48" x14ac:dyDescent="0.25">
      <c r="AT13391" s="68"/>
      <c r="AV13391" s="165"/>
    </row>
    <row r="13392" spans="46:48" x14ac:dyDescent="0.25">
      <c r="AT13392" s="68"/>
      <c r="AV13392" s="165"/>
    </row>
    <row r="13393" spans="46:48" x14ac:dyDescent="0.25">
      <c r="AT13393" s="68"/>
      <c r="AV13393" s="165"/>
    </row>
    <row r="13394" spans="46:48" x14ac:dyDescent="0.25">
      <c r="AT13394" s="68"/>
      <c r="AV13394" s="165"/>
    </row>
    <row r="13395" spans="46:48" x14ac:dyDescent="0.25">
      <c r="AT13395" s="68"/>
      <c r="AV13395" s="165"/>
    </row>
    <row r="13396" spans="46:48" x14ac:dyDescent="0.25">
      <c r="AT13396" s="68"/>
      <c r="AV13396" s="165"/>
    </row>
    <row r="13397" spans="46:48" x14ac:dyDescent="0.25">
      <c r="AT13397" s="68"/>
      <c r="AV13397" s="165"/>
    </row>
    <row r="13398" spans="46:48" x14ac:dyDescent="0.25">
      <c r="AT13398" s="68"/>
      <c r="AV13398" s="165"/>
    </row>
    <row r="13399" spans="46:48" x14ac:dyDescent="0.25">
      <c r="AT13399" s="68"/>
      <c r="AV13399" s="165"/>
    </row>
    <row r="13400" spans="46:48" x14ac:dyDescent="0.25">
      <c r="AT13400" s="68"/>
      <c r="AV13400" s="165"/>
    </row>
    <row r="13401" spans="46:48" x14ac:dyDescent="0.25">
      <c r="AT13401" s="68"/>
      <c r="AV13401" s="165"/>
    </row>
    <row r="13402" spans="46:48" x14ac:dyDescent="0.25">
      <c r="AT13402" s="68"/>
      <c r="AV13402" s="165"/>
    </row>
    <row r="13403" spans="46:48" x14ac:dyDescent="0.25">
      <c r="AT13403" s="68"/>
      <c r="AV13403" s="165"/>
    </row>
    <row r="13404" spans="46:48" x14ac:dyDescent="0.25">
      <c r="AT13404" s="68"/>
      <c r="AV13404" s="165"/>
    </row>
    <row r="13405" spans="46:48" x14ac:dyDescent="0.25">
      <c r="AT13405" s="68"/>
      <c r="AV13405" s="165"/>
    </row>
    <row r="13406" spans="46:48" x14ac:dyDescent="0.25">
      <c r="AT13406" s="68"/>
      <c r="AV13406" s="165"/>
    </row>
    <row r="13407" spans="46:48" x14ac:dyDescent="0.25">
      <c r="AT13407" s="68"/>
      <c r="AV13407" s="165"/>
    </row>
    <row r="13408" spans="46:48" x14ac:dyDescent="0.25">
      <c r="AT13408" s="68"/>
      <c r="AV13408" s="165"/>
    </row>
    <row r="13409" spans="46:48" x14ac:dyDescent="0.25">
      <c r="AT13409" s="68"/>
      <c r="AV13409" s="165"/>
    </row>
    <row r="13410" spans="46:48" x14ac:dyDescent="0.25">
      <c r="AT13410" s="68"/>
      <c r="AV13410" s="165"/>
    </row>
    <row r="13411" spans="46:48" x14ac:dyDescent="0.25">
      <c r="AT13411" s="68"/>
      <c r="AV13411" s="165"/>
    </row>
    <row r="13412" spans="46:48" x14ac:dyDescent="0.25">
      <c r="AT13412" s="68"/>
      <c r="AV13412" s="165"/>
    </row>
    <row r="13413" spans="46:48" x14ac:dyDescent="0.25">
      <c r="AT13413" s="68"/>
      <c r="AV13413" s="165"/>
    </row>
    <row r="13414" spans="46:48" x14ac:dyDescent="0.25">
      <c r="AT13414" s="68"/>
      <c r="AV13414" s="165"/>
    </row>
    <row r="13415" spans="46:48" x14ac:dyDescent="0.25">
      <c r="AT13415" s="68"/>
      <c r="AV13415" s="165"/>
    </row>
    <row r="13416" spans="46:48" x14ac:dyDescent="0.25">
      <c r="AT13416" s="68"/>
      <c r="AV13416" s="165"/>
    </row>
    <row r="13417" spans="46:48" x14ac:dyDescent="0.25">
      <c r="AT13417" s="68"/>
      <c r="AV13417" s="165"/>
    </row>
    <row r="13418" spans="46:48" x14ac:dyDescent="0.25">
      <c r="AT13418" s="68"/>
      <c r="AV13418" s="165"/>
    </row>
    <row r="13419" spans="46:48" x14ac:dyDescent="0.25">
      <c r="AT13419" s="68"/>
      <c r="AV13419" s="165"/>
    </row>
    <row r="13420" spans="46:48" x14ac:dyDescent="0.25">
      <c r="AT13420" s="68"/>
      <c r="AV13420" s="165"/>
    </row>
    <row r="13421" spans="46:48" x14ac:dyDescent="0.25">
      <c r="AT13421" s="68"/>
      <c r="AV13421" s="165"/>
    </row>
    <row r="13422" spans="46:48" x14ac:dyDescent="0.25">
      <c r="AT13422" s="68"/>
      <c r="AV13422" s="165"/>
    </row>
    <row r="13423" spans="46:48" x14ac:dyDescent="0.25">
      <c r="AT13423" s="68"/>
      <c r="AV13423" s="165"/>
    </row>
    <row r="13424" spans="46:48" x14ac:dyDescent="0.25">
      <c r="AT13424" s="68"/>
      <c r="AV13424" s="165"/>
    </row>
    <row r="13425" spans="46:48" x14ac:dyDescent="0.25">
      <c r="AT13425" s="68"/>
      <c r="AV13425" s="165"/>
    </row>
    <row r="13426" spans="46:48" x14ac:dyDescent="0.25">
      <c r="AT13426" s="68"/>
      <c r="AV13426" s="165"/>
    </row>
    <row r="13427" spans="46:48" x14ac:dyDescent="0.25">
      <c r="AT13427" s="68"/>
      <c r="AV13427" s="165"/>
    </row>
    <row r="13428" spans="46:48" x14ac:dyDescent="0.25">
      <c r="AT13428" s="68"/>
      <c r="AV13428" s="165"/>
    </row>
    <row r="13429" spans="46:48" x14ac:dyDescent="0.25">
      <c r="AT13429" s="68"/>
      <c r="AV13429" s="165"/>
    </row>
    <row r="13430" spans="46:48" x14ac:dyDescent="0.25">
      <c r="AT13430" s="68"/>
      <c r="AV13430" s="165"/>
    </row>
    <row r="13431" spans="46:48" x14ac:dyDescent="0.25">
      <c r="AT13431" s="68"/>
      <c r="AV13431" s="165"/>
    </row>
    <row r="13432" spans="46:48" x14ac:dyDescent="0.25">
      <c r="AT13432" s="68"/>
      <c r="AV13432" s="165"/>
    </row>
    <row r="13433" spans="46:48" x14ac:dyDescent="0.25">
      <c r="AT13433" s="68"/>
      <c r="AV13433" s="165"/>
    </row>
    <row r="13434" spans="46:48" x14ac:dyDescent="0.25">
      <c r="AT13434" s="68"/>
      <c r="AV13434" s="165"/>
    </row>
    <row r="13435" spans="46:48" x14ac:dyDescent="0.25">
      <c r="AT13435" s="68"/>
      <c r="AV13435" s="165"/>
    </row>
    <row r="13436" spans="46:48" x14ac:dyDescent="0.25">
      <c r="AT13436" s="68"/>
      <c r="AV13436" s="165"/>
    </row>
    <row r="13437" spans="46:48" x14ac:dyDescent="0.25">
      <c r="AT13437" s="68"/>
      <c r="AV13437" s="165"/>
    </row>
    <row r="13438" spans="46:48" x14ac:dyDescent="0.25">
      <c r="AT13438" s="68"/>
      <c r="AV13438" s="165"/>
    </row>
    <row r="13439" spans="46:48" x14ac:dyDescent="0.25">
      <c r="AT13439" s="68"/>
      <c r="AV13439" s="165"/>
    </row>
    <row r="13440" spans="46:48" x14ac:dyDescent="0.25">
      <c r="AT13440" s="68"/>
      <c r="AV13440" s="165"/>
    </row>
    <row r="13441" spans="46:48" x14ac:dyDescent="0.25">
      <c r="AT13441" s="68"/>
      <c r="AV13441" s="165"/>
    </row>
    <row r="13442" spans="46:48" x14ac:dyDescent="0.25">
      <c r="AT13442" s="68"/>
      <c r="AV13442" s="165"/>
    </row>
    <row r="13443" spans="46:48" x14ac:dyDescent="0.25">
      <c r="AT13443" s="68"/>
      <c r="AV13443" s="165"/>
    </row>
    <row r="13444" spans="46:48" x14ac:dyDescent="0.25">
      <c r="AT13444" s="68"/>
      <c r="AV13444" s="165"/>
    </row>
    <row r="13445" spans="46:48" x14ac:dyDescent="0.25">
      <c r="AT13445" s="68"/>
      <c r="AV13445" s="165"/>
    </row>
    <row r="13446" spans="46:48" x14ac:dyDescent="0.25">
      <c r="AT13446" s="68"/>
      <c r="AV13446" s="165"/>
    </row>
    <row r="13447" spans="46:48" x14ac:dyDescent="0.25">
      <c r="AT13447" s="68"/>
      <c r="AV13447" s="165"/>
    </row>
    <row r="13448" spans="46:48" x14ac:dyDescent="0.25">
      <c r="AT13448" s="68"/>
      <c r="AV13448" s="165"/>
    </row>
    <row r="13449" spans="46:48" x14ac:dyDescent="0.25">
      <c r="AT13449" s="68"/>
      <c r="AV13449" s="165"/>
    </row>
    <row r="13450" spans="46:48" x14ac:dyDescent="0.25">
      <c r="AT13450" s="68"/>
      <c r="AV13450" s="165"/>
    </row>
    <row r="13451" spans="46:48" x14ac:dyDescent="0.25">
      <c r="AT13451" s="68"/>
      <c r="AV13451" s="165"/>
    </row>
    <row r="13452" spans="46:48" x14ac:dyDescent="0.25">
      <c r="AT13452" s="68"/>
      <c r="AV13452" s="165"/>
    </row>
    <row r="13453" spans="46:48" x14ac:dyDescent="0.25">
      <c r="AT13453" s="68"/>
      <c r="AV13453" s="165"/>
    </row>
    <row r="13454" spans="46:48" x14ac:dyDescent="0.25">
      <c r="AT13454" s="68"/>
      <c r="AV13454" s="165"/>
    </row>
    <row r="13455" spans="46:48" x14ac:dyDescent="0.25">
      <c r="AT13455" s="68"/>
      <c r="AV13455" s="165"/>
    </row>
    <row r="13456" spans="46:48" x14ac:dyDescent="0.25">
      <c r="AT13456" s="68"/>
      <c r="AV13456" s="165"/>
    </row>
    <row r="13457" spans="46:48" x14ac:dyDescent="0.25">
      <c r="AT13457" s="68"/>
      <c r="AV13457" s="165"/>
    </row>
    <row r="13458" spans="46:48" x14ac:dyDescent="0.25">
      <c r="AT13458" s="68"/>
      <c r="AV13458" s="165"/>
    </row>
    <row r="13459" spans="46:48" x14ac:dyDescent="0.25">
      <c r="AT13459" s="68"/>
      <c r="AV13459" s="165"/>
    </row>
    <row r="13460" spans="46:48" x14ac:dyDescent="0.25">
      <c r="AT13460" s="68"/>
      <c r="AV13460" s="165"/>
    </row>
    <row r="13461" spans="46:48" x14ac:dyDescent="0.25">
      <c r="AT13461" s="68"/>
      <c r="AV13461" s="165"/>
    </row>
    <row r="13462" spans="46:48" x14ac:dyDescent="0.25">
      <c r="AT13462" s="68"/>
      <c r="AV13462" s="165"/>
    </row>
    <row r="13463" spans="46:48" x14ac:dyDescent="0.25">
      <c r="AT13463" s="68"/>
      <c r="AV13463" s="165"/>
    </row>
    <row r="13464" spans="46:48" x14ac:dyDescent="0.25">
      <c r="AT13464" s="68"/>
      <c r="AV13464" s="165"/>
    </row>
    <row r="13465" spans="46:48" x14ac:dyDescent="0.25">
      <c r="AT13465" s="68"/>
      <c r="AV13465" s="165"/>
    </row>
    <row r="13466" spans="46:48" x14ac:dyDescent="0.25">
      <c r="AT13466" s="68"/>
      <c r="AV13466" s="165"/>
    </row>
    <row r="13467" spans="46:48" x14ac:dyDescent="0.25">
      <c r="AT13467" s="68"/>
      <c r="AV13467" s="165"/>
    </row>
    <row r="13468" spans="46:48" x14ac:dyDescent="0.25">
      <c r="AT13468" s="68"/>
      <c r="AV13468" s="165"/>
    </row>
    <row r="13469" spans="46:48" x14ac:dyDescent="0.25">
      <c r="AT13469" s="68"/>
      <c r="AV13469" s="165"/>
    </row>
    <row r="13470" spans="46:48" x14ac:dyDescent="0.25">
      <c r="AT13470" s="68"/>
      <c r="AV13470" s="165"/>
    </row>
    <row r="13471" spans="46:48" x14ac:dyDescent="0.25">
      <c r="AT13471" s="68"/>
      <c r="AV13471" s="165"/>
    </row>
    <row r="13472" spans="46:48" x14ac:dyDescent="0.25">
      <c r="AT13472" s="68"/>
      <c r="AV13472" s="165"/>
    </row>
    <row r="13473" spans="46:48" x14ac:dyDescent="0.25">
      <c r="AT13473" s="68"/>
      <c r="AV13473" s="165"/>
    </row>
    <row r="13474" spans="46:48" x14ac:dyDescent="0.25">
      <c r="AT13474" s="68"/>
      <c r="AV13474" s="165"/>
    </row>
    <row r="13475" spans="46:48" x14ac:dyDescent="0.25">
      <c r="AT13475" s="68"/>
      <c r="AV13475" s="165"/>
    </row>
    <row r="13476" spans="46:48" x14ac:dyDescent="0.25">
      <c r="AT13476" s="68"/>
      <c r="AV13476" s="165"/>
    </row>
    <row r="13477" spans="46:48" x14ac:dyDescent="0.25">
      <c r="AT13477" s="68"/>
      <c r="AV13477" s="165"/>
    </row>
    <row r="13478" spans="46:48" x14ac:dyDescent="0.25">
      <c r="AT13478" s="68"/>
      <c r="AV13478" s="165"/>
    </row>
    <row r="13479" spans="46:48" x14ac:dyDescent="0.25">
      <c r="AT13479" s="68"/>
      <c r="AV13479" s="165"/>
    </row>
    <row r="13480" spans="46:48" x14ac:dyDescent="0.25">
      <c r="AT13480" s="68"/>
      <c r="AV13480" s="165"/>
    </row>
    <row r="13481" spans="46:48" x14ac:dyDescent="0.25">
      <c r="AT13481" s="68"/>
      <c r="AV13481" s="165"/>
    </row>
    <row r="13482" spans="46:48" x14ac:dyDescent="0.25">
      <c r="AT13482" s="68"/>
      <c r="AV13482" s="165"/>
    </row>
    <row r="13483" spans="46:48" x14ac:dyDescent="0.25">
      <c r="AT13483" s="68"/>
      <c r="AV13483" s="165"/>
    </row>
    <row r="13484" spans="46:48" x14ac:dyDescent="0.25">
      <c r="AT13484" s="68"/>
      <c r="AV13484" s="165"/>
    </row>
    <row r="13485" spans="46:48" x14ac:dyDescent="0.25">
      <c r="AT13485" s="68"/>
      <c r="AV13485" s="165"/>
    </row>
    <row r="13486" spans="46:48" x14ac:dyDescent="0.25">
      <c r="AT13486" s="68"/>
      <c r="AV13486" s="165"/>
    </row>
    <row r="13487" spans="46:48" x14ac:dyDescent="0.25">
      <c r="AT13487" s="68"/>
      <c r="AV13487" s="165"/>
    </row>
    <row r="13488" spans="46:48" x14ac:dyDescent="0.25">
      <c r="AT13488" s="68"/>
      <c r="AV13488" s="165"/>
    </row>
    <row r="13489" spans="46:48" x14ac:dyDescent="0.25">
      <c r="AT13489" s="68"/>
      <c r="AV13489" s="165"/>
    </row>
    <row r="13490" spans="46:48" x14ac:dyDescent="0.25">
      <c r="AT13490" s="68"/>
      <c r="AV13490" s="165"/>
    </row>
    <row r="13491" spans="46:48" x14ac:dyDescent="0.25">
      <c r="AT13491" s="68"/>
      <c r="AV13491" s="165"/>
    </row>
    <row r="13492" spans="46:48" x14ac:dyDescent="0.25">
      <c r="AT13492" s="68"/>
      <c r="AV13492" s="165"/>
    </row>
    <row r="13493" spans="46:48" x14ac:dyDescent="0.25">
      <c r="AT13493" s="68"/>
      <c r="AV13493" s="165"/>
    </row>
    <row r="13494" spans="46:48" x14ac:dyDescent="0.25">
      <c r="AT13494" s="68"/>
      <c r="AV13494" s="165"/>
    </row>
    <row r="13495" spans="46:48" x14ac:dyDescent="0.25">
      <c r="AT13495" s="68"/>
      <c r="AV13495" s="165"/>
    </row>
    <row r="13496" spans="46:48" x14ac:dyDescent="0.25">
      <c r="AT13496" s="68"/>
      <c r="AV13496" s="165"/>
    </row>
    <row r="13497" spans="46:48" x14ac:dyDescent="0.25">
      <c r="AT13497" s="68"/>
      <c r="AV13497" s="165"/>
    </row>
    <row r="13498" spans="46:48" x14ac:dyDescent="0.25">
      <c r="AT13498" s="68"/>
      <c r="AV13498" s="165"/>
    </row>
    <row r="13499" spans="46:48" x14ac:dyDescent="0.25">
      <c r="AT13499" s="68"/>
      <c r="AV13499" s="165"/>
    </row>
    <row r="13500" spans="46:48" x14ac:dyDescent="0.25">
      <c r="AT13500" s="68"/>
      <c r="AV13500" s="165"/>
    </row>
    <row r="13501" spans="46:48" x14ac:dyDescent="0.25">
      <c r="AT13501" s="68"/>
      <c r="AV13501" s="165"/>
    </row>
    <row r="13502" spans="46:48" x14ac:dyDescent="0.25">
      <c r="AT13502" s="68"/>
      <c r="AV13502" s="165"/>
    </row>
    <row r="13503" spans="46:48" x14ac:dyDescent="0.25">
      <c r="AT13503" s="68"/>
      <c r="AV13503" s="165"/>
    </row>
    <row r="13504" spans="46:48" x14ac:dyDescent="0.25">
      <c r="AT13504" s="68"/>
      <c r="AV13504" s="165"/>
    </row>
    <row r="13505" spans="46:48" x14ac:dyDescent="0.25">
      <c r="AT13505" s="68"/>
      <c r="AV13505" s="165"/>
    </row>
    <row r="13506" spans="46:48" x14ac:dyDescent="0.25">
      <c r="AT13506" s="68"/>
      <c r="AV13506" s="165"/>
    </row>
    <row r="13507" spans="46:48" x14ac:dyDescent="0.25">
      <c r="AT13507" s="68"/>
      <c r="AV13507" s="165"/>
    </row>
    <row r="13508" spans="46:48" x14ac:dyDescent="0.25">
      <c r="AT13508" s="68"/>
      <c r="AV13508" s="165"/>
    </row>
    <row r="13509" spans="46:48" x14ac:dyDescent="0.25">
      <c r="AT13509" s="68"/>
      <c r="AV13509" s="165"/>
    </row>
    <row r="13510" spans="46:48" x14ac:dyDescent="0.25">
      <c r="AT13510" s="68"/>
      <c r="AV13510" s="165"/>
    </row>
    <row r="13511" spans="46:48" x14ac:dyDescent="0.25">
      <c r="AT13511" s="68"/>
      <c r="AV13511" s="165"/>
    </row>
    <row r="13512" spans="46:48" x14ac:dyDescent="0.25">
      <c r="AT13512" s="68"/>
      <c r="AV13512" s="165"/>
    </row>
    <row r="13513" spans="46:48" x14ac:dyDescent="0.25">
      <c r="AT13513" s="68"/>
      <c r="AV13513" s="165"/>
    </row>
    <row r="13514" spans="46:48" x14ac:dyDescent="0.25">
      <c r="AT13514" s="68"/>
      <c r="AV13514" s="165"/>
    </row>
    <row r="13515" spans="46:48" x14ac:dyDescent="0.25">
      <c r="AT13515" s="68"/>
      <c r="AV13515" s="165"/>
    </row>
    <row r="13516" spans="46:48" x14ac:dyDescent="0.25">
      <c r="AT13516" s="68"/>
      <c r="AV13516" s="165"/>
    </row>
    <row r="13517" spans="46:48" x14ac:dyDescent="0.25">
      <c r="AT13517" s="68"/>
      <c r="AV13517" s="165"/>
    </row>
    <row r="13518" spans="46:48" x14ac:dyDescent="0.25">
      <c r="AT13518" s="68"/>
      <c r="AV13518" s="165"/>
    </row>
    <row r="13519" spans="46:48" x14ac:dyDescent="0.25">
      <c r="AT13519" s="68"/>
      <c r="AV13519" s="165"/>
    </row>
    <row r="13520" spans="46:48" x14ac:dyDescent="0.25">
      <c r="AT13520" s="68"/>
      <c r="AV13520" s="165"/>
    </row>
    <row r="13521" spans="46:48" x14ac:dyDescent="0.25">
      <c r="AT13521" s="68"/>
      <c r="AV13521" s="165"/>
    </row>
    <row r="13522" spans="46:48" x14ac:dyDescent="0.25">
      <c r="AT13522" s="68"/>
      <c r="AV13522" s="165"/>
    </row>
    <row r="13523" spans="46:48" x14ac:dyDescent="0.25">
      <c r="AT13523" s="68"/>
      <c r="AV13523" s="165"/>
    </row>
    <row r="13524" spans="46:48" x14ac:dyDescent="0.25">
      <c r="AT13524" s="68"/>
      <c r="AV13524" s="165"/>
    </row>
    <row r="13525" spans="46:48" x14ac:dyDescent="0.25">
      <c r="AT13525" s="68"/>
      <c r="AV13525" s="165"/>
    </row>
    <row r="13526" spans="46:48" x14ac:dyDescent="0.25">
      <c r="AT13526" s="68"/>
      <c r="AV13526" s="165"/>
    </row>
    <row r="13527" spans="46:48" x14ac:dyDescent="0.25">
      <c r="AT13527" s="68"/>
      <c r="AV13527" s="165"/>
    </row>
    <row r="13528" spans="46:48" x14ac:dyDescent="0.25">
      <c r="AT13528" s="68"/>
      <c r="AV13528" s="165"/>
    </row>
    <row r="13529" spans="46:48" x14ac:dyDescent="0.25">
      <c r="AT13529" s="68"/>
      <c r="AV13529" s="165"/>
    </row>
    <row r="13530" spans="46:48" x14ac:dyDescent="0.25">
      <c r="AT13530" s="68"/>
      <c r="AV13530" s="165"/>
    </row>
    <row r="13531" spans="46:48" x14ac:dyDescent="0.25">
      <c r="AT13531" s="68"/>
      <c r="AV13531" s="165"/>
    </row>
    <row r="13532" spans="46:48" x14ac:dyDescent="0.25">
      <c r="AT13532" s="68"/>
      <c r="AV13532" s="165"/>
    </row>
    <row r="13533" spans="46:48" x14ac:dyDescent="0.25">
      <c r="AT13533" s="68"/>
      <c r="AV13533" s="165"/>
    </row>
    <row r="13534" spans="46:48" x14ac:dyDescent="0.25">
      <c r="AT13534" s="68"/>
      <c r="AV13534" s="165"/>
    </row>
    <row r="13535" spans="46:48" x14ac:dyDescent="0.25">
      <c r="AT13535" s="68"/>
      <c r="AV13535" s="165"/>
    </row>
    <row r="13536" spans="46:48" x14ac:dyDescent="0.25">
      <c r="AT13536" s="68"/>
      <c r="AV13536" s="165"/>
    </row>
    <row r="13537" spans="46:48" x14ac:dyDescent="0.25">
      <c r="AT13537" s="68"/>
      <c r="AV13537" s="165"/>
    </row>
    <row r="13538" spans="46:48" x14ac:dyDescent="0.25">
      <c r="AT13538" s="68"/>
      <c r="AV13538" s="165"/>
    </row>
    <row r="13539" spans="46:48" x14ac:dyDescent="0.25">
      <c r="AT13539" s="68"/>
      <c r="AV13539" s="165"/>
    </row>
    <row r="13540" spans="46:48" x14ac:dyDescent="0.25">
      <c r="AT13540" s="68"/>
      <c r="AV13540" s="165"/>
    </row>
    <row r="13541" spans="46:48" x14ac:dyDescent="0.25">
      <c r="AT13541" s="68"/>
      <c r="AV13541" s="165"/>
    </row>
    <row r="13542" spans="46:48" x14ac:dyDescent="0.25">
      <c r="AT13542" s="68"/>
      <c r="AV13542" s="165"/>
    </row>
    <row r="13543" spans="46:48" x14ac:dyDescent="0.25">
      <c r="AT13543" s="68"/>
      <c r="AV13543" s="165"/>
    </row>
    <row r="13544" spans="46:48" x14ac:dyDescent="0.25">
      <c r="AT13544" s="68"/>
      <c r="AV13544" s="165"/>
    </row>
    <row r="13545" spans="46:48" x14ac:dyDescent="0.25">
      <c r="AT13545" s="68"/>
      <c r="AV13545" s="165"/>
    </row>
    <row r="13546" spans="46:48" x14ac:dyDescent="0.25">
      <c r="AT13546" s="68"/>
      <c r="AV13546" s="165"/>
    </row>
    <row r="13547" spans="46:48" x14ac:dyDescent="0.25">
      <c r="AT13547" s="68"/>
      <c r="AV13547" s="165"/>
    </row>
    <row r="13548" spans="46:48" x14ac:dyDescent="0.25">
      <c r="AT13548" s="68"/>
      <c r="AV13548" s="165"/>
    </row>
    <row r="13549" spans="46:48" x14ac:dyDescent="0.25">
      <c r="AT13549" s="68"/>
      <c r="AV13549" s="165"/>
    </row>
    <row r="13550" spans="46:48" x14ac:dyDescent="0.25">
      <c r="AT13550" s="68"/>
      <c r="AV13550" s="165"/>
    </row>
    <row r="13551" spans="46:48" x14ac:dyDescent="0.25">
      <c r="AT13551" s="68"/>
      <c r="AV13551" s="165"/>
    </row>
    <row r="13552" spans="46:48" x14ac:dyDescent="0.25">
      <c r="AT13552" s="68"/>
      <c r="AV13552" s="165"/>
    </row>
    <row r="13553" spans="46:48" x14ac:dyDescent="0.25">
      <c r="AT13553" s="68"/>
      <c r="AV13553" s="165"/>
    </row>
    <row r="13554" spans="46:48" x14ac:dyDescent="0.25">
      <c r="AT13554" s="68"/>
      <c r="AV13554" s="165"/>
    </row>
    <row r="13555" spans="46:48" x14ac:dyDescent="0.25">
      <c r="AT13555" s="68"/>
      <c r="AV13555" s="165"/>
    </row>
    <row r="13556" spans="46:48" x14ac:dyDescent="0.25">
      <c r="AT13556" s="68"/>
      <c r="AV13556" s="165"/>
    </row>
    <row r="13557" spans="46:48" x14ac:dyDescent="0.25">
      <c r="AT13557" s="68"/>
      <c r="AV13557" s="165"/>
    </row>
    <row r="13558" spans="46:48" x14ac:dyDescent="0.25">
      <c r="AT13558" s="68"/>
      <c r="AV13558" s="165"/>
    </row>
    <row r="13559" spans="46:48" x14ac:dyDescent="0.25">
      <c r="AT13559" s="68"/>
      <c r="AV13559" s="165"/>
    </row>
    <row r="13560" spans="46:48" x14ac:dyDescent="0.25">
      <c r="AT13560" s="68"/>
      <c r="AV13560" s="165"/>
    </row>
    <row r="13561" spans="46:48" x14ac:dyDescent="0.25">
      <c r="AT13561" s="68"/>
      <c r="AV13561" s="165"/>
    </row>
    <row r="13562" spans="46:48" x14ac:dyDescent="0.25">
      <c r="AT13562" s="68"/>
      <c r="AV13562" s="165"/>
    </row>
    <row r="13563" spans="46:48" x14ac:dyDescent="0.25">
      <c r="AT13563" s="68"/>
      <c r="AV13563" s="165"/>
    </row>
    <row r="13564" spans="46:48" x14ac:dyDescent="0.25">
      <c r="AT13564" s="68"/>
      <c r="AV13564" s="165"/>
    </row>
    <row r="13565" spans="46:48" x14ac:dyDescent="0.25">
      <c r="AT13565" s="68"/>
      <c r="AV13565" s="165"/>
    </row>
    <row r="13566" spans="46:48" x14ac:dyDescent="0.25">
      <c r="AT13566" s="68"/>
      <c r="AV13566" s="165"/>
    </row>
    <row r="13567" spans="46:48" x14ac:dyDescent="0.25">
      <c r="AT13567" s="68"/>
      <c r="AV13567" s="165"/>
    </row>
    <row r="13568" spans="46:48" x14ac:dyDescent="0.25">
      <c r="AT13568" s="68"/>
      <c r="AV13568" s="165"/>
    </row>
    <row r="13569" spans="46:48" x14ac:dyDescent="0.25">
      <c r="AT13569" s="68"/>
      <c r="AV13569" s="165"/>
    </row>
    <row r="13570" spans="46:48" x14ac:dyDescent="0.25">
      <c r="AT13570" s="68"/>
      <c r="AV13570" s="165"/>
    </row>
    <row r="13571" spans="46:48" x14ac:dyDescent="0.25">
      <c r="AT13571" s="68"/>
      <c r="AV13571" s="165"/>
    </row>
    <row r="13572" spans="46:48" x14ac:dyDescent="0.25">
      <c r="AT13572" s="68"/>
      <c r="AV13572" s="165"/>
    </row>
    <row r="13573" spans="46:48" x14ac:dyDescent="0.25">
      <c r="AT13573" s="68"/>
      <c r="AV13573" s="165"/>
    </row>
    <row r="13574" spans="46:48" x14ac:dyDescent="0.25">
      <c r="AT13574" s="68"/>
      <c r="AV13574" s="165"/>
    </row>
    <row r="13575" spans="46:48" x14ac:dyDescent="0.25">
      <c r="AT13575" s="68"/>
      <c r="AV13575" s="165"/>
    </row>
    <row r="13576" spans="46:48" x14ac:dyDescent="0.25">
      <c r="AT13576" s="68"/>
      <c r="AV13576" s="165"/>
    </row>
    <row r="13577" spans="46:48" x14ac:dyDescent="0.25">
      <c r="AT13577" s="68"/>
      <c r="AV13577" s="165"/>
    </row>
    <row r="13578" spans="46:48" x14ac:dyDescent="0.25">
      <c r="AT13578" s="68"/>
      <c r="AV13578" s="165"/>
    </row>
    <row r="13579" spans="46:48" x14ac:dyDescent="0.25">
      <c r="AT13579" s="68"/>
      <c r="AV13579" s="165"/>
    </row>
    <row r="13580" spans="46:48" x14ac:dyDescent="0.25">
      <c r="AT13580" s="68"/>
      <c r="AV13580" s="165"/>
    </row>
    <row r="13581" spans="46:48" x14ac:dyDescent="0.25">
      <c r="AT13581" s="68"/>
      <c r="AV13581" s="165"/>
    </row>
    <row r="13582" spans="46:48" x14ac:dyDescent="0.25">
      <c r="AT13582" s="68"/>
      <c r="AV13582" s="165"/>
    </row>
    <row r="13583" spans="46:48" x14ac:dyDescent="0.25">
      <c r="AT13583" s="68"/>
      <c r="AV13583" s="165"/>
    </row>
    <row r="13584" spans="46:48" x14ac:dyDescent="0.25">
      <c r="AT13584" s="68"/>
      <c r="AV13584" s="165"/>
    </row>
    <row r="13585" spans="46:48" x14ac:dyDescent="0.25">
      <c r="AT13585" s="68"/>
      <c r="AV13585" s="165"/>
    </row>
    <row r="13586" spans="46:48" x14ac:dyDescent="0.25">
      <c r="AT13586" s="68"/>
      <c r="AV13586" s="165"/>
    </row>
    <row r="13587" spans="46:48" x14ac:dyDescent="0.25">
      <c r="AT13587" s="68"/>
      <c r="AV13587" s="165"/>
    </row>
    <row r="13588" spans="46:48" x14ac:dyDescent="0.25">
      <c r="AT13588" s="68"/>
      <c r="AV13588" s="165"/>
    </row>
    <row r="13589" spans="46:48" x14ac:dyDescent="0.25">
      <c r="AT13589" s="68"/>
      <c r="AV13589" s="165"/>
    </row>
    <row r="13590" spans="46:48" x14ac:dyDescent="0.25">
      <c r="AT13590" s="68"/>
      <c r="AV13590" s="165"/>
    </row>
    <row r="13591" spans="46:48" x14ac:dyDescent="0.25">
      <c r="AT13591" s="68"/>
      <c r="AV13591" s="165"/>
    </row>
    <row r="13592" spans="46:48" x14ac:dyDescent="0.25">
      <c r="AT13592" s="68"/>
      <c r="AV13592" s="165"/>
    </row>
    <row r="13593" spans="46:48" x14ac:dyDescent="0.25">
      <c r="AT13593" s="68"/>
      <c r="AV13593" s="165"/>
    </row>
    <row r="13594" spans="46:48" x14ac:dyDescent="0.25">
      <c r="AT13594" s="68"/>
      <c r="AV13594" s="165"/>
    </row>
    <row r="13595" spans="46:48" x14ac:dyDescent="0.25">
      <c r="AT13595" s="68"/>
      <c r="AV13595" s="165"/>
    </row>
    <row r="13596" spans="46:48" x14ac:dyDescent="0.25">
      <c r="AT13596" s="68"/>
      <c r="AV13596" s="165"/>
    </row>
    <row r="13597" spans="46:48" x14ac:dyDescent="0.25">
      <c r="AT13597" s="68"/>
      <c r="AV13597" s="165"/>
    </row>
    <row r="13598" spans="46:48" x14ac:dyDescent="0.25">
      <c r="AT13598" s="68"/>
      <c r="AV13598" s="165"/>
    </row>
    <row r="13599" spans="46:48" x14ac:dyDescent="0.25">
      <c r="AT13599" s="68"/>
      <c r="AV13599" s="165"/>
    </row>
    <row r="13600" spans="46:48" x14ac:dyDescent="0.25">
      <c r="AT13600" s="68"/>
      <c r="AV13600" s="165"/>
    </row>
    <row r="13601" spans="46:48" x14ac:dyDescent="0.25">
      <c r="AT13601" s="68"/>
      <c r="AV13601" s="165"/>
    </row>
    <row r="13602" spans="46:48" x14ac:dyDescent="0.25">
      <c r="AT13602" s="68"/>
      <c r="AV13602" s="165"/>
    </row>
    <row r="13603" spans="46:48" x14ac:dyDescent="0.25">
      <c r="AT13603" s="68"/>
      <c r="AV13603" s="165"/>
    </row>
    <row r="13604" spans="46:48" x14ac:dyDescent="0.25">
      <c r="AT13604" s="68"/>
      <c r="AV13604" s="165"/>
    </row>
    <row r="13605" spans="46:48" x14ac:dyDescent="0.25">
      <c r="AT13605" s="68"/>
      <c r="AV13605" s="165"/>
    </row>
    <row r="13606" spans="46:48" x14ac:dyDescent="0.25">
      <c r="AT13606" s="68"/>
      <c r="AV13606" s="165"/>
    </row>
    <row r="13607" spans="46:48" x14ac:dyDescent="0.25">
      <c r="AT13607" s="68"/>
      <c r="AV13607" s="165"/>
    </row>
    <row r="13608" spans="46:48" x14ac:dyDescent="0.25">
      <c r="AT13608" s="68"/>
      <c r="AV13608" s="165"/>
    </row>
    <row r="13609" spans="46:48" x14ac:dyDescent="0.25">
      <c r="AT13609" s="68"/>
      <c r="AV13609" s="165"/>
    </row>
    <row r="13610" spans="46:48" x14ac:dyDescent="0.25">
      <c r="AT13610" s="68"/>
      <c r="AV13610" s="165"/>
    </row>
    <row r="13611" spans="46:48" x14ac:dyDescent="0.25">
      <c r="AT13611" s="68"/>
      <c r="AV13611" s="165"/>
    </row>
    <row r="13612" spans="46:48" x14ac:dyDescent="0.25">
      <c r="AT13612" s="68"/>
      <c r="AV13612" s="165"/>
    </row>
    <row r="13613" spans="46:48" x14ac:dyDescent="0.25">
      <c r="AT13613" s="68"/>
      <c r="AV13613" s="165"/>
    </row>
    <row r="13614" spans="46:48" x14ac:dyDescent="0.25">
      <c r="AT13614" s="68"/>
      <c r="AV13614" s="165"/>
    </row>
    <row r="13615" spans="46:48" x14ac:dyDescent="0.25">
      <c r="AT13615" s="68"/>
      <c r="AV13615" s="165"/>
    </row>
    <row r="13616" spans="46:48" x14ac:dyDescent="0.25">
      <c r="AT13616" s="68"/>
      <c r="AV13616" s="165"/>
    </row>
    <row r="13617" spans="46:48" x14ac:dyDescent="0.25">
      <c r="AT13617" s="68"/>
      <c r="AV13617" s="165"/>
    </row>
    <row r="13618" spans="46:48" x14ac:dyDescent="0.25">
      <c r="AT13618" s="68"/>
      <c r="AV13618" s="165"/>
    </row>
    <row r="13619" spans="46:48" x14ac:dyDescent="0.25">
      <c r="AT13619" s="68"/>
      <c r="AV13619" s="165"/>
    </row>
    <row r="13620" spans="46:48" x14ac:dyDescent="0.25">
      <c r="AT13620" s="68"/>
      <c r="AV13620" s="165"/>
    </row>
    <row r="13621" spans="46:48" x14ac:dyDescent="0.25">
      <c r="AT13621" s="68"/>
      <c r="AV13621" s="165"/>
    </row>
    <row r="13622" spans="46:48" x14ac:dyDescent="0.25">
      <c r="AT13622" s="68"/>
      <c r="AV13622" s="165"/>
    </row>
    <row r="13623" spans="46:48" x14ac:dyDescent="0.25">
      <c r="AT13623" s="68"/>
      <c r="AV13623" s="165"/>
    </row>
    <row r="13624" spans="46:48" x14ac:dyDescent="0.25">
      <c r="AT13624" s="68"/>
      <c r="AV13624" s="165"/>
    </row>
    <row r="13625" spans="46:48" x14ac:dyDescent="0.25">
      <c r="AT13625" s="68"/>
      <c r="AV13625" s="165"/>
    </row>
    <row r="13626" spans="46:48" x14ac:dyDescent="0.25">
      <c r="AT13626" s="68"/>
      <c r="AV13626" s="165"/>
    </row>
    <row r="13627" spans="46:48" x14ac:dyDescent="0.25">
      <c r="AT13627" s="68"/>
      <c r="AV13627" s="165"/>
    </row>
    <row r="13628" spans="46:48" x14ac:dyDescent="0.25">
      <c r="AT13628" s="68"/>
      <c r="AV13628" s="165"/>
    </row>
    <row r="13629" spans="46:48" x14ac:dyDescent="0.25">
      <c r="AT13629" s="68"/>
      <c r="AV13629" s="165"/>
    </row>
    <row r="13630" spans="46:48" x14ac:dyDescent="0.25">
      <c r="AT13630" s="68"/>
      <c r="AV13630" s="165"/>
    </row>
    <row r="13631" spans="46:48" x14ac:dyDescent="0.25">
      <c r="AT13631" s="68"/>
      <c r="AV13631" s="165"/>
    </row>
    <row r="13632" spans="46:48" x14ac:dyDescent="0.25">
      <c r="AT13632" s="68"/>
      <c r="AV13632" s="165"/>
    </row>
    <row r="13633" spans="46:48" x14ac:dyDescent="0.25">
      <c r="AT13633" s="68"/>
      <c r="AV13633" s="165"/>
    </row>
    <row r="13634" spans="46:48" x14ac:dyDescent="0.25">
      <c r="AT13634" s="68"/>
      <c r="AV13634" s="165"/>
    </row>
    <row r="13635" spans="46:48" x14ac:dyDescent="0.25">
      <c r="AT13635" s="68"/>
      <c r="AV13635" s="165"/>
    </row>
    <row r="13636" spans="46:48" x14ac:dyDescent="0.25">
      <c r="AT13636" s="68"/>
      <c r="AV13636" s="165"/>
    </row>
    <row r="13637" spans="46:48" x14ac:dyDescent="0.25">
      <c r="AT13637" s="68"/>
      <c r="AV13637" s="165"/>
    </row>
    <row r="13638" spans="46:48" x14ac:dyDescent="0.25">
      <c r="AT13638" s="68"/>
      <c r="AV13638" s="165"/>
    </row>
    <row r="13639" spans="46:48" x14ac:dyDescent="0.25">
      <c r="AT13639" s="68"/>
      <c r="AV13639" s="165"/>
    </row>
    <row r="13640" spans="46:48" x14ac:dyDescent="0.25">
      <c r="AT13640" s="68"/>
      <c r="AV13640" s="165"/>
    </row>
    <row r="13641" spans="46:48" x14ac:dyDescent="0.25">
      <c r="AT13641" s="68"/>
      <c r="AV13641" s="165"/>
    </row>
    <row r="13642" spans="46:48" x14ac:dyDescent="0.25">
      <c r="AT13642" s="68"/>
      <c r="AV13642" s="165"/>
    </row>
    <row r="13643" spans="46:48" x14ac:dyDescent="0.25">
      <c r="AT13643" s="68"/>
      <c r="AV13643" s="165"/>
    </row>
    <row r="13644" spans="46:48" x14ac:dyDescent="0.25">
      <c r="AT13644" s="68"/>
      <c r="AV13644" s="165"/>
    </row>
    <row r="13645" spans="46:48" x14ac:dyDescent="0.25">
      <c r="AT13645" s="68"/>
      <c r="AV13645" s="165"/>
    </row>
    <row r="13646" spans="46:48" x14ac:dyDescent="0.25">
      <c r="AT13646" s="68"/>
      <c r="AV13646" s="165"/>
    </row>
    <row r="13647" spans="46:48" x14ac:dyDescent="0.25">
      <c r="AT13647" s="68"/>
      <c r="AV13647" s="165"/>
    </row>
    <row r="13648" spans="46:48" x14ac:dyDescent="0.25">
      <c r="AT13648" s="68"/>
      <c r="AV13648" s="165"/>
    </row>
    <row r="13649" spans="46:48" x14ac:dyDescent="0.25">
      <c r="AT13649" s="68"/>
      <c r="AV13649" s="165"/>
    </row>
    <row r="13650" spans="46:48" x14ac:dyDescent="0.25">
      <c r="AT13650" s="68"/>
      <c r="AV13650" s="165"/>
    </row>
    <row r="13651" spans="46:48" x14ac:dyDescent="0.25">
      <c r="AT13651" s="68"/>
      <c r="AV13651" s="165"/>
    </row>
    <row r="13652" spans="46:48" x14ac:dyDescent="0.25">
      <c r="AT13652" s="68"/>
      <c r="AV13652" s="165"/>
    </row>
    <row r="13653" spans="46:48" x14ac:dyDescent="0.25">
      <c r="AT13653" s="68"/>
      <c r="AV13653" s="165"/>
    </row>
    <row r="13654" spans="46:48" x14ac:dyDescent="0.25">
      <c r="AT13654" s="68"/>
      <c r="AV13654" s="165"/>
    </row>
    <row r="13655" spans="46:48" x14ac:dyDescent="0.25">
      <c r="AT13655" s="68"/>
      <c r="AV13655" s="165"/>
    </row>
    <row r="13656" spans="46:48" x14ac:dyDescent="0.25">
      <c r="AT13656" s="68"/>
      <c r="AV13656" s="165"/>
    </row>
    <row r="13657" spans="46:48" x14ac:dyDescent="0.25">
      <c r="AT13657" s="68"/>
      <c r="AV13657" s="165"/>
    </row>
    <row r="13658" spans="46:48" x14ac:dyDescent="0.25">
      <c r="AT13658" s="68"/>
      <c r="AV13658" s="165"/>
    </row>
    <row r="13659" spans="46:48" x14ac:dyDescent="0.25">
      <c r="AT13659" s="68"/>
      <c r="AV13659" s="165"/>
    </row>
    <row r="13660" spans="46:48" x14ac:dyDescent="0.25">
      <c r="AT13660" s="68"/>
      <c r="AV13660" s="165"/>
    </row>
    <row r="13661" spans="46:48" x14ac:dyDescent="0.25">
      <c r="AT13661" s="68"/>
      <c r="AV13661" s="165"/>
    </row>
    <row r="13662" spans="46:48" x14ac:dyDescent="0.25">
      <c r="AT13662" s="68"/>
      <c r="AV13662" s="165"/>
    </row>
    <row r="13663" spans="46:48" x14ac:dyDescent="0.25">
      <c r="AT13663" s="68"/>
      <c r="AV13663" s="165"/>
    </row>
    <row r="13664" spans="46:48" x14ac:dyDescent="0.25">
      <c r="AT13664" s="68"/>
      <c r="AV13664" s="165"/>
    </row>
    <row r="13665" spans="46:48" x14ac:dyDescent="0.25">
      <c r="AT13665" s="68"/>
      <c r="AV13665" s="165"/>
    </row>
    <row r="13666" spans="46:48" x14ac:dyDescent="0.25">
      <c r="AT13666" s="68"/>
      <c r="AV13666" s="165"/>
    </row>
    <row r="13667" spans="46:48" x14ac:dyDescent="0.25">
      <c r="AT13667" s="68"/>
      <c r="AV13667" s="165"/>
    </row>
    <row r="13668" spans="46:48" x14ac:dyDescent="0.25">
      <c r="AT13668" s="68"/>
      <c r="AV13668" s="165"/>
    </row>
    <row r="13669" spans="46:48" x14ac:dyDescent="0.25">
      <c r="AT13669" s="68"/>
      <c r="AV13669" s="165"/>
    </row>
    <row r="13670" spans="46:48" x14ac:dyDescent="0.25">
      <c r="AT13670" s="68"/>
      <c r="AV13670" s="165"/>
    </row>
    <row r="13671" spans="46:48" x14ac:dyDescent="0.25">
      <c r="AT13671" s="68"/>
      <c r="AV13671" s="165"/>
    </row>
    <row r="13672" spans="46:48" x14ac:dyDescent="0.25">
      <c r="AT13672" s="68"/>
      <c r="AV13672" s="165"/>
    </row>
    <row r="13673" spans="46:48" x14ac:dyDescent="0.25">
      <c r="AT13673" s="68"/>
      <c r="AV13673" s="165"/>
    </row>
    <row r="13674" spans="46:48" x14ac:dyDescent="0.25">
      <c r="AT13674" s="68"/>
      <c r="AV13674" s="165"/>
    </row>
    <row r="13675" spans="46:48" x14ac:dyDescent="0.25">
      <c r="AT13675" s="68"/>
      <c r="AV13675" s="165"/>
    </row>
    <row r="13676" spans="46:48" x14ac:dyDescent="0.25">
      <c r="AT13676" s="68"/>
      <c r="AV13676" s="165"/>
    </row>
    <row r="13677" spans="46:48" x14ac:dyDescent="0.25">
      <c r="AT13677" s="68"/>
      <c r="AV13677" s="165"/>
    </row>
    <row r="13678" spans="46:48" x14ac:dyDescent="0.25">
      <c r="AT13678" s="68"/>
      <c r="AV13678" s="165"/>
    </row>
    <row r="13679" spans="46:48" x14ac:dyDescent="0.25">
      <c r="AT13679" s="68"/>
      <c r="AV13679" s="165"/>
    </row>
    <row r="13680" spans="46:48" x14ac:dyDescent="0.25">
      <c r="AT13680" s="68"/>
      <c r="AV13680" s="165"/>
    </row>
    <row r="13681" spans="46:48" x14ac:dyDescent="0.25">
      <c r="AT13681" s="68"/>
      <c r="AV13681" s="165"/>
    </row>
    <row r="13682" spans="46:48" x14ac:dyDescent="0.25">
      <c r="AT13682" s="68"/>
      <c r="AV13682" s="165"/>
    </row>
    <row r="13683" spans="46:48" x14ac:dyDescent="0.25">
      <c r="AT13683" s="68"/>
      <c r="AV13683" s="165"/>
    </row>
    <row r="13684" spans="46:48" x14ac:dyDescent="0.25">
      <c r="AT13684" s="68"/>
      <c r="AV13684" s="165"/>
    </row>
    <row r="13685" spans="46:48" x14ac:dyDescent="0.25">
      <c r="AT13685" s="68"/>
      <c r="AV13685" s="165"/>
    </row>
    <row r="13686" spans="46:48" x14ac:dyDescent="0.25">
      <c r="AT13686" s="68"/>
      <c r="AV13686" s="165"/>
    </row>
    <row r="13687" spans="46:48" x14ac:dyDescent="0.25">
      <c r="AT13687" s="68"/>
      <c r="AV13687" s="165"/>
    </row>
    <row r="13688" spans="46:48" x14ac:dyDescent="0.25">
      <c r="AT13688" s="68"/>
      <c r="AV13688" s="165"/>
    </row>
    <row r="13689" spans="46:48" x14ac:dyDescent="0.25">
      <c r="AT13689" s="68"/>
      <c r="AV13689" s="165"/>
    </row>
    <row r="13690" spans="46:48" x14ac:dyDescent="0.25">
      <c r="AT13690" s="68"/>
      <c r="AV13690" s="165"/>
    </row>
    <row r="13691" spans="46:48" x14ac:dyDescent="0.25">
      <c r="AT13691" s="68"/>
      <c r="AV13691" s="165"/>
    </row>
    <row r="13692" spans="46:48" x14ac:dyDescent="0.25">
      <c r="AT13692" s="68"/>
      <c r="AV13692" s="165"/>
    </row>
    <row r="13693" spans="46:48" x14ac:dyDescent="0.25">
      <c r="AT13693" s="68"/>
      <c r="AV13693" s="165"/>
    </row>
    <row r="13694" spans="46:48" x14ac:dyDescent="0.25">
      <c r="AT13694" s="68"/>
      <c r="AV13694" s="165"/>
    </row>
    <row r="13695" spans="46:48" x14ac:dyDescent="0.25">
      <c r="AT13695" s="68"/>
      <c r="AV13695" s="165"/>
    </row>
    <row r="13696" spans="46:48" x14ac:dyDescent="0.25">
      <c r="AT13696" s="68"/>
      <c r="AV13696" s="165"/>
    </row>
    <row r="13697" spans="46:48" x14ac:dyDescent="0.25">
      <c r="AT13697" s="68"/>
      <c r="AV13697" s="165"/>
    </row>
    <row r="13698" spans="46:48" x14ac:dyDescent="0.25">
      <c r="AT13698" s="68"/>
      <c r="AV13698" s="165"/>
    </row>
    <row r="13699" spans="46:48" x14ac:dyDescent="0.25">
      <c r="AT13699" s="68"/>
      <c r="AV13699" s="165"/>
    </row>
    <row r="13700" spans="46:48" x14ac:dyDescent="0.25">
      <c r="AT13700" s="68"/>
      <c r="AV13700" s="165"/>
    </row>
    <row r="13701" spans="46:48" x14ac:dyDescent="0.25">
      <c r="AT13701" s="68"/>
      <c r="AV13701" s="165"/>
    </row>
    <row r="13702" spans="46:48" x14ac:dyDescent="0.25">
      <c r="AT13702" s="68"/>
      <c r="AV13702" s="165"/>
    </row>
    <row r="13703" spans="46:48" x14ac:dyDescent="0.25">
      <c r="AT13703" s="68"/>
      <c r="AV13703" s="165"/>
    </row>
    <row r="13704" spans="46:48" x14ac:dyDescent="0.25">
      <c r="AT13704" s="68"/>
      <c r="AV13704" s="165"/>
    </row>
    <row r="13705" spans="46:48" x14ac:dyDescent="0.25">
      <c r="AT13705" s="68"/>
      <c r="AV13705" s="165"/>
    </row>
    <row r="13706" spans="46:48" x14ac:dyDescent="0.25">
      <c r="AT13706" s="68"/>
      <c r="AV13706" s="165"/>
    </row>
    <row r="13707" spans="46:48" x14ac:dyDescent="0.25">
      <c r="AT13707" s="68"/>
      <c r="AV13707" s="165"/>
    </row>
    <row r="13708" spans="46:48" x14ac:dyDescent="0.25">
      <c r="AT13708" s="68"/>
      <c r="AV13708" s="165"/>
    </row>
    <row r="13709" spans="46:48" x14ac:dyDescent="0.25">
      <c r="AT13709" s="68"/>
      <c r="AV13709" s="165"/>
    </row>
    <row r="13710" spans="46:48" x14ac:dyDescent="0.25">
      <c r="AT13710" s="68"/>
      <c r="AV13710" s="165"/>
    </row>
    <row r="13711" spans="46:48" x14ac:dyDescent="0.25">
      <c r="AT13711" s="68"/>
      <c r="AV13711" s="165"/>
    </row>
    <row r="13712" spans="46:48" x14ac:dyDescent="0.25">
      <c r="AT13712" s="68"/>
      <c r="AV13712" s="165"/>
    </row>
    <row r="13713" spans="46:48" x14ac:dyDescent="0.25">
      <c r="AT13713" s="68"/>
      <c r="AV13713" s="165"/>
    </row>
    <row r="13714" spans="46:48" x14ac:dyDescent="0.25">
      <c r="AT13714" s="68"/>
      <c r="AV13714" s="165"/>
    </row>
    <row r="13715" spans="46:48" x14ac:dyDescent="0.25">
      <c r="AT13715" s="68"/>
      <c r="AV13715" s="165"/>
    </row>
    <row r="13716" spans="46:48" x14ac:dyDescent="0.25">
      <c r="AT13716" s="68"/>
      <c r="AV13716" s="165"/>
    </row>
    <row r="13717" spans="46:48" x14ac:dyDescent="0.25">
      <c r="AT13717" s="68"/>
      <c r="AV13717" s="165"/>
    </row>
    <row r="13718" spans="46:48" x14ac:dyDescent="0.25">
      <c r="AT13718" s="68"/>
      <c r="AV13718" s="165"/>
    </row>
    <row r="13719" spans="46:48" x14ac:dyDescent="0.25">
      <c r="AT13719" s="68"/>
      <c r="AV13719" s="165"/>
    </row>
    <row r="13720" spans="46:48" x14ac:dyDescent="0.25">
      <c r="AT13720" s="68"/>
      <c r="AV13720" s="165"/>
    </row>
    <row r="13721" spans="46:48" x14ac:dyDescent="0.25">
      <c r="AT13721" s="68"/>
      <c r="AV13721" s="165"/>
    </row>
    <row r="13722" spans="46:48" x14ac:dyDescent="0.25">
      <c r="AT13722" s="68"/>
      <c r="AV13722" s="165"/>
    </row>
    <row r="13723" spans="46:48" x14ac:dyDescent="0.25">
      <c r="AT13723" s="68"/>
      <c r="AV13723" s="165"/>
    </row>
    <row r="13724" spans="46:48" x14ac:dyDescent="0.25">
      <c r="AT13724" s="68"/>
      <c r="AV13724" s="165"/>
    </row>
    <row r="13725" spans="46:48" x14ac:dyDescent="0.25">
      <c r="AT13725" s="68"/>
      <c r="AV13725" s="165"/>
    </row>
    <row r="13726" spans="46:48" x14ac:dyDescent="0.25">
      <c r="AT13726" s="68"/>
      <c r="AV13726" s="165"/>
    </row>
    <row r="13727" spans="46:48" x14ac:dyDescent="0.25">
      <c r="AT13727" s="68"/>
      <c r="AV13727" s="165"/>
    </row>
    <row r="13728" spans="46:48" x14ac:dyDescent="0.25">
      <c r="AT13728" s="68"/>
      <c r="AV13728" s="165"/>
    </row>
    <row r="13729" spans="46:48" x14ac:dyDescent="0.25">
      <c r="AT13729" s="68"/>
      <c r="AV13729" s="165"/>
    </row>
    <row r="13730" spans="46:48" x14ac:dyDescent="0.25">
      <c r="AT13730" s="68"/>
      <c r="AV13730" s="165"/>
    </row>
    <row r="13731" spans="46:48" x14ac:dyDescent="0.25">
      <c r="AT13731" s="68"/>
      <c r="AV13731" s="165"/>
    </row>
    <row r="13732" spans="46:48" x14ac:dyDescent="0.25">
      <c r="AT13732" s="68"/>
      <c r="AV13732" s="165"/>
    </row>
    <row r="13733" spans="46:48" x14ac:dyDescent="0.25">
      <c r="AT13733" s="68"/>
      <c r="AV13733" s="165"/>
    </row>
    <row r="13734" spans="46:48" x14ac:dyDescent="0.25">
      <c r="AT13734" s="68"/>
      <c r="AV13734" s="165"/>
    </row>
    <row r="13735" spans="46:48" x14ac:dyDescent="0.25">
      <c r="AT13735" s="68"/>
      <c r="AV13735" s="165"/>
    </row>
    <row r="13736" spans="46:48" x14ac:dyDescent="0.25">
      <c r="AT13736" s="68"/>
      <c r="AV13736" s="165"/>
    </row>
    <row r="13737" spans="46:48" x14ac:dyDescent="0.25">
      <c r="AT13737" s="68"/>
      <c r="AV13737" s="165"/>
    </row>
    <row r="13738" spans="46:48" x14ac:dyDescent="0.25">
      <c r="AT13738" s="68"/>
      <c r="AV13738" s="165"/>
    </row>
    <row r="13739" spans="46:48" x14ac:dyDescent="0.25">
      <c r="AT13739" s="68"/>
      <c r="AV13739" s="165"/>
    </row>
    <row r="13740" spans="46:48" x14ac:dyDescent="0.25">
      <c r="AT13740" s="68"/>
      <c r="AV13740" s="165"/>
    </row>
    <row r="13741" spans="46:48" x14ac:dyDescent="0.25">
      <c r="AT13741" s="68"/>
      <c r="AV13741" s="165"/>
    </row>
    <row r="13742" spans="46:48" x14ac:dyDescent="0.25">
      <c r="AT13742" s="68"/>
      <c r="AV13742" s="165"/>
    </row>
    <row r="13743" spans="46:48" x14ac:dyDescent="0.25">
      <c r="AT13743" s="68"/>
      <c r="AV13743" s="165"/>
    </row>
    <row r="13744" spans="46:48" x14ac:dyDescent="0.25">
      <c r="AT13744" s="68"/>
      <c r="AV13744" s="165"/>
    </row>
    <row r="13745" spans="46:48" x14ac:dyDescent="0.25">
      <c r="AT13745" s="68"/>
      <c r="AV13745" s="165"/>
    </row>
    <row r="13746" spans="46:48" x14ac:dyDescent="0.25">
      <c r="AT13746" s="68"/>
      <c r="AV13746" s="165"/>
    </row>
    <row r="13747" spans="46:48" x14ac:dyDescent="0.25">
      <c r="AT13747" s="68"/>
      <c r="AV13747" s="165"/>
    </row>
    <row r="13748" spans="46:48" x14ac:dyDescent="0.25">
      <c r="AT13748" s="68"/>
      <c r="AV13748" s="165"/>
    </row>
    <row r="13749" spans="46:48" x14ac:dyDescent="0.25">
      <c r="AT13749" s="68"/>
      <c r="AV13749" s="165"/>
    </row>
    <row r="13750" spans="46:48" x14ac:dyDescent="0.25">
      <c r="AT13750" s="68"/>
      <c r="AV13750" s="165"/>
    </row>
    <row r="13751" spans="46:48" x14ac:dyDescent="0.25">
      <c r="AT13751" s="68"/>
      <c r="AV13751" s="165"/>
    </row>
    <row r="13752" spans="46:48" x14ac:dyDescent="0.25">
      <c r="AT13752" s="68"/>
      <c r="AV13752" s="165"/>
    </row>
    <row r="13753" spans="46:48" x14ac:dyDescent="0.25">
      <c r="AT13753" s="68"/>
      <c r="AV13753" s="165"/>
    </row>
    <row r="13754" spans="46:48" x14ac:dyDescent="0.25">
      <c r="AT13754" s="68"/>
      <c r="AV13754" s="165"/>
    </row>
    <row r="13755" spans="46:48" x14ac:dyDescent="0.25">
      <c r="AT13755" s="68"/>
      <c r="AV13755" s="165"/>
    </row>
    <row r="13756" spans="46:48" x14ac:dyDescent="0.25">
      <c r="AT13756" s="68"/>
      <c r="AV13756" s="165"/>
    </row>
    <row r="13757" spans="46:48" x14ac:dyDescent="0.25">
      <c r="AT13757" s="68"/>
      <c r="AV13757" s="165"/>
    </row>
    <row r="13758" spans="46:48" x14ac:dyDescent="0.25">
      <c r="AT13758" s="68"/>
      <c r="AV13758" s="165"/>
    </row>
    <row r="13759" spans="46:48" x14ac:dyDescent="0.25">
      <c r="AT13759" s="68"/>
      <c r="AV13759" s="165"/>
    </row>
    <row r="13760" spans="46:48" x14ac:dyDescent="0.25">
      <c r="AT13760" s="68"/>
      <c r="AV13760" s="165"/>
    </row>
    <row r="13761" spans="46:48" x14ac:dyDescent="0.25">
      <c r="AT13761" s="68"/>
      <c r="AV13761" s="165"/>
    </row>
    <row r="13762" spans="46:48" x14ac:dyDescent="0.25">
      <c r="AT13762" s="68"/>
      <c r="AV13762" s="165"/>
    </row>
    <row r="13763" spans="46:48" x14ac:dyDescent="0.25">
      <c r="AT13763" s="68"/>
      <c r="AV13763" s="165"/>
    </row>
    <row r="13764" spans="46:48" x14ac:dyDescent="0.25">
      <c r="AT13764" s="68"/>
      <c r="AV13764" s="165"/>
    </row>
    <row r="13765" spans="46:48" x14ac:dyDescent="0.25">
      <c r="AT13765" s="68"/>
      <c r="AV13765" s="165"/>
    </row>
    <row r="13766" spans="46:48" x14ac:dyDescent="0.25">
      <c r="AT13766" s="68"/>
      <c r="AV13766" s="165"/>
    </row>
    <row r="13767" spans="46:48" x14ac:dyDescent="0.25">
      <c r="AT13767" s="68"/>
      <c r="AV13767" s="165"/>
    </row>
    <row r="13768" spans="46:48" x14ac:dyDescent="0.25">
      <c r="AT13768" s="68"/>
      <c r="AV13768" s="165"/>
    </row>
    <row r="13769" spans="46:48" x14ac:dyDescent="0.25">
      <c r="AT13769" s="68"/>
      <c r="AV13769" s="165"/>
    </row>
    <row r="13770" spans="46:48" x14ac:dyDescent="0.25">
      <c r="AT13770" s="68"/>
      <c r="AV13770" s="165"/>
    </row>
    <row r="13771" spans="46:48" x14ac:dyDescent="0.25">
      <c r="AT13771" s="68"/>
      <c r="AV13771" s="165"/>
    </row>
    <row r="13772" spans="46:48" x14ac:dyDescent="0.25">
      <c r="AT13772" s="68"/>
      <c r="AV13772" s="165"/>
    </row>
    <row r="13773" spans="46:48" x14ac:dyDescent="0.25">
      <c r="AT13773" s="68"/>
      <c r="AV13773" s="165"/>
    </row>
    <row r="13774" spans="46:48" x14ac:dyDescent="0.25">
      <c r="AT13774" s="68"/>
      <c r="AV13774" s="165"/>
    </row>
    <row r="13775" spans="46:48" x14ac:dyDescent="0.25">
      <c r="AT13775" s="68"/>
      <c r="AV13775" s="165"/>
    </row>
    <row r="13776" spans="46:48" x14ac:dyDescent="0.25">
      <c r="AT13776" s="68"/>
      <c r="AV13776" s="165"/>
    </row>
    <row r="13777" spans="46:48" x14ac:dyDescent="0.25">
      <c r="AT13777" s="68"/>
      <c r="AV13777" s="165"/>
    </row>
    <row r="13778" spans="46:48" x14ac:dyDescent="0.25">
      <c r="AT13778" s="68"/>
      <c r="AV13778" s="165"/>
    </row>
    <row r="13779" spans="46:48" x14ac:dyDescent="0.25">
      <c r="AT13779" s="68"/>
      <c r="AV13779" s="165"/>
    </row>
    <row r="13780" spans="46:48" x14ac:dyDescent="0.25">
      <c r="AT13780" s="68"/>
      <c r="AV13780" s="165"/>
    </row>
    <row r="13781" spans="46:48" x14ac:dyDescent="0.25">
      <c r="AT13781" s="68"/>
      <c r="AV13781" s="165"/>
    </row>
    <row r="13782" spans="46:48" x14ac:dyDescent="0.25">
      <c r="AT13782" s="68"/>
      <c r="AV13782" s="165"/>
    </row>
    <row r="13783" spans="46:48" x14ac:dyDescent="0.25">
      <c r="AT13783" s="68"/>
      <c r="AV13783" s="165"/>
    </row>
    <row r="13784" spans="46:48" x14ac:dyDescent="0.25">
      <c r="AT13784" s="68"/>
      <c r="AV13784" s="165"/>
    </row>
    <row r="13785" spans="46:48" x14ac:dyDescent="0.25">
      <c r="AT13785" s="68"/>
      <c r="AV13785" s="165"/>
    </row>
    <row r="13786" spans="46:48" x14ac:dyDescent="0.25">
      <c r="AT13786" s="68"/>
      <c r="AV13786" s="165"/>
    </row>
    <row r="13787" spans="46:48" x14ac:dyDescent="0.25">
      <c r="AT13787" s="68"/>
      <c r="AV13787" s="165"/>
    </row>
    <row r="13788" spans="46:48" x14ac:dyDescent="0.25">
      <c r="AT13788" s="68"/>
      <c r="AV13788" s="165"/>
    </row>
    <row r="13789" spans="46:48" x14ac:dyDescent="0.25">
      <c r="AT13789" s="68"/>
      <c r="AV13789" s="165"/>
    </row>
    <row r="13790" spans="46:48" x14ac:dyDescent="0.25">
      <c r="AT13790" s="68"/>
      <c r="AV13790" s="165"/>
    </row>
    <row r="13791" spans="46:48" x14ac:dyDescent="0.25">
      <c r="AT13791" s="68"/>
      <c r="AV13791" s="165"/>
    </row>
    <row r="13792" spans="46:48" x14ac:dyDescent="0.25">
      <c r="AT13792" s="68"/>
      <c r="AV13792" s="165"/>
    </row>
    <row r="13793" spans="46:48" x14ac:dyDescent="0.25">
      <c r="AT13793" s="68"/>
      <c r="AV13793" s="165"/>
    </row>
    <row r="13794" spans="46:48" x14ac:dyDescent="0.25">
      <c r="AT13794" s="68"/>
      <c r="AV13794" s="165"/>
    </row>
    <row r="13795" spans="46:48" x14ac:dyDescent="0.25">
      <c r="AT13795" s="68"/>
      <c r="AV13795" s="165"/>
    </row>
    <row r="13796" spans="46:48" x14ac:dyDescent="0.25">
      <c r="AT13796" s="68"/>
      <c r="AV13796" s="165"/>
    </row>
    <row r="13797" spans="46:48" x14ac:dyDescent="0.25">
      <c r="AT13797" s="68"/>
      <c r="AV13797" s="165"/>
    </row>
    <row r="13798" spans="46:48" x14ac:dyDescent="0.25">
      <c r="AT13798" s="68"/>
      <c r="AV13798" s="165"/>
    </row>
    <row r="13799" spans="46:48" x14ac:dyDescent="0.25">
      <c r="AT13799" s="68"/>
      <c r="AV13799" s="165"/>
    </row>
    <row r="13800" spans="46:48" x14ac:dyDescent="0.25">
      <c r="AT13800" s="68"/>
      <c r="AV13800" s="165"/>
    </row>
    <row r="13801" spans="46:48" x14ac:dyDescent="0.25">
      <c r="AT13801" s="68"/>
      <c r="AV13801" s="165"/>
    </row>
    <row r="13802" spans="46:48" x14ac:dyDescent="0.25">
      <c r="AT13802" s="68"/>
      <c r="AV13802" s="165"/>
    </row>
    <row r="13803" spans="46:48" x14ac:dyDescent="0.25">
      <c r="AT13803" s="68"/>
      <c r="AV13803" s="165"/>
    </row>
    <row r="13804" spans="46:48" x14ac:dyDescent="0.25">
      <c r="AT13804" s="68"/>
      <c r="AV13804" s="165"/>
    </row>
    <row r="13805" spans="46:48" x14ac:dyDescent="0.25">
      <c r="AT13805" s="68"/>
      <c r="AV13805" s="165"/>
    </row>
    <row r="13806" spans="46:48" x14ac:dyDescent="0.25">
      <c r="AT13806" s="68"/>
      <c r="AV13806" s="165"/>
    </row>
    <row r="13807" spans="46:48" x14ac:dyDescent="0.25">
      <c r="AT13807" s="68"/>
      <c r="AV13807" s="165"/>
    </row>
    <row r="13808" spans="46:48" x14ac:dyDescent="0.25">
      <c r="AT13808" s="68"/>
      <c r="AV13808" s="165"/>
    </row>
    <row r="13809" spans="46:48" x14ac:dyDescent="0.25">
      <c r="AT13809" s="68"/>
      <c r="AV13809" s="165"/>
    </row>
    <row r="13810" spans="46:48" x14ac:dyDescent="0.25">
      <c r="AT13810" s="68"/>
      <c r="AV13810" s="165"/>
    </row>
    <row r="13811" spans="46:48" x14ac:dyDescent="0.25">
      <c r="AT13811" s="68"/>
      <c r="AV13811" s="165"/>
    </row>
    <row r="13812" spans="46:48" x14ac:dyDescent="0.25">
      <c r="AT13812" s="68"/>
      <c r="AV13812" s="165"/>
    </row>
    <row r="13813" spans="46:48" x14ac:dyDescent="0.25">
      <c r="AT13813" s="68"/>
      <c r="AV13813" s="165"/>
    </row>
    <row r="13814" spans="46:48" x14ac:dyDescent="0.25">
      <c r="AT13814" s="68"/>
      <c r="AV13814" s="165"/>
    </row>
    <row r="13815" spans="46:48" x14ac:dyDescent="0.25">
      <c r="AT13815" s="68"/>
      <c r="AV13815" s="165"/>
    </row>
    <row r="13816" spans="46:48" x14ac:dyDescent="0.25">
      <c r="AT13816" s="68"/>
      <c r="AV13816" s="165"/>
    </row>
    <row r="13817" spans="46:48" x14ac:dyDescent="0.25">
      <c r="AT13817" s="68"/>
      <c r="AV13817" s="165"/>
    </row>
    <row r="13818" spans="46:48" x14ac:dyDescent="0.25">
      <c r="AT13818" s="68"/>
      <c r="AV13818" s="165"/>
    </row>
    <row r="13819" spans="46:48" x14ac:dyDescent="0.25">
      <c r="AT13819" s="68"/>
      <c r="AV13819" s="165"/>
    </row>
    <row r="13820" spans="46:48" x14ac:dyDescent="0.25">
      <c r="AT13820" s="68"/>
      <c r="AV13820" s="165"/>
    </row>
    <row r="13821" spans="46:48" x14ac:dyDescent="0.25">
      <c r="AT13821" s="68"/>
      <c r="AV13821" s="165"/>
    </row>
    <row r="13822" spans="46:48" x14ac:dyDescent="0.25">
      <c r="AT13822" s="68"/>
      <c r="AV13822" s="165"/>
    </row>
    <row r="13823" spans="46:48" x14ac:dyDescent="0.25">
      <c r="AT13823" s="68"/>
      <c r="AV13823" s="165"/>
    </row>
    <row r="13824" spans="46:48" x14ac:dyDescent="0.25">
      <c r="AT13824" s="68"/>
      <c r="AV13824" s="165"/>
    </row>
    <row r="13825" spans="46:48" x14ac:dyDescent="0.25">
      <c r="AT13825" s="68"/>
      <c r="AV13825" s="165"/>
    </row>
    <row r="13826" spans="46:48" x14ac:dyDescent="0.25">
      <c r="AT13826" s="68"/>
      <c r="AV13826" s="165"/>
    </row>
    <row r="13827" spans="46:48" x14ac:dyDescent="0.25">
      <c r="AT13827" s="68"/>
      <c r="AV13827" s="165"/>
    </row>
    <row r="13828" spans="46:48" x14ac:dyDescent="0.25">
      <c r="AT13828" s="68"/>
      <c r="AV13828" s="165"/>
    </row>
    <row r="13829" spans="46:48" x14ac:dyDescent="0.25">
      <c r="AT13829" s="68"/>
      <c r="AV13829" s="165"/>
    </row>
    <row r="13830" spans="46:48" x14ac:dyDescent="0.25">
      <c r="AT13830" s="68"/>
      <c r="AV13830" s="165"/>
    </row>
    <row r="13831" spans="46:48" x14ac:dyDescent="0.25">
      <c r="AT13831" s="68"/>
      <c r="AV13831" s="165"/>
    </row>
    <row r="13832" spans="46:48" x14ac:dyDescent="0.25">
      <c r="AT13832" s="68"/>
      <c r="AV13832" s="165"/>
    </row>
    <row r="13833" spans="46:48" x14ac:dyDescent="0.25">
      <c r="AT13833" s="68"/>
      <c r="AV13833" s="165"/>
    </row>
    <row r="13834" spans="46:48" x14ac:dyDescent="0.25">
      <c r="AT13834" s="68"/>
      <c r="AV13834" s="165"/>
    </row>
    <row r="13835" spans="46:48" x14ac:dyDescent="0.25">
      <c r="AT13835" s="68"/>
      <c r="AV13835" s="165"/>
    </row>
    <row r="13836" spans="46:48" x14ac:dyDescent="0.25">
      <c r="AT13836" s="68"/>
      <c r="AV13836" s="165"/>
    </row>
    <row r="13837" spans="46:48" x14ac:dyDescent="0.25">
      <c r="AT13837" s="68"/>
      <c r="AV13837" s="165"/>
    </row>
    <row r="13838" spans="46:48" x14ac:dyDescent="0.25">
      <c r="AT13838" s="68"/>
      <c r="AV13838" s="165"/>
    </row>
    <row r="13839" spans="46:48" x14ac:dyDescent="0.25">
      <c r="AT13839" s="68"/>
      <c r="AV13839" s="165"/>
    </row>
    <row r="13840" spans="46:48" x14ac:dyDescent="0.25">
      <c r="AT13840" s="68"/>
      <c r="AV13840" s="165"/>
    </row>
    <row r="13841" spans="46:48" x14ac:dyDescent="0.25">
      <c r="AT13841" s="68"/>
      <c r="AV13841" s="165"/>
    </row>
    <row r="13842" spans="46:48" x14ac:dyDescent="0.25">
      <c r="AT13842" s="68"/>
      <c r="AV13842" s="165"/>
    </row>
    <row r="13843" spans="46:48" x14ac:dyDescent="0.25">
      <c r="AT13843" s="68"/>
      <c r="AV13843" s="165"/>
    </row>
    <row r="13844" spans="46:48" x14ac:dyDescent="0.25">
      <c r="AT13844" s="68"/>
      <c r="AV13844" s="165"/>
    </row>
    <row r="13845" spans="46:48" x14ac:dyDescent="0.25">
      <c r="AT13845" s="68"/>
      <c r="AV13845" s="165"/>
    </row>
    <row r="13846" spans="46:48" x14ac:dyDescent="0.25">
      <c r="AT13846" s="68"/>
      <c r="AV13846" s="165"/>
    </row>
    <row r="13847" spans="46:48" x14ac:dyDescent="0.25">
      <c r="AT13847" s="68"/>
      <c r="AV13847" s="165"/>
    </row>
    <row r="13848" spans="46:48" x14ac:dyDescent="0.25">
      <c r="AT13848" s="68"/>
      <c r="AV13848" s="165"/>
    </row>
    <row r="13849" spans="46:48" x14ac:dyDescent="0.25">
      <c r="AT13849" s="68"/>
      <c r="AV13849" s="165"/>
    </row>
    <row r="13850" spans="46:48" x14ac:dyDescent="0.25">
      <c r="AT13850" s="68"/>
      <c r="AV13850" s="165"/>
    </row>
    <row r="13851" spans="46:48" x14ac:dyDescent="0.25">
      <c r="AT13851" s="68"/>
      <c r="AV13851" s="165"/>
    </row>
    <row r="13852" spans="46:48" x14ac:dyDescent="0.25">
      <c r="AT13852" s="68"/>
      <c r="AV13852" s="165"/>
    </row>
    <row r="13853" spans="46:48" x14ac:dyDescent="0.25">
      <c r="AT13853" s="68"/>
      <c r="AV13853" s="165"/>
    </row>
    <row r="13854" spans="46:48" x14ac:dyDescent="0.25">
      <c r="AT13854" s="68"/>
      <c r="AV13854" s="165"/>
    </row>
    <row r="13855" spans="46:48" x14ac:dyDescent="0.25">
      <c r="AT13855" s="68"/>
      <c r="AV13855" s="165"/>
    </row>
    <row r="13856" spans="46:48" x14ac:dyDescent="0.25">
      <c r="AT13856" s="68"/>
      <c r="AV13856" s="165"/>
    </row>
    <row r="13857" spans="46:48" x14ac:dyDescent="0.25">
      <c r="AT13857" s="68"/>
      <c r="AV13857" s="165"/>
    </row>
    <row r="13858" spans="46:48" x14ac:dyDescent="0.25">
      <c r="AT13858" s="68"/>
      <c r="AV13858" s="165"/>
    </row>
    <row r="13859" spans="46:48" x14ac:dyDescent="0.25">
      <c r="AT13859" s="68"/>
      <c r="AV13859" s="165"/>
    </row>
    <row r="13860" spans="46:48" x14ac:dyDescent="0.25">
      <c r="AT13860" s="68"/>
      <c r="AV13860" s="165"/>
    </row>
    <row r="13861" spans="46:48" x14ac:dyDescent="0.25">
      <c r="AT13861" s="68"/>
      <c r="AV13861" s="165"/>
    </row>
    <row r="13862" spans="46:48" x14ac:dyDescent="0.25">
      <c r="AT13862" s="68"/>
      <c r="AV13862" s="165"/>
    </row>
    <row r="13863" spans="46:48" x14ac:dyDescent="0.25">
      <c r="AT13863" s="68"/>
      <c r="AV13863" s="165"/>
    </row>
    <row r="13864" spans="46:48" x14ac:dyDescent="0.25">
      <c r="AT13864" s="68"/>
      <c r="AV13864" s="165"/>
    </row>
    <row r="13865" spans="46:48" x14ac:dyDescent="0.25">
      <c r="AT13865" s="68"/>
      <c r="AV13865" s="165"/>
    </row>
    <row r="13866" spans="46:48" x14ac:dyDescent="0.25">
      <c r="AT13866" s="68"/>
      <c r="AV13866" s="165"/>
    </row>
    <row r="13867" spans="46:48" x14ac:dyDescent="0.25">
      <c r="AT13867" s="68"/>
      <c r="AV13867" s="165"/>
    </row>
    <row r="13868" spans="46:48" x14ac:dyDescent="0.25">
      <c r="AT13868" s="68"/>
      <c r="AV13868" s="165"/>
    </row>
    <row r="13869" spans="46:48" x14ac:dyDescent="0.25">
      <c r="AT13869" s="68"/>
      <c r="AV13869" s="165"/>
    </row>
    <row r="13870" spans="46:48" x14ac:dyDescent="0.25">
      <c r="AT13870" s="68"/>
      <c r="AV13870" s="165"/>
    </row>
    <row r="13871" spans="46:48" x14ac:dyDescent="0.25">
      <c r="AT13871" s="68"/>
      <c r="AV13871" s="165"/>
    </row>
    <row r="13872" spans="46:48" x14ac:dyDescent="0.25">
      <c r="AT13872" s="68"/>
      <c r="AV13872" s="165"/>
    </row>
    <row r="13873" spans="46:48" x14ac:dyDescent="0.25">
      <c r="AT13873" s="68"/>
      <c r="AV13873" s="165"/>
    </row>
    <row r="13874" spans="46:48" x14ac:dyDescent="0.25">
      <c r="AT13874" s="68"/>
      <c r="AV13874" s="165"/>
    </row>
    <row r="13875" spans="46:48" x14ac:dyDescent="0.25">
      <c r="AT13875" s="68"/>
      <c r="AV13875" s="165"/>
    </row>
    <row r="13876" spans="46:48" x14ac:dyDescent="0.25">
      <c r="AT13876" s="68"/>
      <c r="AV13876" s="165"/>
    </row>
    <row r="13877" spans="46:48" x14ac:dyDescent="0.25">
      <c r="AT13877" s="68"/>
      <c r="AV13877" s="165"/>
    </row>
    <row r="13878" spans="46:48" x14ac:dyDescent="0.25">
      <c r="AT13878" s="68"/>
      <c r="AV13878" s="165"/>
    </row>
    <row r="13879" spans="46:48" x14ac:dyDescent="0.25">
      <c r="AT13879" s="68"/>
      <c r="AV13879" s="165"/>
    </row>
    <row r="13880" spans="46:48" x14ac:dyDescent="0.25">
      <c r="AT13880" s="68"/>
      <c r="AV13880" s="165"/>
    </row>
    <row r="13881" spans="46:48" x14ac:dyDescent="0.25">
      <c r="AT13881" s="68"/>
      <c r="AV13881" s="165"/>
    </row>
    <row r="13882" spans="46:48" x14ac:dyDescent="0.25">
      <c r="AT13882" s="68"/>
      <c r="AV13882" s="165"/>
    </row>
    <row r="13883" spans="46:48" x14ac:dyDescent="0.25">
      <c r="AT13883" s="68"/>
      <c r="AV13883" s="165"/>
    </row>
    <row r="13884" spans="46:48" x14ac:dyDescent="0.25">
      <c r="AT13884" s="68"/>
      <c r="AV13884" s="165"/>
    </row>
    <row r="13885" spans="46:48" x14ac:dyDescent="0.25">
      <c r="AT13885" s="68"/>
      <c r="AV13885" s="165"/>
    </row>
    <row r="13886" spans="46:48" x14ac:dyDescent="0.25">
      <c r="AT13886" s="68"/>
      <c r="AV13886" s="165"/>
    </row>
    <row r="13887" spans="46:48" x14ac:dyDescent="0.25">
      <c r="AT13887" s="68"/>
      <c r="AV13887" s="165"/>
    </row>
    <row r="13888" spans="46:48" x14ac:dyDescent="0.25">
      <c r="AT13888" s="68"/>
      <c r="AV13888" s="165"/>
    </row>
    <row r="13889" spans="46:48" x14ac:dyDescent="0.25">
      <c r="AT13889" s="68"/>
      <c r="AV13889" s="165"/>
    </row>
    <row r="13890" spans="46:48" x14ac:dyDescent="0.25">
      <c r="AT13890" s="68"/>
      <c r="AV13890" s="165"/>
    </row>
    <row r="13891" spans="46:48" x14ac:dyDescent="0.25">
      <c r="AT13891" s="68"/>
      <c r="AV13891" s="165"/>
    </row>
    <row r="13892" spans="46:48" x14ac:dyDescent="0.25">
      <c r="AT13892" s="68"/>
      <c r="AV13892" s="165"/>
    </row>
    <row r="13893" spans="46:48" x14ac:dyDescent="0.25">
      <c r="AT13893" s="68"/>
      <c r="AV13893" s="165"/>
    </row>
    <row r="13894" spans="46:48" x14ac:dyDescent="0.25">
      <c r="AT13894" s="68"/>
      <c r="AV13894" s="165"/>
    </row>
    <row r="13895" spans="46:48" x14ac:dyDescent="0.25">
      <c r="AT13895" s="68"/>
      <c r="AV13895" s="165"/>
    </row>
    <row r="13896" spans="46:48" x14ac:dyDescent="0.25">
      <c r="AT13896" s="68"/>
      <c r="AV13896" s="165"/>
    </row>
    <row r="13897" spans="46:48" x14ac:dyDescent="0.25">
      <c r="AT13897" s="68"/>
      <c r="AV13897" s="165"/>
    </row>
    <row r="13898" spans="46:48" x14ac:dyDescent="0.25">
      <c r="AT13898" s="68"/>
      <c r="AV13898" s="165"/>
    </row>
    <row r="13899" spans="46:48" x14ac:dyDescent="0.25">
      <c r="AT13899" s="68"/>
      <c r="AV13899" s="165"/>
    </row>
    <row r="13900" spans="46:48" x14ac:dyDescent="0.25">
      <c r="AT13900" s="68"/>
      <c r="AV13900" s="165"/>
    </row>
    <row r="13901" spans="46:48" x14ac:dyDescent="0.25">
      <c r="AT13901" s="68"/>
      <c r="AV13901" s="165"/>
    </row>
    <row r="13902" spans="46:48" x14ac:dyDescent="0.25">
      <c r="AT13902" s="68"/>
      <c r="AV13902" s="165"/>
    </row>
    <row r="13903" spans="46:48" x14ac:dyDescent="0.25">
      <c r="AT13903" s="68"/>
      <c r="AV13903" s="165"/>
    </row>
    <row r="13904" spans="46:48" x14ac:dyDescent="0.25">
      <c r="AT13904" s="68"/>
      <c r="AV13904" s="165"/>
    </row>
    <row r="13905" spans="46:48" x14ac:dyDescent="0.25">
      <c r="AT13905" s="68"/>
      <c r="AV13905" s="165"/>
    </row>
    <row r="13906" spans="46:48" x14ac:dyDescent="0.25">
      <c r="AT13906" s="68"/>
      <c r="AV13906" s="165"/>
    </row>
    <row r="13907" spans="46:48" x14ac:dyDescent="0.25">
      <c r="AT13907" s="68"/>
      <c r="AV13907" s="165"/>
    </row>
    <row r="13908" spans="46:48" x14ac:dyDescent="0.25">
      <c r="AT13908" s="68"/>
      <c r="AV13908" s="165"/>
    </row>
    <row r="13909" spans="46:48" x14ac:dyDescent="0.25">
      <c r="AT13909" s="68"/>
      <c r="AV13909" s="165"/>
    </row>
    <row r="13910" spans="46:48" x14ac:dyDescent="0.25">
      <c r="AT13910" s="68"/>
      <c r="AV13910" s="165"/>
    </row>
    <row r="13911" spans="46:48" x14ac:dyDescent="0.25">
      <c r="AT13911" s="68"/>
      <c r="AV13911" s="165"/>
    </row>
    <row r="13912" spans="46:48" x14ac:dyDescent="0.25">
      <c r="AT13912" s="68"/>
      <c r="AV13912" s="165"/>
    </row>
    <row r="13913" spans="46:48" x14ac:dyDescent="0.25">
      <c r="AT13913" s="68"/>
      <c r="AV13913" s="165"/>
    </row>
    <row r="13914" spans="46:48" x14ac:dyDescent="0.25">
      <c r="AT13914" s="68"/>
      <c r="AV13914" s="165"/>
    </row>
    <row r="13915" spans="46:48" x14ac:dyDescent="0.25">
      <c r="AT13915" s="68"/>
      <c r="AV13915" s="165"/>
    </row>
    <row r="13916" spans="46:48" x14ac:dyDescent="0.25">
      <c r="AT13916" s="68"/>
      <c r="AV13916" s="165"/>
    </row>
    <row r="13917" spans="46:48" x14ac:dyDescent="0.25">
      <c r="AT13917" s="68"/>
      <c r="AV13917" s="165"/>
    </row>
    <row r="13918" spans="46:48" x14ac:dyDescent="0.25">
      <c r="AT13918" s="68"/>
      <c r="AV13918" s="165"/>
    </row>
    <row r="13919" spans="46:48" x14ac:dyDescent="0.25">
      <c r="AT13919" s="68"/>
      <c r="AV13919" s="165"/>
    </row>
    <row r="13920" spans="46:48" x14ac:dyDescent="0.25">
      <c r="AT13920" s="68"/>
      <c r="AV13920" s="165"/>
    </row>
    <row r="13921" spans="46:48" x14ac:dyDescent="0.25">
      <c r="AT13921" s="68"/>
      <c r="AV13921" s="165"/>
    </row>
    <row r="13922" spans="46:48" x14ac:dyDescent="0.25">
      <c r="AT13922" s="68"/>
      <c r="AV13922" s="165"/>
    </row>
    <row r="13923" spans="46:48" x14ac:dyDescent="0.25">
      <c r="AT13923" s="68"/>
      <c r="AV13923" s="165"/>
    </row>
    <row r="13924" spans="46:48" x14ac:dyDescent="0.25">
      <c r="AT13924" s="68"/>
      <c r="AV13924" s="165"/>
    </row>
    <row r="13925" spans="46:48" x14ac:dyDescent="0.25">
      <c r="AT13925" s="68"/>
      <c r="AV13925" s="165"/>
    </row>
    <row r="13926" spans="46:48" x14ac:dyDescent="0.25">
      <c r="AT13926" s="68"/>
      <c r="AV13926" s="165"/>
    </row>
    <row r="13927" spans="46:48" x14ac:dyDescent="0.25">
      <c r="AT13927" s="68"/>
      <c r="AV13927" s="165"/>
    </row>
    <row r="13928" spans="46:48" x14ac:dyDescent="0.25">
      <c r="AT13928" s="68"/>
      <c r="AV13928" s="165"/>
    </row>
    <row r="13929" spans="46:48" x14ac:dyDescent="0.25">
      <c r="AT13929" s="68"/>
      <c r="AV13929" s="165"/>
    </row>
    <row r="13930" spans="46:48" x14ac:dyDescent="0.25">
      <c r="AT13930" s="68"/>
      <c r="AV13930" s="165"/>
    </row>
    <row r="13931" spans="46:48" x14ac:dyDescent="0.25">
      <c r="AT13931" s="68"/>
      <c r="AV13931" s="165"/>
    </row>
    <row r="13932" spans="46:48" x14ac:dyDescent="0.25">
      <c r="AT13932" s="68"/>
      <c r="AV13932" s="165"/>
    </row>
    <row r="13933" spans="46:48" x14ac:dyDescent="0.25">
      <c r="AT13933" s="68"/>
      <c r="AV13933" s="165"/>
    </row>
    <row r="13934" spans="46:48" x14ac:dyDescent="0.25">
      <c r="AT13934" s="68"/>
      <c r="AV13934" s="165"/>
    </row>
    <row r="13935" spans="46:48" x14ac:dyDescent="0.25">
      <c r="AT13935" s="68"/>
      <c r="AV13935" s="165"/>
    </row>
    <row r="13936" spans="46:48" x14ac:dyDescent="0.25">
      <c r="AT13936" s="68"/>
      <c r="AV13936" s="165"/>
    </row>
    <row r="13937" spans="46:48" x14ac:dyDescent="0.25">
      <c r="AT13937" s="68"/>
      <c r="AV13937" s="165"/>
    </row>
    <row r="13938" spans="46:48" x14ac:dyDescent="0.25">
      <c r="AT13938" s="68"/>
      <c r="AV13938" s="165"/>
    </row>
    <row r="13939" spans="46:48" x14ac:dyDescent="0.25">
      <c r="AT13939" s="68"/>
      <c r="AV13939" s="165"/>
    </row>
    <row r="13940" spans="46:48" x14ac:dyDescent="0.25">
      <c r="AT13940" s="68"/>
      <c r="AV13940" s="165"/>
    </row>
    <row r="13941" spans="46:48" x14ac:dyDescent="0.25">
      <c r="AT13941" s="68"/>
      <c r="AV13941" s="165"/>
    </row>
    <row r="13942" spans="46:48" x14ac:dyDescent="0.25">
      <c r="AT13942" s="68"/>
      <c r="AV13942" s="165"/>
    </row>
    <row r="13943" spans="46:48" x14ac:dyDescent="0.25">
      <c r="AT13943" s="68"/>
      <c r="AV13943" s="165"/>
    </row>
    <row r="13944" spans="46:48" x14ac:dyDescent="0.25">
      <c r="AT13944" s="68"/>
      <c r="AV13944" s="165"/>
    </row>
    <row r="13945" spans="46:48" x14ac:dyDescent="0.25">
      <c r="AT13945" s="68"/>
      <c r="AV13945" s="165"/>
    </row>
    <row r="13946" spans="46:48" x14ac:dyDescent="0.25">
      <c r="AT13946" s="68"/>
      <c r="AV13946" s="165"/>
    </row>
    <row r="13947" spans="46:48" x14ac:dyDescent="0.25">
      <c r="AT13947" s="68"/>
      <c r="AV13947" s="165"/>
    </row>
    <row r="13948" spans="46:48" x14ac:dyDescent="0.25">
      <c r="AT13948" s="68"/>
      <c r="AV13948" s="165"/>
    </row>
    <row r="13949" spans="46:48" x14ac:dyDescent="0.25">
      <c r="AT13949" s="68"/>
      <c r="AV13949" s="165"/>
    </row>
    <row r="13950" spans="46:48" x14ac:dyDescent="0.25">
      <c r="AT13950" s="68"/>
      <c r="AV13950" s="165"/>
    </row>
    <row r="13951" spans="46:48" x14ac:dyDescent="0.25">
      <c r="AT13951" s="68"/>
      <c r="AV13951" s="165"/>
    </row>
    <row r="13952" spans="46:48" x14ac:dyDescent="0.25">
      <c r="AT13952" s="68"/>
      <c r="AV13952" s="165"/>
    </row>
    <row r="13953" spans="46:48" x14ac:dyDescent="0.25">
      <c r="AT13953" s="68"/>
      <c r="AV13953" s="165"/>
    </row>
    <row r="13954" spans="46:48" x14ac:dyDescent="0.25">
      <c r="AT13954" s="68"/>
      <c r="AV13954" s="165"/>
    </row>
    <row r="13955" spans="46:48" x14ac:dyDescent="0.25">
      <c r="AT13955" s="68"/>
      <c r="AV13955" s="165"/>
    </row>
    <row r="13956" spans="46:48" x14ac:dyDescent="0.25">
      <c r="AT13956" s="68"/>
      <c r="AV13956" s="165"/>
    </row>
    <row r="13957" spans="46:48" x14ac:dyDescent="0.25">
      <c r="AT13957" s="68"/>
      <c r="AV13957" s="165"/>
    </row>
    <row r="13958" spans="46:48" x14ac:dyDescent="0.25">
      <c r="AT13958" s="68"/>
      <c r="AV13958" s="165"/>
    </row>
    <row r="13959" spans="46:48" x14ac:dyDescent="0.25">
      <c r="AT13959" s="68"/>
      <c r="AV13959" s="165"/>
    </row>
    <row r="13960" spans="46:48" x14ac:dyDescent="0.25">
      <c r="AT13960" s="68"/>
      <c r="AV13960" s="165"/>
    </row>
    <row r="13961" spans="46:48" x14ac:dyDescent="0.25">
      <c r="AT13961" s="68"/>
      <c r="AV13961" s="165"/>
    </row>
    <row r="13962" spans="46:48" x14ac:dyDescent="0.25">
      <c r="AT13962" s="68"/>
      <c r="AV13962" s="165"/>
    </row>
    <row r="13963" spans="46:48" x14ac:dyDescent="0.25">
      <c r="AT13963" s="68"/>
      <c r="AV13963" s="165"/>
    </row>
    <row r="13964" spans="46:48" x14ac:dyDescent="0.25">
      <c r="AT13964" s="68"/>
      <c r="AV13964" s="165"/>
    </row>
    <row r="13965" spans="46:48" x14ac:dyDescent="0.25">
      <c r="AT13965" s="68"/>
      <c r="AV13965" s="165"/>
    </row>
    <row r="13966" spans="46:48" x14ac:dyDescent="0.25">
      <c r="AT13966" s="68"/>
      <c r="AV13966" s="165"/>
    </row>
    <row r="13967" spans="46:48" x14ac:dyDescent="0.25">
      <c r="AT13967" s="68"/>
      <c r="AV13967" s="165"/>
    </row>
    <row r="13968" spans="46:48" x14ac:dyDescent="0.25">
      <c r="AT13968" s="68"/>
      <c r="AV13968" s="165"/>
    </row>
    <row r="13969" spans="46:48" x14ac:dyDescent="0.25">
      <c r="AT13969" s="68"/>
      <c r="AV13969" s="165"/>
    </row>
    <row r="13970" spans="46:48" x14ac:dyDescent="0.25">
      <c r="AT13970" s="68"/>
      <c r="AV13970" s="165"/>
    </row>
    <row r="13971" spans="46:48" x14ac:dyDescent="0.25">
      <c r="AT13971" s="68"/>
      <c r="AV13971" s="165"/>
    </row>
    <row r="13972" spans="46:48" x14ac:dyDescent="0.25">
      <c r="AT13972" s="68"/>
      <c r="AV13972" s="165"/>
    </row>
    <row r="13973" spans="46:48" x14ac:dyDescent="0.25">
      <c r="AT13973" s="68"/>
      <c r="AV13973" s="165"/>
    </row>
    <row r="13974" spans="46:48" x14ac:dyDescent="0.25">
      <c r="AT13974" s="68"/>
      <c r="AV13974" s="165"/>
    </row>
    <row r="13975" spans="46:48" x14ac:dyDescent="0.25">
      <c r="AT13975" s="68"/>
      <c r="AV13975" s="165"/>
    </row>
    <row r="13976" spans="46:48" x14ac:dyDescent="0.25">
      <c r="AT13976" s="68"/>
      <c r="AV13976" s="165"/>
    </row>
    <row r="13977" spans="46:48" x14ac:dyDescent="0.25">
      <c r="AT13977" s="68"/>
      <c r="AV13977" s="165"/>
    </row>
    <row r="13978" spans="46:48" x14ac:dyDescent="0.25">
      <c r="AT13978" s="68"/>
      <c r="AV13978" s="165"/>
    </row>
    <row r="13979" spans="46:48" x14ac:dyDescent="0.25">
      <c r="AT13979" s="68"/>
      <c r="AV13979" s="165"/>
    </row>
    <row r="13980" spans="46:48" x14ac:dyDescent="0.25">
      <c r="AT13980" s="68"/>
      <c r="AV13980" s="165"/>
    </row>
    <row r="13981" spans="46:48" x14ac:dyDescent="0.25">
      <c r="AT13981" s="68"/>
      <c r="AV13981" s="165"/>
    </row>
    <row r="13982" spans="46:48" x14ac:dyDescent="0.25">
      <c r="AT13982" s="68"/>
      <c r="AV13982" s="165"/>
    </row>
    <row r="13983" spans="46:48" x14ac:dyDescent="0.25">
      <c r="AT13983" s="68"/>
      <c r="AV13983" s="165"/>
    </row>
    <row r="13984" spans="46:48" x14ac:dyDescent="0.25">
      <c r="AT13984" s="68"/>
      <c r="AV13984" s="165"/>
    </row>
    <row r="13985" spans="46:48" x14ac:dyDescent="0.25">
      <c r="AT13985" s="68"/>
      <c r="AV13985" s="165"/>
    </row>
    <row r="13986" spans="46:48" x14ac:dyDescent="0.25">
      <c r="AT13986" s="68"/>
      <c r="AV13986" s="165"/>
    </row>
    <row r="13987" spans="46:48" x14ac:dyDescent="0.25">
      <c r="AT13987" s="68"/>
      <c r="AV13987" s="165"/>
    </row>
    <row r="13988" spans="46:48" x14ac:dyDescent="0.25">
      <c r="AT13988" s="68"/>
      <c r="AV13988" s="165"/>
    </row>
    <row r="13989" spans="46:48" x14ac:dyDescent="0.25">
      <c r="AT13989" s="68"/>
      <c r="AV13989" s="165"/>
    </row>
    <row r="13990" spans="46:48" x14ac:dyDescent="0.25">
      <c r="AT13990" s="68"/>
      <c r="AV13990" s="165"/>
    </row>
    <row r="13991" spans="46:48" x14ac:dyDescent="0.25">
      <c r="AT13991" s="68"/>
      <c r="AV13991" s="165"/>
    </row>
    <row r="13992" spans="46:48" x14ac:dyDescent="0.25">
      <c r="AT13992" s="68"/>
      <c r="AV13992" s="165"/>
    </row>
    <row r="13993" spans="46:48" x14ac:dyDescent="0.25">
      <c r="AT13993" s="68"/>
      <c r="AV13993" s="165"/>
    </row>
    <row r="13994" spans="46:48" x14ac:dyDescent="0.25">
      <c r="AT13994" s="68"/>
      <c r="AV13994" s="165"/>
    </row>
    <row r="13995" spans="46:48" x14ac:dyDescent="0.25">
      <c r="AT13995" s="68"/>
      <c r="AV13995" s="165"/>
    </row>
    <row r="13996" spans="46:48" x14ac:dyDescent="0.25">
      <c r="AT13996" s="68"/>
      <c r="AV13996" s="165"/>
    </row>
    <row r="13997" spans="46:48" x14ac:dyDescent="0.25">
      <c r="AT13997" s="68"/>
      <c r="AV13997" s="165"/>
    </row>
    <row r="13998" spans="46:48" x14ac:dyDescent="0.25">
      <c r="AT13998" s="68"/>
      <c r="AV13998" s="165"/>
    </row>
    <row r="13999" spans="46:48" x14ac:dyDescent="0.25">
      <c r="AT13999" s="68"/>
      <c r="AV13999" s="165"/>
    </row>
    <row r="14000" spans="46:48" x14ac:dyDescent="0.25">
      <c r="AT14000" s="68"/>
      <c r="AV14000" s="165"/>
    </row>
    <row r="14001" spans="46:48" x14ac:dyDescent="0.25">
      <c r="AT14001" s="68"/>
      <c r="AV14001" s="165"/>
    </row>
    <row r="14002" spans="46:48" x14ac:dyDescent="0.25">
      <c r="AT14002" s="68"/>
      <c r="AV14002" s="165"/>
    </row>
    <row r="14003" spans="46:48" x14ac:dyDescent="0.25">
      <c r="AT14003" s="68"/>
      <c r="AV14003" s="165"/>
    </row>
    <row r="14004" spans="46:48" x14ac:dyDescent="0.25">
      <c r="AT14004" s="68"/>
      <c r="AV14004" s="165"/>
    </row>
    <row r="14005" spans="46:48" x14ac:dyDescent="0.25">
      <c r="AT14005" s="68"/>
      <c r="AV14005" s="165"/>
    </row>
    <row r="14006" spans="46:48" x14ac:dyDescent="0.25">
      <c r="AT14006" s="68"/>
      <c r="AV14006" s="165"/>
    </row>
    <row r="14007" spans="46:48" x14ac:dyDescent="0.25">
      <c r="AT14007" s="68"/>
      <c r="AV14007" s="165"/>
    </row>
    <row r="14008" spans="46:48" x14ac:dyDescent="0.25">
      <c r="AT14008" s="68"/>
      <c r="AV14008" s="165"/>
    </row>
    <row r="14009" spans="46:48" x14ac:dyDescent="0.25">
      <c r="AT14009" s="68"/>
      <c r="AV14009" s="165"/>
    </row>
    <row r="14010" spans="46:48" x14ac:dyDescent="0.25">
      <c r="AT14010" s="68"/>
      <c r="AV14010" s="165"/>
    </row>
    <row r="14011" spans="46:48" x14ac:dyDescent="0.25">
      <c r="AT14011" s="68"/>
      <c r="AV14011" s="165"/>
    </row>
    <row r="14012" spans="46:48" x14ac:dyDescent="0.25">
      <c r="AT14012" s="68"/>
      <c r="AV14012" s="165"/>
    </row>
    <row r="14013" spans="46:48" x14ac:dyDescent="0.25">
      <c r="AT14013" s="68"/>
      <c r="AV14013" s="165"/>
    </row>
    <row r="14014" spans="46:48" x14ac:dyDescent="0.25">
      <c r="AT14014" s="68"/>
      <c r="AV14014" s="165"/>
    </row>
    <row r="14015" spans="46:48" x14ac:dyDescent="0.25">
      <c r="AT14015" s="68"/>
      <c r="AV14015" s="165"/>
    </row>
    <row r="14016" spans="46:48" x14ac:dyDescent="0.25">
      <c r="AT14016" s="68"/>
      <c r="AV14016" s="165"/>
    </row>
    <row r="14017" spans="46:48" x14ac:dyDescent="0.25">
      <c r="AT14017" s="68"/>
      <c r="AV14017" s="165"/>
    </row>
    <row r="14018" spans="46:48" x14ac:dyDescent="0.25">
      <c r="AT14018" s="68"/>
      <c r="AV14018" s="165"/>
    </row>
    <row r="14019" spans="46:48" x14ac:dyDescent="0.25">
      <c r="AT14019" s="68"/>
      <c r="AV14019" s="165"/>
    </row>
    <row r="14020" spans="46:48" x14ac:dyDescent="0.25">
      <c r="AT14020" s="68"/>
      <c r="AV14020" s="165"/>
    </row>
    <row r="14021" spans="46:48" x14ac:dyDescent="0.25">
      <c r="AT14021" s="68"/>
      <c r="AV14021" s="165"/>
    </row>
    <row r="14022" spans="46:48" x14ac:dyDescent="0.25">
      <c r="AT14022" s="68"/>
      <c r="AV14022" s="165"/>
    </row>
    <row r="14023" spans="46:48" x14ac:dyDescent="0.25">
      <c r="AT14023" s="68"/>
      <c r="AV14023" s="165"/>
    </row>
    <row r="14024" spans="46:48" x14ac:dyDescent="0.25">
      <c r="AT14024" s="68"/>
      <c r="AV14024" s="165"/>
    </row>
    <row r="14025" spans="46:48" x14ac:dyDescent="0.25">
      <c r="AT14025" s="68"/>
      <c r="AV14025" s="165"/>
    </row>
    <row r="14026" spans="46:48" x14ac:dyDescent="0.25">
      <c r="AT14026" s="68"/>
      <c r="AV14026" s="165"/>
    </row>
    <row r="14027" spans="46:48" x14ac:dyDescent="0.25">
      <c r="AT14027" s="68"/>
      <c r="AV14027" s="165"/>
    </row>
    <row r="14028" spans="46:48" x14ac:dyDescent="0.25">
      <c r="AT14028" s="68"/>
      <c r="AV14028" s="165"/>
    </row>
    <row r="14029" spans="46:48" x14ac:dyDescent="0.25">
      <c r="AT14029" s="68"/>
      <c r="AV14029" s="165"/>
    </row>
    <row r="14030" spans="46:48" x14ac:dyDescent="0.25">
      <c r="AT14030" s="68"/>
      <c r="AV14030" s="165"/>
    </row>
    <row r="14031" spans="46:48" x14ac:dyDescent="0.25">
      <c r="AT14031" s="68"/>
      <c r="AV14031" s="165"/>
    </row>
    <row r="14032" spans="46:48" x14ac:dyDescent="0.25">
      <c r="AT14032" s="68"/>
      <c r="AV14032" s="165"/>
    </row>
    <row r="14033" spans="46:48" x14ac:dyDescent="0.25">
      <c r="AT14033" s="68"/>
      <c r="AV14033" s="165"/>
    </row>
    <row r="14034" spans="46:48" x14ac:dyDescent="0.25">
      <c r="AT14034" s="68"/>
      <c r="AV14034" s="165"/>
    </row>
    <row r="14035" spans="46:48" x14ac:dyDescent="0.25">
      <c r="AT14035" s="68"/>
      <c r="AV14035" s="165"/>
    </row>
    <row r="14036" spans="46:48" x14ac:dyDescent="0.25">
      <c r="AT14036" s="68"/>
      <c r="AV14036" s="165"/>
    </row>
    <row r="14037" spans="46:48" x14ac:dyDescent="0.25">
      <c r="AT14037" s="68"/>
      <c r="AV14037" s="165"/>
    </row>
    <row r="14038" spans="46:48" x14ac:dyDescent="0.25">
      <c r="AT14038" s="68"/>
      <c r="AV14038" s="165"/>
    </row>
    <row r="14039" spans="46:48" x14ac:dyDescent="0.25">
      <c r="AT14039" s="68"/>
      <c r="AV14039" s="165"/>
    </row>
    <row r="14040" spans="46:48" x14ac:dyDescent="0.25">
      <c r="AT14040" s="68"/>
      <c r="AV14040" s="165"/>
    </row>
    <row r="14041" spans="46:48" x14ac:dyDescent="0.25">
      <c r="AT14041" s="68"/>
      <c r="AV14041" s="165"/>
    </row>
    <row r="14042" spans="46:48" x14ac:dyDescent="0.25">
      <c r="AT14042" s="68"/>
      <c r="AV14042" s="165"/>
    </row>
    <row r="14043" spans="46:48" x14ac:dyDescent="0.25">
      <c r="AT14043" s="68"/>
      <c r="AV14043" s="165"/>
    </row>
    <row r="14044" spans="46:48" x14ac:dyDescent="0.25">
      <c r="AT14044" s="68"/>
      <c r="AV14044" s="165"/>
    </row>
    <row r="14045" spans="46:48" x14ac:dyDescent="0.25">
      <c r="AT14045" s="68"/>
      <c r="AV14045" s="165"/>
    </row>
    <row r="14046" spans="46:48" x14ac:dyDescent="0.25">
      <c r="AT14046" s="68"/>
      <c r="AV14046" s="165"/>
    </row>
    <row r="14047" spans="46:48" x14ac:dyDescent="0.25">
      <c r="AT14047" s="68"/>
      <c r="AV14047" s="165"/>
    </row>
    <row r="14048" spans="46:48" x14ac:dyDescent="0.25">
      <c r="AT14048" s="68"/>
      <c r="AV14048" s="165"/>
    </row>
    <row r="14049" spans="46:48" x14ac:dyDescent="0.25">
      <c r="AT14049" s="68"/>
      <c r="AV14049" s="165"/>
    </row>
    <row r="14050" spans="46:48" x14ac:dyDescent="0.25">
      <c r="AT14050" s="68"/>
      <c r="AV14050" s="165"/>
    </row>
    <row r="14051" spans="46:48" x14ac:dyDescent="0.25">
      <c r="AT14051" s="68"/>
      <c r="AV14051" s="165"/>
    </row>
    <row r="14052" spans="46:48" x14ac:dyDescent="0.25">
      <c r="AT14052" s="68"/>
      <c r="AV14052" s="165"/>
    </row>
    <row r="14053" spans="46:48" x14ac:dyDescent="0.25">
      <c r="AT14053" s="68"/>
      <c r="AV14053" s="165"/>
    </row>
    <row r="14054" spans="46:48" x14ac:dyDescent="0.25">
      <c r="AT14054" s="68"/>
      <c r="AV14054" s="165"/>
    </row>
    <row r="14055" spans="46:48" x14ac:dyDescent="0.25">
      <c r="AT14055" s="68"/>
      <c r="AV14055" s="165"/>
    </row>
    <row r="14056" spans="46:48" x14ac:dyDescent="0.25">
      <c r="AT14056" s="68"/>
      <c r="AV14056" s="165"/>
    </row>
    <row r="14057" spans="46:48" x14ac:dyDescent="0.25">
      <c r="AT14057" s="68"/>
      <c r="AV14057" s="165"/>
    </row>
    <row r="14058" spans="46:48" x14ac:dyDescent="0.25">
      <c r="AT14058" s="68"/>
      <c r="AV14058" s="165"/>
    </row>
    <row r="14059" spans="46:48" x14ac:dyDescent="0.25">
      <c r="AT14059" s="68"/>
      <c r="AV14059" s="165"/>
    </row>
    <row r="14060" spans="46:48" x14ac:dyDescent="0.25">
      <c r="AT14060" s="68"/>
      <c r="AV14060" s="165"/>
    </row>
    <row r="14061" spans="46:48" x14ac:dyDescent="0.25">
      <c r="AT14061" s="68"/>
      <c r="AV14061" s="165"/>
    </row>
    <row r="14062" spans="46:48" x14ac:dyDescent="0.25">
      <c r="AT14062" s="68"/>
      <c r="AV14062" s="165"/>
    </row>
    <row r="14063" spans="46:48" x14ac:dyDescent="0.25">
      <c r="AT14063" s="68"/>
      <c r="AV14063" s="165"/>
    </row>
    <row r="14064" spans="46:48" x14ac:dyDescent="0.25">
      <c r="AT14064" s="68"/>
      <c r="AV14064" s="165"/>
    </row>
    <row r="14065" spans="46:48" x14ac:dyDescent="0.25">
      <c r="AT14065" s="68"/>
      <c r="AV14065" s="165"/>
    </row>
    <row r="14066" spans="46:48" x14ac:dyDescent="0.25">
      <c r="AT14066" s="68"/>
      <c r="AV14066" s="165"/>
    </row>
    <row r="14067" spans="46:48" x14ac:dyDescent="0.25">
      <c r="AT14067" s="68"/>
      <c r="AV14067" s="165"/>
    </row>
    <row r="14068" spans="46:48" x14ac:dyDescent="0.25">
      <c r="AT14068" s="68"/>
      <c r="AV14068" s="165"/>
    </row>
    <row r="14069" spans="46:48" x14ac:dyDescent="0.25">
      <c r="AT14069" s="68"/>
      <c r="AV14069" s="165"/>
    </row>
    <row r="14070" spans="46:48" x14ac:dyDescent="0.25">
      <c r="AT14070" s="68"/>
      <c r="AV14070" s="165"/>
    </row>
    <row r="14071" spans="46:48" x14ac:dyDescent="0.25">
      <c r="AT14071" s="68"/>
      <c r="AV14071" s="165"/>
    </row>
    <row r="14072" spans="46:48" x14ac:dyDescent="0.25">
      <c r="AT14072" s="68"/>
      <c r="AV14072" s="165"/>
    </row>
    <row r="14073" spans="46:48" x14ac:dyDescent="0.25">
      <c r="AT14073" s="68"/>
      <c r="AV14073" s="165"/>
    </row>
    <row r="14074" spans="46:48" x14ac:dyDescent="0.25">
      <c r="AT14074" s="68"/>
      <c r="AV14074" s="165"/>
    </row>
    <row r="14075" spans="46:48" x14ac:dyDescent="0.25">
      <c r="AT14075" s="68"/>
      <c r="AV14075" s="165"/>
    </row>
    <row r="14076" spans="46:48" x14ac:dyDescent="0.25">
      <c r="AT14076" s="68"/>
      <c r="AV14076" s="165"/>
    </row>
    <row r="14077" spans="46:48" x14ac:dyDescent="0.25">
      <c r="AT14077" s="68"/>
      <c r="AV14077" s="165"/>
    </row>
    <row r="14078" spans="46:48" x14ac:dyDescent="0.25">
      <c r="AT14078" s="68"/>
      <c r="AV14078" s="165"/>
    </row>
    <row r="14079" spans="46:48" x14ac:dyDescent="0.25">
      <c r="AT14079" s="68"/>
      <c r="AV14079" s="165"/>
    </row>
    <row r="14080" spans="46:48" x14ac:dyDescent="0.25">
      <c r="AT14080" s="68"/>
      <c r="AV14080" s="165"/>
    </row>
    <row r="14081" spans="46:48" x14ac:dyDescent="0.25">
      <c r="AT14081" s="68"/>
      <c r="AV14081" s="165"/>
    </row>
    <row r="14082" spans="46:48" x14ac:dyDescent="0.25">
      <c r="AT14082" s="68"/>
      <c r="AV14082" s="165"/>
    </row>
    <row r="14083" spans="46:48" x14ac:dyDescent="0.25">
      <c r="AT14083" s="68"/>
      <c r="AV14083" s="165"/>
    </row>
    <row r="14084" spans="46:48" x14ac:dyDescent="0.25">
      <c r="AT14084" s="68"/>
      <c r="AV14084" s="165"/>
    </row>
    <row r="14085" spans="46:48" x14ac:dyDescent="0.25">
      <c r="AT14085" s="68"/>
      <c r="AV14085" s="165"/>
    </row>
    <row r="14086" spans="46:48" x14ac:dyDescent="0.25">
      <c r="AT14086" s="68"/>
      <c r="AV14086" s="165"/>
    </row>
    <row r="14087" spans="46:48" x14ac:dyDescent="0.25">
      <c r="AT14087" s="68"/>
      <c r="AV14087" s="165"/>
    </row>
    <row r="14088" spans="46:48" x14ac:dyDescent="0.25">
      <c r="AT14088" s="68"/>
      <c r="AV14088" s="165"/>
    </row>
    <row r="14089" spans="46:48" x14ac:dyDescent="0.25">
      <c r="AT14089" s="68"/>
      <c r="AV14089" s="165"/>
    </row>
    <row r="14090" spans="46:48" x14ac:dyDescent="0.25">
      <c r="AT14090" s="68"/>
      <c r="AV14090" s="165"/>
    </row>
    <row r="14091" spans="46:48" x14ac:dyDescent="0.25">
      <c r="AT14091" s="68"/>
      <c r="AV14091" s="165"/>
    </row>
    <row r="14092" spans="46:48" x14ac:dyDescent="0.25">
      <c r="AT14092" s="68"/>
      <c r="AV14092" s="165"/>
    </row>
    <row r="14093" spans="46:48" x14ac:dyDescent="0.25">
      <c r="AT14093" s="68"/>
      <c r="AV14093" s="165"/>
    </row>
    <row r="14094" spans="46:48" x14ac:dyDescent="0.25">
      <c r="AT14094" s="68"/>
      <c r="AV14094" s="165"/>
    </row>
    <row r="14095" spans="46:48" x14ac:dyDescent="0.25">
      <c r="AT14095" s="68"/>
      <c r="AV14095" s="165"/>
    </row>
    <row r="14096" spans="46:48" x14ac:dyDescent="0.25">
      <c r="AT14096" s="68"/>
      <c r="AV14096" s="165"/>
    </row>
    <row r="14097" spans="46:48" x14ac:dyDescent="0.25">
      <c r="AT14097" s="68"/>
      <c r="AV14097" s="165"/>
    </row>
    <row r="14098" spans="46:48" x14ac:dyDescent="0.25">
      <c r="AT14098" s="68"/>
      <c r="AV14098" s="165"/>
    </row>
    <row r="14099" spans="46:48" x14ac:dyDescent="0.25">
      <c r="AT14099" s="68"/>
      <c r="AV14099" s="165"/>
    </row>
    <row r="14100" spans="46:48" x14ac:dyDescent="0.25">
      <c r="AT14100" s="68"/>
      <c r="AV14100" s="165"/>
    </row>
    <row r="14101" spans="46:48" x14ac:dyDescent="0.25">
      <c r="AT14101" s="68"/>
      <c r="AV14101" s="165"/>
    </row>
    <row r="14102" spans="46:48" x14ac:dyDescent="0.25">
      <c r="AT14102" s="68"/>
      <c r="AV14102" s="165"/>
    </row>
    <row r="14103" spans="46:48" x14ac:dyDescent="0.25">
      <c r="AT14103" s="68"/>
      <c r="AV14103" s="165"/>
    </row>
    <row r="14104" spans="46:48" x14ac:dyDescent="0.25">
      <c r="AT14104" s="68"/>
      <c r="AV14104" s="165"/>
    </row>
    <row r="14105" spans="46:48" x14ac:dyDescent="0.25">
      <c r="AT14105" s="68"/>
      <c r="AV14105" s="165"/>
    </row>
    <row r="14106" spans="46:48" x14ac:dyDescent="0.25">
      <c r="AT14106" s="68"/>
      <c r="AV14106" s="165"/>
    </row>
    <row r="14107" spans="46:48" x14ac:dyDescent="0.25">
      <c r="AT14107" s="68"/>
      <c r="AV14107" s="165"/>
    </row>
    <row r="14108" spans="46:48" x14ac:dyDescent="0.25">
      <c r="AT14108" s="68"/>
      <c r="AV14108" s="165"/>
    </row>
    <row r="14109" spans="46:48" x14ac:dyDescent="0.25">
      <c r="AT14109" s="68"/>
      <c r="AV14109" s="165"/>
    </row>
    <row r="14110" spans="46:48" x14ac:dyDescent="0.25">
      <c r="AT14110" s="68"/>
      <c r="AV14110" s="165"/>
    </row>
    <row r="14111" spans="46:48" x14ac:dyDescent="0.25">
      <c r="AT14111" s="68"/>
      <c r="AV14111" s="165"/>
    </row>
    <row r="14112" spans="46:48" x14ac:dyDescent="0.25">
      <c r="AT14112" s="68"/>
      <c r="AV14112" s="165"/>
    </row>
    <row r="14113" spans="46:48" x14ac:dyDescent="0.25">
      <c r="AT14113" s="68"/>
      <c r="AV14113" s="165"/>
    </row>
    <row r="14114" spans="46:48" x14ac:dyDescent="0.25">
      <c r="AT14114" s="68"/>
      <c r="AV14114" s="165"/>
    </row>
    <row r="14115" spans="46:48" x14ac:dyDescent="0.25">
      <c r="AT14115" s="68"/>
      <c r="AV14115" s="165"/>
    </row>
    <row r="14116" spans="46:48" x14ac:dyDescent="0.25">
      <c r="AT14116" s="68"/>
      <c r="AV14116" s="165"/>
    </row>
    <row r="14117" spans="46:48" x14ac:dyDescent="0.25">
      <c r="AT14117" s="68"/>
      <c r="AV14117" s="165"/>
    </row>
    <row r="14118" spans="46:48" x14ac:dyDescent="0.25">
      <c r="AT14118" s="68"/>
      <c r="AV14118" s="165"/>
    </row>
    <row r="14119" spans="46:48" x14ac:dyDescent="0.25">
      <c r="AT14119" s="68"/>
      <c r="AV14119" s="165"/>
    </row>
    <row r="14120" spans="46:48" x14ac:dyDescent="0.25">
      <c r="AT14120" s="68"/>
      <c r="AV14120" s="165"/>
    </row>
    <row r="14121" spans="46:48" x14ac:dyDescent="0.25">
      <c r="AT14121" s="68"/>
      <c r="AV14121" s="165"/>
    </row>
    <row r="14122" spans="46:48" x14ac:dyDescent="0.25">
      <c r="AT14122" s="68"/>
      <c r="AV14122" s="165"/>
    </row>
    <row r="14123" spans="46:48" x14ac:dyDescent="0.25">
      <c r="AT14123" s="68"/>
      <c r="AV14123" s="165"/>
    </row>
    <row r="14124" spans="46:48" x14ac:dyDescent="0.25">
      <c r="AT14124" s="68"/>
      <c r="AV14124" s="165"/>
    </row>
    <row r="14125" spans="46:48" x14ac:dyDescent="0.25">
      <c r="AT14125" s="68"/>
      <c r="AV14125" s="165"/>
    </row>
    <row r="14126" spans="46:48" x14ac:dyDescent="0.25">
      <c r="AT14126" s="68"/>
      <c r="AV14126" s="165"/>
    </row>
    <row r="14127" spans="46:48" x14ac:dyDescent="0.25">
      <c r="AT14127" s="68"/>
      <c r="AV14127" s="165"/>
    </row>
    <row r="14128" spans="46:48" x14ac:dyDescent="0.25">
      <c r="AT14128" s="68"/>
      <c r="AV14128" s="165"/>
    </row>
    <row r="14129" spans="46:48" x14ac:dyDescent="0.25">
      <c r="AT14129" s="68"/>
      <c r="AV14129" s="165"/>
    </row>
    <row r="14130" spans="46:48" x14ac:dyDescent="0.25">
      <c r="AT14130" s="68"/>
      <c r="AV14130" s="165"/>
    </row>
    <row r="14131" spans="46:48" x14ac:dyDescent="0.25">
      <c r="AT14131" s="68"/>
      <c r="AV14131" s="165"/>
    </row>
    <row r="14132" spans="46:48" x14ac:dyDescent="0.25">
      <c r="AT14132" s="68"/>
      <c r="AV14132" s="165"/>
    </row>
    <row r="14133" spans="46:48" x14ac:dyDescent="0.25">
      <c r="AT14133" s="68"/>
      <c r="AV14133" s="165"/>
    </row>
    <row r="14134" spans="46:48" x14ac:dyDescent="0.25">
      <c r="AT14134" s="68"/>
      <c r="AV14134" s="165"/>
    </row>
    <row r="14135" spans="46:48" x14ac:dyDescent="0.25">
      <c r="AT14135" s="68"/>
      <c r="AV14135" s="165"/>
    </row>
    <row r="14136" spans="46:48" x14ac:dyDescent="0.25">
      <c r="AT14136" s="68"/>
      <c r="AV14136" s="165"/>
    </row>
    <row r="14137" spans="46:48" x14ac:dyDescent="0.25">
      <c r="AT14137" s="68"/>
      <c r="AV14137" s="165"/>
    </row>
    <row r="14138" spans="46:48" x14ac:dyDescent="0.25">
      <c r="AT14138" s="68"/>
      <c r="AV14138" s="165"/>
    </row>
    <row r="14139" spans="46:48" x14ac:dyDescent="0.25">
      <c r="AT14139" s="68"/>
      <c r="AV14139" s="165"/>
    </row>
    <row r="14140" spans="46:48" x14ac:dyDescent="0.25">
      <c r="AT14140" s="68"/>
      <c r="AV14140" s="165"/>
    </row>
    <row r="14141" spans="46:48" x14ac:dyDescent="0.25">
      <c r="AT14141" s="68"/>
      <c r="AV14141" s="165"/>
    </row>
    <row r="14142" spans="46:48" x14ac:dyDescent="0.25">
      <c r="AT14142" s="68"/>
      <c r="AV14142" s="165"/>
    </row>
    <row r="14143" spans="46:48" x14ac:dyDescent="0.25">
      <c r="AT14143" s="68"/>
      <c r="AV14143" s="165"/>
    </row>
    <row r="14144" spans="46:48" x14ac:dyDescent="0.25">
      <c r="AT14144" s="68"/>
      <c r="AV14144" s="165"/>
    </row>
    <row r="14145" spans="46:48" x14ac:dyDescent="0.25">
      <c r="AT14145" s="68"/>
      <c r="AV14145" s="165"/>
    </row>
    <row r="14146" spans="46:48" x14ac:dyDescent="0.25">
      <c r="AT14146" s="68"/>
      <c r="AV14146" s="165"/>
    </row>
    <row r="14147" spans="46:48" x14ac:dyDescent="0.25">
      <c r="AT14147" s="68"/>
      <c r="AV14147" s="165"/>
    </row>
    <row r="14148" spans="46:48" x14ac:dyDescent="0.25">
      <c r="AT14148" s="68"/>
      <c r="AV14148" s="165"/>
    </row>
    <row r="14149" spans="46:48" x14ac:dyDescent="0.25">
      <c r="AT14149" s="68"/>
      <c r="AV14149" s="165"/>
    </row>
    <row r="14150" spans="46:48" x14ac:dyDescent="0.25">
      <c r="AT14150" s="68"/>
      <c r="AV14150" s="165"/>
    </row>
    <row r="14151" spans="46:48" x14ac:dyDescent="0.25">
      <c r="AT14151" s="68"/>
      <c r="AV14151" s="165"/>
    </row>
    <row r="14152" spans="46:48" x14ac:dyDescent="0.25">
      <c r="AT14152" s="68"/>
      <c r="AV14152" s="165"/>
    </row>
    <row r="14153" spans="46:48" x14ac:dyDescent="0.25">
      <c r="AT14153" s="68"/>
      <c r="AV14153" s="165"/>
    </row>
    <row r="14154" spans="46:48" x14ac:dyDescent="0.25">
      <c r="AT14154" s="68"/>
      <c r="AV14154" s="165"/>
    </row>
    <row r="14155" spans="46:48" x14ac:dyDescent="0.25">
      <c r="AT14155" s="68"/>
      <c r="AV14155" s="165"/>
    </row>
    <row r="14156" spans="46:48" x14ac:dyDescent="0.25">
      <c r="AT14156" s="68"/>
      <c r="AV14156" s="165"/>
    </row>
    <row r="14157" spans="46:48" x14ac:dyDescent="0.25">
      <c r="AT14157" s="68"/>
      <c r="AV14157" s="165"/>
    </row>
    <row r="14158" spans="46:48" x14ac:dyDescent="0.25">
      <c r="AT14158" s="68"/>
      <c r="AV14158" s="165"/>
    </row>
    <row r="14159" spans="46:48" x14ac:dyDescent="0.25">
      <c r="AT14159" s="68"/>
      <c r="AV14159" s="165"/>
    </row>
    <row r="14160" spans="46:48" x14ac:dyDescent="0.25">
      <c r="AT14160" s="68"/>
      <c r="AV14160" s="165"/>
    </row>
    <row r="14161" spans="46:48" x14ac:dyDescent="0.25">
      <c r="AT14161" s="68"/>
      <c r="AV14161" s="165"/>
    </row>
    <row r="14162" spans="46:48" x14ac:dyDescent="0.25">
      <c r="AT14162" s="68"/>
      <c r="AV14162" s="165"/>
    </row>
    <row r="14163" spans="46:48" x14ac:dyDescent="0.25">
      <c r="AT14163" s="68"/>
      <c r="AV14163" s="165"/>
    </row>
    <row r="14164" spans="46:48" x14ac:dyDescent="0.25">
      <c r="AT14164" s="68"/>
      <c r="AV14164" s="165"/>
    </row>
    <row r="14165" spans="46:48" x14ac:dyDescent="0.25">
      <c r="AT14165" s="68"/>
      <c r="AV14165" s="165"/>
    </row>
    <row r="14166" spans="46:48" x14ac:dyDescent="0.25">
      <c r="AT14166" s="68"/>
      <c r="AV14166" s="165"/>
    </row>
    <row r="14167" spans="46:48" x14ac:dyDescent="0.25">
      <c r="AT14167" s="68"/>
      <c r="AV14167" s="165"/>
    </row>
    <row r="14168" spans="46:48" x14ac:dyDescent="0.25">
      <c r="AT14168" s="68"/>
      <c r="AV14168" s="165"/>
    </row>
    <row r="14169" spans="46:48" x14ac:dyDescent="0.25">
      <c r="AT14169" s="68"/>
      <c r="AV14169" s="165"/>
    </row>
    <row r="14170" spans="46:48" x14ac:dyDescent="0.25">
      <c r="AT14170" s="68"/>
      <c r="AV14170" s="165"/>
    </row>
    <row r="14171" spans="46:48" x14ac:dyDescent="0.25">
      <c r="AT14171" s="68"/>
      <c r="AV14171" s="165"/>
    </row>
    <row r="14172" spans="46:48" x14ac:dyDescent="0.25">
      <c r="AT14172" s="68"/>
      <c r="AV14172" s="165"/>
    </row>
    <row r="14173" spans="46:48" x14ac:dyDescent="0.25">
      <c r="AT14173" s="68"/>
      <c r="AV14173" s="165"/>
    </row>
    <row r="14174" spans="46:48" x14ac:dyDescent="0.25">
      <c r="AT14174" s="68"/>
      <c r="AV14174" s="165"/>
    </row>
    <row r="14175" spans="46:48" x14ac:dyDescent="0.25">
      <c r="AT14175" s="68"/>
      <c r="AV14175" s="165"/>
    </row>
    <row r="14176" spans="46:48" x14ac:dyDescent="0.25">
      <c r="AT14176" s="68"/>
      <c r="AV14176" s="165"/>
    </row>
    <row r="14177" spans="46:48" x14ac:dyDescent="0.25">
      <c r="AT14177" s="68"/>
      <c r="AV14177" s="165"/>
    </row>
    <row r="14178" spans="46:48" x14ac:dyDescent="0.25">
      <c r="AT14178" s="68"/>
      <c r="AV14178" s="165"/>
    </row>
    <row r="14179" spans="46:48" x14ac:dyDescent="0.25">
      <c r="AT14179" s="68"/>
      <c r="AV14179" s="165"/>
    </row>
    <row r="14180" spans="46:48" x14ac:dyDescent="0.25">
      <c r="AT14180" s="68"/>
      <c r="AV14180" s="165"/>
    </row>
    <row r="14181" spans="46:48" x14ac:dyDescent="0.25">
      <c r="AT14181" s="68"/>
      <c r="AV14181" s="165"/>
    </row>
    <row r="14182" spans="46:48" x14ac:dyDescent="0.25">
      <c r="AT14182" s="68"/>
      <c r="AV14182" s="165"/>
    </row>
    <row r="14183" spans="46:48" x14ac:dyDescent="0.25">
      <c r="AT14183" s="68"/>
      <c r="AV14183" s="165"/>
    </row>
    <row r="14184" spans="46:48" x14ac:dyDescent="0.25">
      <c r="AT14184" s="68"/>
      <c r="AV14184" s="165"/>
    </row>
    <row r="14185" spans="46:48" x14ac:dyDescent="0.25">
      <c r="AT14185" s="68"/>
      <c r="AV14185" s="165"/>
    </row>
    <row r="14186" spans="46:48" x14ac:dyDescent="0.25">
      <c r="AT14186" s="68"/>
      <c r="AV14186" s="165"/>
    </row>
    <row r="14187" spans="46:48" x14ac:dyDescent="0.25">
      <c r="AT14187" s="68"/>
      <c r="AV14187" s="165"/>
    </row>
    <row r="14188" spans="46:48" x14ac:dyDescent="0.25">
      <c r="AT14188" s="68"/>
      <c r="AV14188" s="165"/>
    </row>
    <row r="14189" spans="46:48" x14ac:dyDescent="0.25">
      <c r="AT14189" s="68"/>
      <c r="AV14189" s="165"/>
    </row>
    <row r="14190" spans="46:48" x14ac:dyDescent="0.25">
      <c r="AT14190" s="68"/>
      <c r="AV14190" s="165"/>
    </row>
    <row r="14191" spans="46:48" x14ac:dyDescent="0.25">
      <c r="AT14191" s="68"/>
      <c r="AV14191" s="165"/>
    </row>
    <row r="14192" spans="46:48" x14ac:dyDescent="0.25">
      <c r="AT14192" s="68"/>
      <c r="AV14192" s="165"/>
    </row>
    <row r="14193" spans="46:48" x14ac:dyDescent="0.25">
      <c r="AT14193" s="68"/>
      <c r="AV14193" s="165"/>
    </row>
    <row r="14194" spans="46:48" x14ac:dyDescent="0.25">
      <c r="AT14194" s="68"/>
      <c r="AV14194" s="165"/>
    </row>
    <row r="14195" spans="46:48" x14ac:dyDescent="0.25">
      <c r="AT14195" s="68"/>
      <c r="AV14195" s="165"/>
    </row>
    <row r="14196" spans="46:48" x14ac:dyDescent="0.25">
      <c r="AT14196" s="68"/>
      <c r="AV14196" s="165"/>
    </row>
    <row r="14197" spans="46:48" x14ac:dyDescent="0.25">
      <c r="AT14197" s="68"/>
      <c r="AV14197" s="165"/>
    </row>
    <row r="14198" spans="46:48" x14ac:dyDescent="0.25">
      <c r="AT14198" s="68"/>
      <c r="AV14198" s="165"/>
    </row>
    <row r="14199" spans="46:48" x14ac:dyDescent="0.25">
      <c r="AT14199" s="68"/>
      <c r="AV14199" s="165"/>
    </row>
    <row r="14200" spans="46:48" x14ac:dyDescent="0.25">
      <c r="AT14200" s="68"/>
      <c r="AV14200" s="165"/>
    </row>
    <row r="14201" spans="46:48" x14ac:dyDescent="0.25">
      <c r="AT14201" s="68"/>
      <c r="AV14201" s="165"/>
    </row>
    <row r="14202" spans="46:48" x14ac:dyDescent="0.25">
      <c r="AT14202" s="68"/>
      <c r="AV14202" s="165"/>
    </row>
    <row r="14203" spans="46:48" x14ac:dyDescent="0.25">
      <c r="AT14203" s="68"/>
      <c r="AV14203" s="165"/>
    </row>
    <row r="14204" spans="46:48" x14ac:dyDescent="0.25">
      <c r="AT14204" s="68"/>
      <c r="AV14204" s="165"/>
    </row>
    <row r="14205" spans="46:48" x14ac:dyDescent="0.25">
      <c r="AT14205" s="68"/>
      <c r="AV14205" s="165"/>
    </row>
    <row r="14206" spans="46:48" x14ac:dyDescent="0.25">
      <c r="AT14206" s="68"/>
      <c r="AV14206" s="165"/>
    </row>
    <row r="14207" spans="46:48" x14ac:dyDescent="0.25">
      <c r="AT14207" s="68"/>
      <c r="AV14207" s="165"/>
    </row>
    <row r="14208" spans="46:48" x14ac:dyDescent="0.25">
      <c r="AT14208" s="68"/>
      <c r="AV14208" s="165"/>
    </row>
    <row r="14209" spans="46:48" x14ac:dyDescent="0.25">
      <c r="AT14209" s="68"/>
      <c r="AV14209" s="165"/>
    </row>
    <row r="14210" spans="46:48" x14ac:dyDescent="0.25">
      <c r="AT14210" s="68"/>
      <c r="AV14210" s="165"/>
    </row>
    <row r="14211" spans="46:48" x14ac:dyDescent="0.25">
      <c r="AT14211" s="68"/>
      <c r="AV14211" s="165"/>
    </row>
    <row r="14212" spans="46:48" x14ac:dyDescent="0.25">
      <c r="AT14212" s="68"/>
      <c r="AV14212" s="165"/>
    </row>
    <row r="14213" spans="46:48" x14ac:dyDescent="0.25">
      <c r="AT14213" s="68"/>
      <c r="AV14213" s="165"/>
    </row>
    <row r="14214" spans="46:48" x14ac:dyDescent="0.25">
      <c r="AT14214" s="68"/>
      <c r="AV14214" s="165"/>
    </row>
    <row r="14215" spans="46:48" x14ac:dyDescent="0.25">
      <c r="AT14215" s="68"/>
      <c r="AV14215" s="165"/>
    </row>
    <row r="14216" spans="46:48" x14ac:dyDescent="0.25">
      <c r="AT14216" s="68"/>
      <c r="AV14216" s="165"/>
    </row>
    <row r="14217" spans="46:48" x14ac:dyDescent="0.25">
      <c r="AT14217" s="68"/>
      <c r="AV14217" s="165"/>
    </row>
    <row r="14218" spans="46:48" x14ac:dyDescent="0.25">
      <c r="AT14218" s="68"/>
      <c r="AV14218" s="165"/>
    </row>
    <row r="14219" spans="46:48" x14ac:dyDescent="0.25">
      <c r="AT14219" s="68"/>
      <c r="AV14219" s="165"/>
    </row>
    <row r="14220" spans="46:48" x14ac:dyDescent="0.25">
      <c r="AT14220" s="68"/>
      <c r="AV14220" s="165"/>
    </row>
    <row r="14221" spans="46:48" x14ac:dyDescent="0.25">
      <c r="AT14221" s="68"/>
      <c r="AV14221" s="165"/>
    </row>
    <row r="14222" spans="46:48" x14ac:dyDescent="0.25">
      <c r="AT14222" s="68"/>
      <c r="AV14222" s="165"/>
    </row>
    <row r="14223" spans="46:48" x14ac:dyDescent="0.25">
      <c r="AT14223" s="68"/>
      <c r="AV14223" s="165"/>
    </row>
    <row r="14224" spans="46:48" x14ac:dyDescent="0.25">
      <c r="AT14224" s="68"/>
      <c r="AV14224" s="165"/>
    </row>
    <row r="14225" spans="46:48" x14ac:dyDescent="0.25">
      <c r="AT14225" s="68"/>
      <c r="AV14225" s="165"/>
    </row>
    <row r="14226" spans="46:48" x14ac:dyDescent="0.25">
      <c r="AT14226" s="68"/>
      <c r="AV14226" s="165"/>
    </row>
    <row r="14227" spans="46:48" x14ac:dyDescent="0.25">
      <c r="AT14227" s="68"/>
      <c r="AV14227" s="165"/>
    </row>
    <row r="14228" spans="46:48" x14ac:dyDescent="0.25">
      <c r="AT14228" s="68"/>
      <c r="AV14228" s="165"/>
    </row>
    <row r="14229" spans="46:48" x14ac:dyDescent="0.25">
      <c r="AT14229" s="68"/>
      <c r="AV14229" s="165"/>
    </row>
    <row r="14230" spans="46:48" x14ac:dyDescent="0.25">
      <c r="AT14230" s="68"/>
      <c r="AV14230" s="165"/>
    </row>
    <row r="14231" spans="46:48" x14ac:dyDescent="0.25">
      <c r="AT14231" s="68"/>
      <c r="AV14231" s="165"/>
    </row>
    <row r="14232" spans="46:48" x14ac:dyDescent="0.25">
      <c r="AT14232" s="68"/>
      <c r="AV14232" s="165"/>
    </row>
    <row r="14233" spans="46:48" x14ac:dyDescent="0.25">
      <c r="AT14233" s="68"/>
      <c r="AV14233" s="165"/>
    </row>
    <row r="14234" spans="46:48" x14ac:dyDescent="0.25">
      <c r="AT14234" s="68"/>
      <c r="AV14234" s="165"/>
    </row>
    <row r="14235" spans="46:48" x14ac:dyDescent="0.25">
      <c r="AT14235" s="68"/>
      <c r="AV14235" s="165"/>
    </row>
    <row r="14236" spans="46:48" x14ac:dyDescent="0.25">
      <c r="AT14236" s="68"/>
      <c r="AV14236" s="165"/>
    </row>
    <row r="14237" spans="46:48" x14ac:dyDescent="0.25">
      <c r="AT14237" s="68"/>
      <c r="AV14237" s="165"/>
    </row>
    <row r="14238" spans="46:48" x14ac:dyDescent="0.25">
      <c r="AT14238" s="68"/>
      <c r="AV14238" s="165"/>
    </row>
    <row r="14239" spans="46:48" x14ac:dyDescent="0.25">
      <c r="AT14239" s="68"/>
      <c r="AV14239" s="165"/>
    </row>
    <row r="14240" spans="46:48" x14ac:dyDescent="0.25">
      <c r="AT14240" s="68"/>
      <c r="AV14240" s="165"/>
    </row>
    <row r="14241" spans="46:48" x14ac:dyDescent="0.25">
      <c r="AT14241" s="68"/>
      <c r="AV14241" s="165"/>
    </row>
    <row r="14242" spans="46:48" x14ac:dyDescent="0.25">
      <c r="AT14242" s="68"/>
      <c r="AV14242" s="165"/>
    </row>
    <row r="14243" spans="46:48" x14ac:dyDescent="0.25">
      <c r="AT14243" s="68"/>
      <c r="AV14243" s="165"/>
    </row>
    <row r="14244" spans="46:48" x14ac:dyDescent="0.25">
      <c r="AT14244" s="68"/>
      <c r="AV14244" s="165"/>
    </row>
    <row r="14245" spans="46:48" x14ac:dyDescent="0.25">
      <c r="AT14245" s="68"/>
      <c r="AV14245" s="165"/>
    </row>
    <row r="14246" spans="46:48" x14ac:dyDescent="0.25">
      <c r="AT14246" s="68"/>
      <c r="AV14246" s="165"/>
    </row>
    <row r="14247" spans="46:48" x14ac:dyDescent="0.25">
      <c r="AT14247" s="68"/>
      <c r="AV14247" s="165"/>
    </row>
    <row r="14248" spans="46:48" x14ac:dyDescent="0.25">
      <c r="AT14248" s="68"/>
      <c r="AV14248" s="165"/>
    </row>
    <row r="14249" spans="46:48" x14ac:dyDescent="0.25">
      <c r="AT14249" s="68"/>
      <c r="AV14249" s="165"/>
    </row>
    <row r="14250" spans="46:48" x14ac:dyDescent="0.25">
      <c r="AT14250" s="68"/>
      <c r="AV14250" s="165"/>
    </row>
    <row r="14251" spans="46:48" x14ac:dyDescent="0.25">
      <c r="AT14251" s="68"/>
      <c r="AV14251" s="165"/>
    </row>
    <row r="14252" spans="46:48" x14ac:dyDescent="0.25">
      <c r="AT14252" s="68"/>
      <c r="AV14252" s="165"/>
    </row>
    <row r="14253" spans="46:48" x14ac:dyDescent="0.25">
      <c r="AT14253" s="68"/>
      <c r="AV14253" s="165"/>
    </row>
    <row r="14254" spans="46:48" x14ac:dyDescent="0.25">
      <c r="AT14254" s="68"/>
      <c r="AV14254" s="165"/>
    </row>
    <row r="14255" spans="46:48" x14ac:dyDescent="0.25">
      <c r="AT14255" s="68"/>
      <c r="AV14255" s="165"/>
    </row>
    <row r="14256" spans="46:48" x14ac:dyDescent="0.25">
      <c r="AT14256" s="68"/>
      <c r="AV14256" s="165"/>
    </row>
    <row r="14257" spans="46:48" x14ac:dyDescent="0.25">
      <c r="AT14257" s="68"/>
      <c r="AV14257" s="165"/>
    </row>
    <row r="14258" spans="46:48" x14ac:dyDescent="0.25">
      <c r="AT14258" s="68"/>
      <c r="AV14258" s="165"/>
    </row>
    <row r="14259" spans="46:48" x14ac:dyDescent="0.25">
      <c r="AT14259" s="68"/>
      <c r="AV14259" s="165"/>
    </row>
    <row r="14260" spans="46:48" x14ac:dyDescent="0.25">
      <c r="AT14260" s="68"/>
      <c r="AV14260" s="165"/>
    </row>
    <row r="14261" spans="46:48" x14ac:dyDescent="0.25">
      <c r="AT14261" s="68"/>
      <c r="AV14261" s="165"/>
    </row>
    <row r="14262" spans="46:48" x14ac:dyDescent="0.25">
      <c r="AT14262" s="68"/>
      <c r="AV14262" s="165"/>
    </row>
    <row r="14263" spans="46:48" x14ac:dyDescent="0.25">
      <c r="AT14263" s="68"/>
      <c r="AV14263" s="165"/>
    </row>
    <row r="14264" spans="46:48" x14ac:dyDescent="0.25">
      <c r="AT14264" s="68"/>
      <c r="AV14264" s="165"/>
    </row>
    <row r="14265" spans="46:48" x14ac:dyDescent="0.25">
      <c r="AT14265" s="68"/>
      <c r="AV14265" s="165"/>
    </row>
    <row r="14266" spans="46:48" x14ac:dyDescent="0.25">
      <c r="AT14266" s="68"/>
      <c r="AV14266" s="165"/>
    </row>
    <row r="14267" spans="46:48" x14ac:dyDescent="0.25">
      <c r="AT14267" s="68"/>
      <c r="AV14267" s="165"/>
    </row>
    <row r="14268" spans="46:48" x14ac:dyDescent="0.25">
      <c r="AT14268" s="68"/>
      <c r="AV14268" s="165"/>
    </row>
    <row r="14269" spans="46:48" x14ac:dyDescent="0.25">
      <c r="AT14269" s="68"/>
      <c r="AV14269" s="165"/>
    </row>
    <row r="14270" spans="46:48" x14ac:dyDescent="0.25">
      <c r="AT14270" s="68"/>
      <c r="AV14270" s="165"/>
    </row>
    <row r="14271" spans="46:48" x14ac:dyDescent="0.25">
      <c r="AT14271" s="68"/>
      <c r="AV14271" s="165"/>
    </row>
    <row r="14272" spans="46:48" x14ac:dyDescent="0.25">
      <c r="AT14272" s="68"/>
      <c r="AV14272" s="165"/>
    </row>
    <row r="14273" spans="46:48" x14ac:dyDescent="0.25">
      <c r="AT14273" s="68"/>
      <c r="AV14273" s="165"/>
    </row>
    <row r="14274" spans="46:48" x14ac:dyDescent="0.25">
      <c r="AT14274" s="68"/>
      <c r="AV14274" s="165"/>
    </row>
    <row r="14275" spans="46:48" x14ac:dyDescent="0.25">
      <c r="AT14275" s="68"/>
      <c r="AV14275" s="165"/>
    </row>
    <row r="14276" spans="46:48" x14ac:dyDescent="0.25">
      <c r="AT14276" s="68"/>
      <c r="AV14276" s="165"/>
    </row>
    <row r="14277" spans="46:48" x14ac:dyDescent="0.25">
      <c r="AT14277" s="68"/>
      <c r="AV14277" s="165"/>
    </row>
    <row r="14278" spans="46:48" x14ac:dyDescent="0.25">
      <c r="AT14278" s="68"/>
      <c r="AV14278" s="165"/>
    </row>
    <row r="14279" spans="46:48" x14ac:dyDescent="0.25">
      <c r="AT14279" s="68"/>
      <c r="AV14279" s="165"/>
    </row>
    <row r="14280" spans="46:48" x14ac:dyDescent="0.25">
      <c r="AT14280" s="68"/>
      <c r="AV14280" s="165"/>
    </row>
    <row r="14281" spans="46:48" x14ac:dyDescent="0.25">
      <c r="AT14281" s="68"/>
      <c r="AV14281" s="165"/>
    </row>
    <row r="14282" spans="46:48" x14ac:dyDescent="0.25">
      <c r="AT14282" s="68"/>
      <c r="AV14282" s="165"/>
    </row>
    <row r="14283" spans="46:48" x14ac:dyDescent="0.25">
      <c r="AT14283" s="68"/>
      <c r="AV14283" s="165"/>
    </row>
    <row r="14284" spans="46:48" x14ac:dyDescent="0.25">
      <c r="AT14284" s="68"/>
      <c r="AV14284" s="165"/>
    </row>
    <row r="14285" spans="46:48" x14ac:dyDescent="0.25">
      <c r="AT14285" s="68"/>
      <c r="AV14285" s="165"/>
    </row>
    <row r="14286" spans="46:48" x14ac:dyDescent="0.25">
      <c r="AT14286" s="68"/>
      <c r="AV14286" s="165"/>
    </row>
    <row r="14287" spans="46:48" x14ac:dyDescent="0.25">
      <c r="AT14287" s="68"/>
      <c r="AV14287" s="165"/>
    </row>
    <row r="14288" spans="46:48" x14ac:dyDescent="0.25">
      <c r="AT14288" s="68"/>
      <c r="AV14288" s="165"/>
    </row>
    <row r="14289" spans="46:48" x14ac:dyDescent="0.25">
      <c r="AT14289" s="68"/>
      <c r="AV14289" s="165"/>
    </row>
    <row r="14290" spans="46:48" x14ac:dyDescent="0.25">
      <c r="AT14290" s="68"/>
      <c r="AV14290" s="165"/>
    </row>
    <row r="14291" spans="46:48" x14ac:dyDescent="0.25">
      <c r="AT14291" s="68"/>
      <c r="AV14291" s="165"/>
    </row>
    <row r="14292" spans="46:48" x14ac:dyDescent="0.25">
      <c r="AT14292" s="68"/>
      <c r="AV14292" s="165"/>
    </row>
    <row r="14293" spans="46:48" x14ac:dyDescent="0.25">
      <c r="AT14293" s="68"/>
      <c r="AV14293" s="165"/>
    </row>
    <row r="14294" spans="46:48" x14ac:dyDescent="0.25">
      <c r="AT14294" s="68"/>
      <c r="AV14294" s="165"/>
    </row>
    <row r="14295" spans="46:48" x14ac:dyDescent="0.25">
      <c r="AT14295" s="68"/>
      <c r="AV14295" s="165"/>
    </row>
    <row r="14296" spans="46:48" x14ac:dyDescent="0.25">
      <c r="AT14296" s="68"/>
      <c r="AV14296" s="165"/>
    </row>
    <row r="14297" spans="46:48" x14ac:dyDescent="0.25">
      <c r="AT14297" s="68"/>
      <c r="AV14297" s="165"/>
    </row>
    <row r="14298" spans="46:48" x14ac:dyDescent="0.25">
      <c r="AT14298" s="68"/>
      <c r="AV14298" s="165"/>
    </row>
    <row r="14299" spans="46:48" x14ac:dyDescent="0.25">
      <c r="AT14299" s="68"/>
      <c r="AV14299" s="165"/>
    </row>
    <row r="14300" spans="46:48" x14ac:dyDescent="0.25">
      <c r="AT14300" s="68"/>
      <c r="AV14300" s="165"/>
    </row>
    <row r="14301" spans="46:48" x14ac:dyDescent="0.25">
      <c r="AT14301" s="68"/>
      <c r="AV14301" s="165"/>
    </row>
    <row r="14302" spans="46:48" x14ac:dyDescent="0.25">
      <c r="AT14302" s="68"/>
      <c r="AV14302" s="165"/>
    </row>
    <row r="14303" spans="46:48" x14ac:dyDescent="0.25">
      <c r="AT14303" s="68"/>
      <c r="AV14303" s="165"/>
    </row>
    <row r="14304" spans="46:48" x14ac:dyDescent="0.25">
      <c r="AT14304" s="68"/>
      <c r="AV14304" s="165"/>
    </row>
    <row r="14305" spans="46:48" x14ac:dyDescent="0.25">
      <c r="AT14305" s="68"/>
      <c r="AV14305" s="165"/>
    </row>
    <row r="14306" spans="46:48" x14ac:dyDescent="0.25">
      <c r="AT14306" s="68"/>
      <c r="AV14306" s="165"/>
    </row>
    <row r="14307" spans="46:48" x14ac:dyDescent="0.25">
      <c r="AT14307" s="68"/>
      <c r="AV14307" s="165"/>
    </row>
    <row r="14308" spans="46:48" x14ac:dyDescent="0.25">
      <c r="AT14308" s="68"/>
      <c r="AV14308" s="165"/>
    </row>
    <row r="14309" spans="46:48" x14ac:dyDescent="0.25">
      <c r="AT14309" s="68"/>
      <c r="AV14309" s="165"/>
    </row>
    <row r="14310" spans="46:48" x14ac:dyDescent="0.25">
      <c r="AT14310" s="68"/>
      <c r="AV14310" s="165"/>
    </row>
    <row r="14311" spans="46:48" x14ac:dyDescent="0.25">
      <c r="AT14311" s="68"/>
      <c r="AV14311" s="165"/>
    </row>
    <row r="14312" spans="46:48" x14ac:dyDescent="0.25">
      <c r="AT14312" s="68"/>
      <c r="AV14312" s="165"/>
    </row>
    <row r="14313" spans="46:48" x14ac:dyDescent="0.25">
      <c r="AT14313" s="68"/>
      <c r="AV14313" s="165"/>
    </row>
    <row r="14314" spans="46:48" x14ac:dyDescent="0.25">
      <c r="AT14314" s="68"/>
      <c r="AV14314" s="165"/>
    </row>
    <row r="14315" spans="46:48" x14ac:dyDescent="0.25">
      <c r="AT14315" s="68"/>
      <c r="AV14315" s="165"/>
    </row>
    <row r="14316" spans="46:48" x14ac:dyDescent="0.25">
      <c r="AT14316" s="68"/>
      <c r="AV14316" s="165"/>
    </row>
    <row r="14317" spans="46:48" x14ac:dyDescent="0.25">
      <c r="AT14317" s="68"/>
      <c r="AV14317" s="165"/>
    </row>
    <row r="14318" spans="46:48" x14ac:dyDescent="0.25">
      <c r="AT14318" s="68"/>
      <c r="AV14318" s="165"/>
    </row>
    <row r="14319" spans="46:48" x14ac:dyDescent="0.25">
      <c r="AT14319" s="68"/>
      <c r="AV14319" s="165"/>
    </row>
    <row r="14320" spans="46:48" x14ac:dyDescent="0.25">
      <c r="AT14320" s="68"/>
      <c r="AV14320" s="165"/>
    </row>
    <row r="14321" spans="46:48" x14ac:dyDescent="0.25">
      <c r="AT14321" s="68"/>
      <c r="AV14321" s="165"/>
    </row>
    <row r="14322" spans="46:48" x14ac:dyDescent="0.25">
      <c r="AT14322" s="68"/>
      <c r="AV14322" s="165"/>
    </row>
    <row r="14323" spans="46:48" x14ac:dyDescent="0.25">
      <c r="AT14323" s="68"/>
      <c r="AV14323" s="165"/>
    </row>
    <row r="14324" spans="46:48" x14ac:dyDescent="0.25">
      <c r="AT14324" s="68"/>
      <c r="AV14324" s="165"/>
    </row>
    <row r="14325" spans="46:48" x14ac:dyDescent="0.25">
      <c r="AT14325" s="68"/>
      <c r="AV14325" s="165"/>
    </row>
    <row r="14326" spans="46:48" x14ac:dyDescent="0.25">
      <c r="AT14326" s="68"/>
      <c r="AV14326" s="165"/>
    </row>
    <row r="14327" spans="46:48" x14ac:dyDescent="0.25">
      <c r="AT14327" s="68"/>
      <c r="AV14327" s="165"/>
    </row>
    <row r="14328" spans="46:48" x14ac:dyDescent="0.25">
      <c r="AT14328" s="68"/>
      <c r="AV14328" s="165"/>
    </row>
    <row r="14329" spans="46:48" x14ac:dyDescent="0.25">
      <c r="AT14329" s="68"/>
      <c r="AV14329" s="165"/>
    </row>
    <row r="14330" spans="46:48" x14ac:dyDescent="0.25">
      <c r="AT14330" s="68"/>
      <c r="AV14330" s="165"/>
    </row>
    <row r="14331" spans="46:48" x14ac:dyDescent="0.25">
      <c r="AT14331" s="68"/>
      <c r="AV14331" s="165"/>
    </row>
    <row r="14332" spans="46:48" x14ac:dyDescent="0.25">
      <c r="AT14332" s="68"/>
      <c r="AV14332" s="165"/>
    </row>
    <row r="14333" spans="46:48" x14ac:dyDescent="0.25">
      <c r="AT14333" s="68"/>
      <c r="AV14333" s="165"/>
    </row>
    <row r="14334" spans="46:48" x14ac:dyDescent="0.25">
      <c r="AT14334" s="68"/>
      <c r="AV14334" s="165"/>
    </row>
    <row r="14335" spans="46:48" x14ac:dyDescent="0.25">
      <c r="AT14335" s="68"/>
      <c r="AV14335" s="165"/>
    </row>
    <row r="14336" spans="46:48" x14ac:dyDescent="0.25">
      <c r="AT14336" s="68"/>
      <c r="AV14336" s="165"/>
    </row>
    <row r="14337" spans="46:48" x14ac:dyDescent="0.25">
      <c r="AT14337" s="68"/>
      <c r="AV14337" s="165"/>
    </row>
    <row r="14338" spans="46:48" x14ac:dyDescent="0.25">
      <c r="AT14338" s="68"/>
      <c r="AV14338" s="165"/>
    </row>
    <row r="14339" spans="46:48" x14ac:dyDescent="0.25">
      <c r="AT14339" s="68"/>
      <c r="AV14339" s="165"/>
    </row>
    <row r="14340" spans="46:48" x14ac:dyDescent="0.25">
      <c r="AT14340" s="68"/>
      <c r="AV14340" s="165"/>
    </row>
    <row r="14341" spans="46:48" x14ac:dyDescent="0.25">
      <c r="AT14341" s="68"/>
      <c r="AV14341" s="165"/>
    </row>
    <row r="14342" spans="46:48" x14ac:dyDescent="0.25">
      <c r="AT14342" s="68"/>
      <c r="AV14342" s="165"/>
    </row>
    <row r="14343" spans="46:48" x14ac:dyDescent="0.25">
      <c r="AT14343" s="68"/>
      <c r="AV14343" s="165"/>
    </row>
    <row r="14344" spans="46:48" x14ac:dyDescent="0.25">
      <c r="AT14344" s="68"/>
      <c r="AV14344" s="165"/>
    </row>
    <row r="14345" spans="46:48" x14ac:dyDescent="0.25">
      <c r="AT14345" s="68"/>
      <c r="AV14345" s="165"/>
    </row>
    <row r="14346" spans="46:48" x14ac:dyDescent="0.25">
      <c r="AT14346" s="68"/>
      <c r="AV14346" s="165"/>
    </row>
    <row r="14347" spans="46:48" x14ac:dyDescent="0.25">
      <c r="AT14347" s="68"/>
      <c r="AV14347" s="165"/>
    </row>
    <row r="14348" spans="46:48" x14ac:dyDescent="0.25">
      <c r="AT14348" s="68"/>
      <c r="AV14348" s="165"/>
    </row>
    <row r="14349" spans="46:48" x14ac:dyDescent="0.25">
      <c r="AT14349" s="68"/>
      <c r="AV14349" s="165"/>
    </row>
    <row r="14350" spans="46:48" x14ac:dyDescent="0.25">
      <c r="AT14350" s="68"/>
      <c r="AV14350" s="165"/>
    </row>
    <row r="14351" spans="46:48" x14ac:dyDescent="0.25">
      <c r="AT14351" s="68"/>
      <c r="AV14351" s="165"/>
    </row>
    <row r="14352" spans="46:48" x14ac:dyDescent="0.25">
      <c r="AT14352" s="68"/>
      <c r="AV14352" s="165"/>
    </row>
    <row r="14353" spans="46:48" x14ac:dyDescent="0.25">
      <c r="AT14353" s="68"/>
      <c r="AV14353" s="165"/>
    </row>
    <row r="14354" spans="46:48" x14ac:dyDescent="0.25">
      <c r="AT14354" s="68"/>
      <c r="AV14354" s="165"/>
    </row>
    <row r="14355" spans="46:48" x14ac:dyDescent="0.25">
      <c r="AT14355" s="68"/>
      <c r="AV14355" s="165"/>
    </row>
    <row r="14356" spans="46:48" x14ac:dyDescent="0.25">
      <c r="AT14356" s="68"/>
      <c r="AV14356" s="165"/>
    </row>
    <row r="14357" spans="46:48" x14ac:dyDescent="0.25">
      <c r="AT14357" s="68"/>
      <c r="AV14357" s="165"/>
    </row>
    <row r="14358" spans="46:48" x14ac:dyDescent="0.25">
      <c r="AT14358" s="68"/>
      <c r="AV14358" s="165"/>
    </row>
    <row r="14359" spans="46:48" x14ac:dyDescent="0.25">
      <c r="AT14359" s="68"/>
      <c r="AV14359" s="165"/>
    </row>
    <row r="14360" spans="46:48" x14ac:dyDescent="0.25">
      <c r="AT14360" s="68"/>
      <c r="AV14360" s="165"/>
    </row>
    <row r="14361" spans="46:48" x14ac:dyDescent="0.25">
      <c r="AT14361" s="68"/>
      <c r="AV14361" s="165"/>
    </row>
    <row r="14362" spans="46:48" x14ac:dyDescent="0.25">
      <c r="AT14362" s="68"/>
      <c r="AV14362" s="165"/>
    </row>
    <row r="14363" spans="46:48" x14ac:dyDescent="0.25">
      <c r="AT14363" s="68"/>
      <c r="AV14363" s="165"/>
    </row>
    <row r="14364" spans="46:48" x14ac:dyDescent="0.25">
      <c r="AT14364" s="68"/>
      <c r="AV14364" s="165"/>
    </row>
    <row r="14365" spans="46:48" x14ac:dyDescent="0.25">
      <c r="AT14365" s="68"/>
      <c r="AV14365" s="165"/>
    </row>
    <row r="14366" spans="46:48" x14ac:dyDescent="0.25">
      <c r="AT14366" s="68"/>
      <c r="AV14366" s="165"/>
    </row>
    <row r="14367" spans="46:48" x14ac:dyDescent="0.25">
      <c r="AT14367" s="68"/>
      <c r="AV14367" s="165"/>
    </row>
    <row r="14368" spans="46:48" x14ac:dyDescent="0.25">
      <c r="AT14368" s="68"/>
      <c r="AV14368" s="165"/>
    </row>
    <row r="14369" spans="46:48" x14ac:dyDescent="0.25">
      <c r="AT14369" s="68"/>
      <c r="AV14369" s="165"/>
    </row>
    <row r="14370" spans="46:48" x14ac:dyDescent="0.25">
      <c r="AT14370" s="68"/>
      <c r="AV14370" s="165"/>
    </row>
    <row r="14371" spans="46:48" x14ac:dyDescent="0.25">
      <c r="AT14371" s="68"/>
      <c r="AV14371" s="165"/>
    </row>
    <row r="14372" spans="46:48" x14ac:dyDescent="0.25">
      <c r="AT14372" s="68"/>
      <c r="AV14372" s="165"/>
    </row>
    <row r="14373" spans="46:48" x14ac:dyDescent="0.25">
      <c r="AT14373" s="68"/>
      <c r="AV14373" s="165"/>
    </row>
    <row r="14374" spans="46:48" x14ac:dyDescent="0.25">
      <c r="AT14374" s="68"/>
      <c r="AV14374" s="165"/>
    </row>
    <row r="14375" spans="46:48" x14ac:dyDescent="0.25">
      <c r="AT14375" s="68"/>
      <c r="AV14375" s="165"/>
    </row>
    <row r="14376" spans="46:48" x14ac:dyDescent="0.25">
      <c r="AT14376" s="68"/>
      <c r="AV14376" s="165"/>
    </row>
    <row r="14377" spans="46:48" x14ac:dyDescent="0.25">
      <c r="AT14377" s="68"/>
      <c r="AV14377" s="165"/>
    </row>
    <row r="14378" spans="46:48" x14ac:dyDescent="0.25">
      <c r="AT14378" s="68"/>
      <c r="AV14378" s="165"/>
    </row>
    <row r="14379" spans="46:48" x14ac:dyDescent="0.25">
      <c r="AT14379" s="68"/>
      <c r="AV14379" s="165"/>
    </row>
    <row r="14380" spans="46:48" x14ac:dyDescent="0.25">
      <c r="AT14380" s="68"/>
      <c r="AV14380" s="165"/>
    </row>
    <row r="14381" spans="46:48" x14ac:dyDescent="0.25">
      <c r="AT14381" s="68"/>
      <c r="AV14381" s="165"/>
    </row>
    <row r="14382" spans="46:48" x14ac:dyDescent="0.25">
      <c r="AT14382" s="68"/>
      <c r="AV14382" s="165"/>
    </row>
    <row r="14383" spans="46:48" x14ac:dyDescent="0.25">
      <c r="AT14383" s="68"/>
      <c r="AV14383" s="165"/>
    </row>
    <row r="14384" spans="46:48" x14ac:dyDescent="0.25">
      <c r="AT14384" s="68"/>
      <c r="AV14384" s="165"/>
    </row>
    <row r="14385" spans="46:48" x14ac:dyDescent="0.25">
      <c r="AT14385" s="68"/>
      <c r="AV14385" s="165"/>
    </row>
    <row r="14386" spans="46:48" x14ac:dyDescent="0.25">
      <c r="AT14386" s="68"/>
      <c r="AV14386" s="165"/>
    </row>
    <row r="14387" spans="46:48" x14ac:dyDescent="0.25">
      <c r="AT14387" s="68"/>
      <c r="AV14387" s="165"/>
    </row>
    <row r="14388" spans="46:48" x14ac:dyDescent="0.25">
      <c r="AT14388" s="68"/>
      <c r="AV14388" s="165"/>
    </row>
    <row r="14389" spans="46:48" x14ac:dyDescent="0.25">
      <c r="AT14389" s="68"/>
      <c r="AV14389" s="165"/>
    </row>
    <row r="14390" spans="46:48" x14ac:dyDescent="0.25">
      <c r="AT14390" s="68"/>
      <c r="AV14390" s="165"/>
    </row>
    <row r="14391" spans="46:48" x14ac:dyDescent="0.25">
      <c r="AT14391" s="68"/>
      <c r="AV14391" s="165"/>
    </row>
    <row r="14392" spans="46:48" x14ac:dyDescent="0.25">
      <c r="AT14392" s="68"/>
      <c r="AV14392" s="165"/>
    </row>
    <row r="14393" spans="46:48" x14ac:dyDescent="0.25">
      <c r="AT14393" s="68"/>
      <c r="AV14393" s="165"/>
    </row>
    <row r="14394" spans="46:48" x14ac:dyDescent="0.25">
      <c r="AT14394" s="68"/>
      <c r="AV14394" s="165"/>
    </row>
    <row r="14395" spans="46:48" x14ac:dyDescent="0.25">
      <c r="AT14395" s="68"/>
      <c r="AV14395" s="165"/>
    </row>
    <row r="14396" spans="46:48" x14ac:dyDescent="0.25">
      <c r="AT14396" s="68"/>
      <c r="AV14396" s="165"/>
    </row>
    <row r="14397" spans="46:48" x14ac:dyDescent="0.25">
      <c r="AT14397" s="68"/>
      <c r="AV14397" s="165"/>
    </row>
    <row r="14398" spans="46:48" x14ac:dyDescent="0.25">
      <c r="AT14398" s="68"/>
      <c r="AV14398" s="165"/>
    </row>
    <row r="14399" spans="46:48" x14ac:dyDescent="0.25">
      <c r="AT14399" s="68"/>
      <c r="AV14399" s="165"/>
    </row>
    <row r="14400" spans="46:48" x14ac:dyDescent="0.25">
      <c r="AT14400" s="68"/>
      <c r="AV14400" s="165"/>
    </row>
    <row r="14401" spans="46:48" x14ac:dyDescent="0.25">
      <c r="AT14401" s="68"/>
      <c r="AV14401" s="165"/>
    </row>
    <row r="14402" spans="46:48" x14ac:dyDescent="0.25">
      <c r="AT14402" s="68"/>
      <c r="AV14402" s="165"/>
    </row>
    <row r="14403" spans="46:48" x14ac:dyDescent="0.25">
      <c r="AT14403" s="68"/>
      <c r="AV14403" s="165"/>
    </row>
    <row r="14404" spans="46:48" x14ac:dyDescent="0.25">
      <c r="AT14404" s="68"/>
      <c r="AV14404" s="165"/>
    </row>
    <row r="14405" spans="46:48" x14ac:dyDescent="0.25">
      <c r="AT14405" s="68"/>
      <c r="AV14405" s="165"/>
    </row>
    <row r="14406" spans="46:48" x14ac:dyDescent="0.25">
      <c r="AT14406" s="68"/>
      <c r="AV14406" s="165"/>
    </row>
    <row r="14407" spans="46:48" x14ac:dyDescent="0.25">
      <c r="AT14407" s="68"/>
      <c r="AV14407" s="165"/>
    </row>
    <row r="14408" spans="46:48" x14ac:dyDescent="0.25">
      <c r="AT14408" s="68"/>
      <c r="AV14408" s="165"/>
    </row>
    <row r="14409" spans="46:48" x14ac:dyDescent="0.25">
      <c r="AT14409" s="68"/>
      <c r="AV14409" s="165"/>
    </row>
    <row r="14410" spans="46:48" x14ac:dyDescent="0.25">
      <c r="AT14410" s="68"/>
      <c r="AV14410" s="165"/>
    </row>
    <row r="14411" spans="46:48" x14ac:dyDescent="0.25">
      <c r="AT14411" s="68"/>
      <c r="AV14411" s="165"/>
    </row>
    <row r="14412" spans="46:48" x14ac:dyDescent="0.25">
      <c r="AT14412" s="68"/>
      <c r="AV14412" s="165"/>
    </row>
    <row r="14413" spans="46:48" x14ac:dyDescent="0.25">
      <c r="AT14413" s="68"/>
      <c r="AV14413" s="165"/>
    </row>
    <row r="14414" spans="46:48" x14ac:dyDescent="0.25">
      <c r="AT14414" s="68"/>
      <c r="AV14414" s="165"/>
    </row>
    <row r="14415" spans="46:48" x14ac:dyDescent="0.25">
      <c r="AT14415" s="68"/>
      <c r="AV14415" s="165"/>
    </row>
    <row r="14416" spans="46:48" x14ac:dyDescent="0.25">
      <c r="AT14416" s="68"/>
      <c r="AV14416" s="165"/>
    </row>
    <row r="14417" spans="46:48" x14ac:dyDescent="0.25">
      <c r="AT14417" s="68"/>
      <c r="AV14417" s="165"/>
    </row>
    <row r="14418" spans="46:48" x14ac:dyDescent="0.25">
      <c r="AT14418" s="68"/>
      <c r="AV14418" s="165"/>
    </row>
    <row r="14419" spans="46:48" x14ac:dyDescent="0.25">
      <c r="AT14419" s="68"/>
      <c r="AV14419" s="165"/>
    </row>
    <row r="14420" spans="46:48" x14ac:dyDescent="0.25">
      <c r="AT14420" s="68"/>
      <c r="AV14420" s="165"/>
    </row>
    <row r="14421" spans="46:48" x14ac:dyDescent="0.25">
      <c r="AT14421" s="68"/>
      <c r="AV14421" s="165"/>
    </row>
    <row r="14422" spans="46:48" x14ac:dyDescent="0.25">
      <c r="AT14422" s="68"/>
      <c r="AV14422" s="165"/>
    </row>
    <row r="14423" spans="46:48" x14ac:dyDescent="0.25">
      <c r="AT14423" s="68"/>
      <c r="AV14423" s="165"/>
    </row>
    <row r="14424" spans="46:48" x14ac:dyDescent="0.25">
      <c r="AT14424" s="68"/>
      <c r="AV14424" s="165"/>
    </row>
    <row r="14425" spans="46:48" x14ac:dyDescent="0.25">
      <c r="AT14425" s="68"/>
      <c r="AV14425" s="165"/>
    </row>
    <row r="14426" spans="46:48" x14ac:dyDescent="0.25">
      <c r="AT14426" s="68"/>
      <c r="AV14426" s="165"/>
    </row>
    <row r="14427" spans="46:48" x14ac:dyDescent="0.25">
      <c r="AT14427" s="68"/>
      <c r="AV14427" s="165"/>
    </row>
    <row r="14428" spans="46:48" x14ac:dyDescent="0.25">
      <c r="AT14428" s="68"/>
      <c r="AV14428" s="165"/>
    </row>
    <row r="14429" spans="46:48" x14ac:dyDescent="0.25">
      <c r="AT14429" s="68"/>
      <c r="AV14429" s="165"/>
    </row>
    <row r="14430" spans="46:48" x14ac:dyDescent="0.25">
      <c r="AT14430" s="68"/>
      <c r="AV14430" s="165"/>
    </row>
    <row r="14431" spans="46:48" x14ac:dyDescent="0.25">
      <c r="AT14431" s="68"/>
      <c r="AV14431" s="165"/>
    </row>
    <row r="14432" spans="46:48" x14ac:dyDescent="0.25">
      <c r="AT14432" s="68"/>
      <c r="AV14432" s="165"/>
    </row>
    <row r="14433" spans="46:48" x14ac:dyDescent="0.25">
      <c r="AT14433" s="68"/>
      <c r="AV14433" s="165"/>
    </row>
    <row r="14434" spans="46:48" x14ac:dyDescent="0.25">
      <c r="AT14434" s="68"/>
      <c r="AV14434" s="165"/>
    </row>
    <row r="14435" spans="46:48" x14ac:dyDescent="0.25">
      <c r="AT14435" s="68"/>
      <c r="AV14435" s="165"/>
    </row>
    <row r="14436" spans="46:48" x14ac:dyDescent="0.25">
      <c r="AT14436" s="68"/>
      <c r="AV14436" s="165"/>
    </row>
    <row r="14437" spans="46:48" x14ac:dyDescent="0.25">
      <c r="AT14437" s="68"/>
      <c r="AV14437" s="165"/>
    </row>
    <row r="14438" spans="46:48" x14ac:dyDescent="0.25">
      <c r="AT14438" s="68"/>
      <c r="AV14438" s="165"/>
    </row>
    <row r="14439" spans="46:48" x14ac:dyDescent="0.25">
      <c r="AT14439" s="68"/>
      <c r="AV14439" s="165"/>
    </row>
    <row r="14440" spans="46:48" x14ac:dyDescent="0.25">
      <c r="AT14440" s="68"/>
      <c r="AV14440" s="165"/>
    </row>
    <row r="14441" spans="46:48" x14ac:dyDescent="0.25">
      <c r="AT14441" s="68"/>
      <c r="AV14441" s="165"/>
    </row>
    <row r="14442" spans="46:48" x14ac:dyDescent="0.25">
      <c r="AT14442" s="68"/>
      <c r="AV14442" s="165"/>
    </row>
    <row r="14443" spans="46:48" x14ac:dyDescent="0.25">
      <c r="AT14443" s="68"/>
      <c r="AV14443" s="165"/>
    </row>
    <row r="14444" spans="46:48" x14ac:dyDescent="0.25">
      <c r="AT14444" s="68"/>
      <c r="AV14444" s="165"/>
    </row>
    <row r="14445" spans="46:48" x14ac:dyDescent="0.25">
      <c r="AT14445" s="68"/>
      <c r="AV14445" s="165"/>
    </row>
    <row r="14446" spans="46:48" x14ac:dyDescent="0.25">
      <c r="AT14446" s="68"/>
      <c r="AV14446" s="165"/>
    </row>
    <row r="14447" spans="46:48" x14ac:dyDescent="0.25">
      <c r="AT14447" s="68"/>
      <c r="AV14447" s="165"/>
    </row>
    <row r="14448" spans="46:48" x14ac:dyDescent="0.25">
      <c r="AT14448" s="68"/>
      <c r="AV14448" s="165"/>
    </row>
    <row r="14449" spans="46:48" x14ac:dyDescent="0.25">
      <c r="AT14449" s="68"/>
      <c r="AV14449" s="165"/>
    </row>
    <row r="14450" spans="46:48" x14ac:dyDescent="0.25">
      <c r="AT14450" s="68"/>
      <c r="AV14450" s="165"/>
    </row>
    <row r="14451" spans="46:48" x14ac:dyDescent="0.25">
      <c r="AT14451" s="68"/>
      <c r="AV14451" s="165"/>
    </row>
    <row r="14452" spans="46:48" x14ac:dyDescent="0.25">
      <c r="AT14452" s="68"/>
      <c r="AV14452" s="165"/>
    </row>
    <row r="14453" spans="46:48" x14ac:dyDescent="0.25">
      <c r="AT14453" s="68"/>
      <c r="AV14453" s="165"/>
    </row>
    <row r="14454" spans="46:48" x14ac:dyDescent="0.25">
      <c r="AT14454" s="68"/>
      <c r="AV14454" s="165"/>
    </row>
    <row r="14455" spans="46:48" x14ac:dyDescent="0.25">
      <c r="AT14455" s="68"/>
      <c r="AV14455" s="165"/>
    </row>
    <row r="14456" spans="46:48" x14ac:dyDescent="0.25">
      <c r="AT14456" s="68"/>
      <c r="AV14456" s="165"/>
    </row>
    <row r="14457" spans="46:48" x14ac:dyDescent="0.25">
      <c r="AT14457" s="68"/>
      <c r="AV14457" s="165"/>
    </row>
    <row r="14458" spans="46:48" x14ac:dyDescent="0.25">
      <c r="AT14458" s="68"/>
      <c r="AV14458" s="165"/>
    </row>
    <row r="14459" spans="46:48" x14ac:dyDescent="0.25">
      <c r="AT14459" s="68"/>
      <c r="AV14459" s="165"/>
    </row>
    <row r="14460" spans="46:48" x14ac:dyDescent="0.25">
      <c r="AT14460" s="68"/>
      <c r="AV14460" s="165"/>
    </row>
    <row r="14461" spans="46:48" x14ac:dyDescent="0.25">
      <c r="AT14461" s="68"/>
      <c r="AV14461" s="165"/>
    </row>
    <row r="14462" spans="46:48" x14ac:dyDescent="0.25">
      <c r="AT14462" s="68"/>
      <c r="AV14462" s="165"/>
    </row>
    <row r="14463" spans="46:48" x14ac:dyDescent="0.25">
      <c r="AT14463" s="68"/>
      <c r="AV14463" s="165"/>
    </row>
    <row r="14464" spans="46:48" x14ac:dyDescent="0.25">
      <c r="AT14464" s="68"/>
      <c r="AV14464" s="165"/>
    </row>
    <row r="14465" spans="46:48" x14ac:dyDescent="0.25">
      <c r="AT14465" s="68"/>
      <c r="AV14465" s="165"/>
    </row>
    <row r="14466" spans="46:48" x14ac:dyDescent="0.25">
      <c r="AT14466" s="68"/>
      <c r="AV14466" s="165"/>
    </row>
    <row r="14467" spans="46:48" x14ac:dyDescent="0.25">
      <c r="AT14467" s="68"/>
      <c r="AV14467" s="165"/>
    </row>
    <row r="14468" spans="46:48" x14ac:dyDescent="0.25">
      <c r="AT14468" s="68"/>
      <c r="AV14468" s="165"/>
    </row>
    <row r="14469" spans="46:48" x14ac:dyDescent="0.25">
      <c r="AT14469" s="68"/>
      <c r="AV14469" s="165"/>
    </row>
    <row r="14470" spans="46:48" x14ac:dyDescent="0.25">
      <c r="AT14470" s="68"/>
      <c r="AV14470" s="165"/>
    </row>
    <row r="14471" spans="46:48" x14ac:dyDescent="0.25">
      <c r="AT14471" s="68"/>
      <c r="AV14471" s="165"/>
    </row>
    <row r="14472" spans="46:48" x14ac:dyDescent="0.25">
      <c r="AT14472" s="68"/>
      <c r="AV14472" s="165"/>
    </row>
    <row r="14473" spans="46:48" x14ac:dyDescent="0.25">
      <c r="AT14473" s="68"/>
      <c r="AV14473" s="165"/>
    </row>
    <row r="14474" spans="46:48" x14ac:dyDescent="0.25">
      <c r="AT14474" s="68"/>
      <c r="AV14474" s="165"/>
    </row>
    <row r="14475" spans="46:48" x14ac:dyDescent="0.25">
      <c r="AT14475" s="68"/>
      <c r="AV14475" s="165"/>
    </row>
    <row r="14476" spans="46:48" x14ac:dyDescent="0.25">
      <c r="AT14476" s="68"/>
      <c r="AV14476" s="165"/>
    </row>
    <row r="14477" spans="46:48" x14ac:dyDescent="0.25">
      <c r="AT14477" s="68"/>
      <c r="AV14477" s="165"/>
    </row>
    <row r="14478" spans="46:48" x14ac:dyDescent="0.25">
      <c r="AT14478" s="68"/>
      <c r="AV14478" s="165"/>
    </row>
    <row r="14479" spans="46:48" x14ac:dyDescent="0.25">
      <c r="AT14479" s="68"/>
      <c r="AV14479" s="165"/>
    </row>
    <row r="14480" spans="46:48" x14ac:dyDescent="0.25">
      <c r="AT14480" s="68"/>
      <c r="AV14480" s="165"/>
    </row>
    <row r="14481" spans="46:48" x14ac:dyDescent="0.25">
      <c r="AT14481" s="68"/>
      <c r="AV14481" s="165"/>
    </row>
    <row r="14482" spans="46:48" x14ac:dyDescent="0.25">
      <c r="AT14482" s="68"/>
      <c r="AV14482" s="165"/>
    </row>
    <row r="14483" spans="46:48" x14ac:dyDescent="0.25">
      <c r="AT14483" s="68"/>
      <c r="AV14483" s="165"/>
    </row>
    <row r="14484" spans="46:48" x14ac:dyDescent="0.25">
      <c r="AT14484" s="68"/>
      <c r="AV14484" s="165"/>
    </row>
    <row r="14485" spans="46:48" x14ac:dyDescent="0.25">
      <c r="AT14485" s="68"/>
      <c r="AV14485" s="165"/>
    </row>
    <row r="14486" spans="46:48" x14ac:dyDescent="0.25">
      <c r="AT14486" s="68"/>
      <c r="AV14486" s="165"/>
    </row>
    <row r="14487" spans="46:48" x14ac:dyDescent="0.25">
      <c r="AT14487" s="68"/>
      <c r="AV14487" s="165"/>
    </row>
    <row r="14488" spans="46:48" x14ac:dyDescent="0.25">
      <c r="AT14488" s="68"/>
      <c r="AV14488" s="165"/>
    </row>
    <row r="14489" spans="46:48" x14ac:dyDescent="0.25">
      <c r="AT14489" s="68"/>
      <c r="AV14489" s="165"/>
    </row>
    <row r="14490" spans="46:48" x14ac:dyDescent="0.25">
      <c r="AT14490" s="68"/>
      <c r="AV14490" s="165"/>
    </row>
    <row r="14491" spans="46:48" x14ac:dyDescent="0.25">
      <c r="AT14491" s="68"/>
      <c r="AV14491" s="165"/>
    </row>
    <row r="14492" spans="46:48" x14ac:dyDescent="0.25">
      <c r="AT14492" s="68"/>
      <c r="AV14492" s="165"/>
    </row>
    <row r="14493" spans="46:48" x14ac:dyDescent="0.25">
      <c r="AT14493" s="68"/>
      <c r="AV14493" s="165"/>
    </row>
    <row r="14494" spans="46:48" x14ac:dyDescent="0.25">
      <c r="AT14494" s="68"/>
      <c r="AV14494" s="165"/>
    </row>
    <row r="14495" spans="46:48" x14ac:dyDescent="0.25">
      <c r="AT14495" s="68"/>
      <c r="AV14495" s="165"/>
    </row>
    <row r="14496" spans="46:48" x14ac:dyDescent="0.25">
      <c r="AT14496" s="68"/>
      <c r="AV14496" s="165"/>
    </row>
    <row r="14497" spans="46:48" x14ac:dyDescent="0.25">
      <c r="AT14497" s="68"/>
      <c r="AV14497" s="165"/>
    </row>
    <row r="14498" spans="46:48" x14ac:dyDescent="0.25">
      <c r="AT14498" s="68"/>
      <c r="AV14498" s="165"/>
    </row>
    <row r="14499" spans="46:48" x14ac:dyDescent="0.25">
      <c r="AT14499" s="68"/>
      <c r="AV14499" s="165"/>
    </row>
    <row r="14500" spans="46:48" x14ac:dyDescent="0.25">
      <c r="AT14500" s="68"/>
      <c r="AV14500" s="165"/>
    </row>
    <row r="14501" spans="46:48" x14ac:dyDescent="0.25">
      <c r="AT14501" s="68"/>
      <c r="AV14501" s="165"/>
    </row>
    <row r="14502" spans="46:48" x14ac:dyDescent="0.25">
      <c r="AT14502" s="68"/>
      <c r="AV14502" s="165"/>
    </row>
    <row r="14503" spans="46:48" x14ac:dyDescent="0.25">
      <c r="AT14503" s="68"/>
      <c r="AV14503" s="165"/>
    </row>
    <row r="14504" spans="46:48" x14ac:dyDescent="0.25">
      <c r="AT14504" s="68"/>
      <c r="AV14504" s="165"/>
    </row>
    <row r="14505" spans="46:48" x14ac:dyDescent="0.25">
      <c r="AT14505" s="68"/>
      <c r="AV14505" s="165"/>
    </row>
    <row r="14506" spans="46:48" x14ac:dyDescent="0.25">
      <c r="AT14506" s="68"/>
      <c r="AV14506" s="165"/>
    </row>
    <row r="14507" spans="46:48" x14ac:dyDescent="0.25">
      <c r="AT14507" s="68"/>
      <c r="AV14507" s="165"/>
    </row>
    <row r="14508" spans="46:48" x14ac:dyDescent="0.25">
      <c r="AT14508" s="68"/>
      <c r="AV14508" s="165"/>
    </row>
    <row r="14509" spans="46:48" x14ac:dyDescent="0.25">
      <c r="AT14509" s="68"/>
      <c r="AV14509" s="165"/>
    </row>
    <row r="14510" spans="46:48" x14ac:dyDescent="0.25">
      <c r="AT14510" s="68"/>
      <c r="AV14510" s="165"/>
    </row>
    <row r="14511" spans="46:48" x14ac:dyDescent="0.25">
      <c r="AT14511" s="68"/>
      <c r="AV14511" s="165"/>
    </row>
    <row r="14512" spans="46:48" x14ac:dyDescent="0.25">
      <c r="AT14512" s="68"/>
      <c r="AV14512" s="165"/>
    </row>
    <row r="14513" spans="46:48" x14ac:dyDescent="0.25">
      <c r="AT14513" s="68"/>
      <c r="AV14513" s="165"/>
    </row>
    <row r="14514" spans="46:48" x14ac:dyDescent="0.25">
      <c r="AT14514" s="68"/>
      <c r="AV14514" s="165"/>
    </row>
    <row r="14515" spans="46:48" x14ac:dyDescent="0.25">
      <c r="AT14515" s="68"/>
      <c r="AV14515" s="165"/>
    </row>
    <row r="14516" spans="46:48" x14ac:dyDescent="0.25">
      <c r="AT14516" s="68"/>
      <c r="AV14516" s="165"/>
    </row>
    <row r="14517" spans="46:48" x14ac:dyDescent="0.25">
      <c r="AT14517" s="68"/>
      <c r="AV14517" s="165"/>
    </row>
    <row r="14518" spans="46:48" x14ac:dyDescent="0.25">
      <c r="AT14518" s="68"/>
      <c r="AV14518" s="165"/>
    </row>
    <row r="14519" spans="46:48" x14ac:dyDescent="0.25">
      <c r="AT14519" s="68"/>
      <c r="AV14519" s="165"/>
    </row>
    <row r="14520" spans="46:48" x14ac:dyDescent="0.25">
      <c r="AT14520" s="68"/>
      <c r="AV14520" s="165"/>
    </row>
    <row r="14521" spans="46:48" x14ac:dyDescent="0.25">
      <c r="AT14521" s="68"/>
      <c r="AV14521" s="165"/>
    </row>
    <row r="14522" spans="46:48" x14ac:dyDescent="0.25">
      <c r="AT14522" s="68"/>
      <c r="AV14522" s="165"/>
    </row>
    <row r="14523" spans="46:48" x14ac:dyDescent="0.25">
      <c r="AT14523" s="68"/>
      <c r="AV14523" s="165"/>
    </row>
    <row r="14524" spans="46:48" x14ac:dyDescent="0.25">
      <c r="AT14524" s="68"/>
      <c r="AV14524" s="165"/>
    </row>
    <row r="14525" spans="46:48" x14ac:dyDescent="0.25">
      <c r="AT14525" s="68"/>
      <c r="AV14525" s="165"/>
    </row>
    <row r="14526" spans="46:48" x14ac:dyDescent="0.25">
      <c r="AT14526" s="68"/>
      <c r="AV14526" s="165"/>
    </row>
    <row r="14527" spans="46:48" x14ac:dyDescent="0.25">
      <c r="AT14527" s="68"/>
      <c r="AV14527" s="165"/>
    </row>
    <row r="14528" spans="46:48" x14ac:dyDescent="0.25">
      <c r="AT14528" s="68"/>
      <c r="AV14528" s="165"/>
    </row>
    <row r="14529" spans="46:48" x14ac:dyDescent="0.25">
      <c r="AT14529" s="68"/>
      <c r="AV14529" s="165"/>
    </row>
    <row r="14530" spans="46:48" x14ac:dyDescent="0.25">
      <c r="AT14530" s="68"/>
      <c r="AV14530" s="165"/>
    </row>
    <row r="14531" spans="46:48" x14ac:dyDescent="0.25">
      <c r="AT14531" s="68"/>
      <c r="AV14531" s="165"/>
    </row>
    <row r="14532" spans="46:48" x14ac:dyDescent="0.25">
      <c r="AT14532" s="68"/>
      <c r="AV14532" s="165"/>
    </row>
    <row r="14533" spans="46:48" x14ac:dyDescent="0.25">
      <c r="AT14533" s="68"/>
      <c r="AV14533" s="165"/>
    </row>
    <row r="14534" spans="46:48" x14ac:dyDescent="0.25">
      <c r="AT14534" s="68"/>
      <c r="AV14534" s="165"/>
    </row>
    <row r="14535" spans="46:48" x14ac:dyDescent="0.25">
      <c r="AT14535" s="68"/>
      <c r="AV14535" s="165"/>
    </row>
    <row r="14536" spans="46:48" x14ac:dyDescent="0.25">
      <c r="AT14536" s="68"/>
      <c r="AV14536" s="165"/>
    </row>
    <row r="14537" spans="46:48" x14ac:dyDescent="0.25">
      <c r="AT14537" s="68"/>
      <c r="AV14537" s="165"/>
    </row>
    <row r="14538" spans="46:48" x14ac:dyDescent="0.25">
      <c r="AT14538" s="68"/>
      <c r="AV14538" s="165"/>
    </row>
    <row r="14539" spans="46:48" x14ac:dyDescent="0.25">
      <c r="AT14539" s="68"/>
      <c r="AV14539" s="165"/>
    </row>
    <row r="14540" spans="46:48" x14ac:dyDescent="0.25">
      <c r="AT14540" s="68"/>
      <c r="AV14540" s="165"/>
    </row>
    <row r="14541" spans="46:48" x14ac:dyDescent="0.25">
      <c r="AT14541" s="68"/>
      <c r="AV14541" s="165"/>
    </row>
    <row r="14542" spans="46:48" x14ac:dyDescent="0.25">
      <c r="AT14542" s="68"/>
      <c r="AV14542" s="165"/>
    </row>
    <row r="14543" spans="46:48" x14ac:dyDescent="0.25">
      <c r="AT14543" s="68"/>
      <c r="AV14543" s="165"/>
    </row>
    <row r="14544" spans="46:48" x14ac:dyDescent="0.25">
      <c r="AT14544" s="68"/>
      <c r="AV14544" s="165"/>
    </row>
    <row r="14545" spans="46:48" x14ac:dyDescent="0.25">
      <c r="AT14545" s="68"/>
      <c r="AV14545" s="165"/>
    </row>
    <row r="14546" spans="46:48" x14ac:dyDescent="0.25">
      <c r="AT14546" s="68"/>
      <c r="AV14546" s="165"/>
    </row>
    <row r="14547" spans="46:48" x14ac:dyDescent="0.25">
      <c r="AT14547" s="68"/>
      <c r="AV14547" s="165"/>
    </row>
    <row r="14548" spans="46:48" x14ac:dyDescent="0.25">
      <c r="AT14548" s="68"/>
      <c r="AV14548" s="165"/>
    </row>
    <row r="14549" spans="46:48" x14ac:dyDescent="0.25">
      <c r="AT14549" s="68"/>
      <c r="AV14549" s="165"/>
    </row>
    <row r="14550" spans="46:48" x14ac:dyDescent="0.25">
      <c r="AT14550" s="68"/>
      <c r="AV14550" s="165"/>
    </row>
    <row r="14551" spans="46:48" x14ac:dyDescent="0.25">
      <c r="AT14551" s="68"/>
      <c r="AV14551" s="165"/>
    </row>
    <row r="14552" spans="46:48" x14ac:dyDescent="0.25">
      <c r="AT14552" s="68"/>
      <c r="AV14552" s="165"/>
    </row>
    <row r="14553" spans="46:48" x14ac:dyDescent="0.25">
      <c r="AT14553" s="68"/>
      <c r="AV14553" s="165"/>
    </row>
    <row r="14554" spans="46:48" x14ac:dyDescent="0.25">
      <c r="AT14554" s="68"/>
      <c r="AV14554" s="165"/>
    </row>
    <row r="14555" spans="46:48" x14ac:dyDescent="0.25">
      <c r="AT14555" s="68"/>
      <c r="AV14555" s="165"/>
    </row>
    <row r="14556" spans="46:48" x14ac:dyDescent="0.25">
      <c r="AT14556" s="68"/>
      <c r="AV14556" s="165"/>
    </row>
    <row r="14557" spans="46:48" x14ac:dyDescent="0.25">
      <c r="AT14557" s="68"/>
      <c r="AV14557" s="165"/>
    </row>
    <row r="14558" spans="46:48" x14ac:dyDescent="0.25">
      <c r="AT14558" s="68"/>
      <c r="AV14558" s="165"/>
    </row>
    <row r="14559" spans="46:48" x14ac:dyDescent="0.25">
      <c r="AT14559" s="68"/>
      <c r="AV14559" s="165"/>
    </row>
    <row r="14560" spans="46:48" x14ac:dyDescent="0.25">
      <c r="AT14560" s="68"/>
      <c r="AV14560" s="165"/>
    </row>
    <row r="14561" spans="46:48" x14ac:dyDescent="0.25">
      <c r="AT14561" s="68"/>
      <c r="AV14561" s="165"/>
    </row>
    <row r="14562" spans="46:48" x14ac:dyDescent="0.25">
      <c r="AT14562" s="68"/>
      <c r="AV14562" s="165"/>
    </row>
    <row r="14563" spans="46:48" x14ac:dyDescent="0.25">
      <c r="AT14563" s="68"/>
      <c r="AV14563" s="165"/>
    </row>
    <row r="14564" spans="46:48" x14ac:dyDescent="0.25">
      <c r="AT14564" s="68"/>
      <c r="AV14564" s="165"/>
    </row>
    <row r="14565" spans="46:48" x14ac:dyDescent="0.25">
      <c r="AT14565" s="68"/>
      <c r="AV14565" s="165"/>
    </row>
    <row r="14566" spans="46:48" x14ac:dyDescent="0.25">
      <c r="AT14566" s="68"/>
      <c r="AV14566" s="165"/>
    </row>
    <row r="14567" spans="46:48" x14ac:dyDescent="0.25">
      <c r="AT14567" s="68"/>
      <c r="AV14567" s="165"/>
    </row>
    <row r="14568" spans="46:48" x14ac:dyDescent="0.25">
      <c r="AT14568" s="68"/>
      <c r="AV14568" s="165"/>
    </row>
    <row r="14569" spans="46:48" x14ac:dyDescent="0.25">
      <c r="AT14569" s="68"/>
      <c r="AV14569" s="165"/>
    </row>
    <row r="14570" spans="46:48" x14ac:dyDescent="0.25">
      <c r="AT14570" s="68"/>
      <c r="AV14570" s="165"/>
    </row>
    <row r="14571" spans="46:48" x14ac:dyDescent="0.25">
      <c r="AT14571" s="68"/>
      <c r="AV14571" s="165"/>
    </row>
    <row r="14572" spans="46:48" x14ac:dyDescent="0.25">
      <c r="AT14572" s="68"/>
      <c r="AV14572" s="165"/>
    </row>
    <row r="14573" spans="46:48" x14ac:dyDescent="0.25">
      <c r="AT14573" s="68"/>
      <c r="AV14573" s="165"/>
    </row>
    <row r="14574" spans="46:48" x14ac:dyDescent="0.25">
      <c r="AT14574" s="68"/>
      <c r="AV14574" s="165"/>
    </row>
    <row r="14575" spans="46:48" x14ac:dyDescent="0.25">
      <c r="AT14575" s="68"/>
      <c r="AV14575" s="165"/>
    </row>
    <row r="14576" spans="46:48" x14ac:dyDescent="0.25">
      <c r="AT14576" s="68"/>
      <c r="AV14576" s="165"/>
    </row>
    <row r="14577" spans="46:48" x14ac:dyDescent="0.25">
      <c r="AT14577" s="68"/>
      <c r="AV14577" s="165"/>
    </row>
    <row r="14578" spans="46:48" x14ac:dyDescent="0.25">
      <c r="AT14578" s="68"/>
      <c r="AV14578" s="165"/>
    </row>
    <row r="14579" spans="46:48" x14ac:dyDescent="0.25">
      <c r="AT14579" s="68"/>
      <c r="AV14579" s="165"/>
    </row>
    <row r="14580" spans="46:48" x14ac:dyDescent="0.25">
      <c r="AT14580" s="68"/>
      <c r="AV14580" s="165"/>
    </row>
    <row r="14581" spans="46:48" x14ac:dyDescent="0.25">
      <c r="AT14581" s="68"/>
      <c r="AV14581" s="165"/>
    </row>
    <row r="14582" spans="46:48" x14ac:dyDescent="0.25">
      <c r="AT14582" s="68"/>
      <c r="AV14582" s="165"/>
    </row>
    <row r="14583" spans="46:48" x14ac:dyDescent="0.25">
      <c r="AT14583" s="68"/>
      <c r="AV14583" s="165"/>
    </row>
    <row r="14584" spans="46:48" x14ac:dyDescent="0.25">
      <c r="AT14584" s="68"/>
      <c r="AV14584" s="165"/>
    </row>
    <row r="14585" spans="46:48" x14ac:dyDescent="0.25">
      <c r="AT14585" s="68"/>
      <c r="AV14585" s="165"/>
    </row>
    <row r="14586" spans="46:48" x14ac:dyDescent="0.25">
      <c r="AT14586" s="68"/>
      <c r="AV14586" s="165"/>
    </row>
    <row r="14587" spans="46:48" x14ac:dyDescent="0.25">
      <c r="AT14587" s="68"/>
      <c r="AV14587" s="165"/>
    </row>
    <row r="14588" spans="46:48" x14ac:dyDescent="0.25">
      <c r="AT14588" s="68"/>
      <c r="AV14588" s="165"/>
    </row>
    <row r="14589" spans="46:48" x14ac:dyDescent="0.25">
      <c r="AT14589" s="68"/>
      <c r="AV14589" s="165"/>
    </row>
    <row r="14590" spans="46:48" x14ac:dyDescent="0.25">
      <c r="AT14590" s="68"/>
      <c r="AV14590" s="165"/>
    </row>
    <row r="14591" spans="46:48" x14ac:dyDescent="0.25">
      <c r="AT14591" s="68"/>
      <c r="AV14591" s="165"/>
    </row>
    <row r="14592" spans="46:48" x14ac:dyDescent="0.25">
      <c r="AT14592" s="68"/>
      <c r="AV14592" s="165"/>
    </row>
    <row r="14593" spans="46:48" x14ac:dyDescent="0.25">
      <c r="AT14593" s="68"/>
      <c r="AV14593" s="165"/>
    </row>
    <row r="14594" spans="46:48" x14ac:dyDescent="0.25">
      <c r="AT14594" s="68"/>
      <c r="AV14594" s="165"/>
    </row>
    <row r="14595" spans="46:48" x14ac:dyDescent="0.25">
      <c r="AT14595" s="68"/>
      <c r="AV14595" s="165"/>
    </row>
    <row r="14596" spans="46:48" x14ac:dyDescent="0.25">
      <c r="AT14596" s="68"/>
      <c r="AV14596" s="165"/>
    </row>
    <row r="14597" spans="46:48" x14ac:dyDescent="0.25">
      <c r="AT14597" s="68"/>
      <c r="AV14597" s="165"/>
    </row>
    <row r="14598" spans="46:48" x14ac:dyDescent="0.25">
      <c r="AT14598" s="68"/>
      <c r="AV14598" s="165"/>
    </row>
    <row r="14599" spans="46:48" x14ac:dyDescent="0.25">
      <c r="AT14599" s="68"/>
      <c r="AV14599" s="165"/>
    </row>
    <row r="14600" spans="46:48" x14ac:dyDescent="0.25">
      <c r="AT14600" s="68"/>
      <c r="AV14600" s="165"/>
    </row>
    <row r="14601" spans="46:48" x14ac:dyDescent="0.25">
      <c r="AT14601" s="68"/>
      <c r="AV14601" s="165"/>
    </row>
    <row r="14602" spans="46:48" x14ac:dyDescent="0.25">
      <c r="AT14602" s="68"/>
      <c r="AV14602" s="165"/>
    </row>
    <row r="14603" spans="46:48" x14ac:dyDescent="0.25">
      <c r="AT14603" s="68"/>
      <c r="AV14603" s="165"/>
    </row>
    <row r="14604" spans="46:48" x14ac:dyDescent="0.25">
      <c r="AT14604" s="68"/>
      <c r="AV14604" s="165"/>
    </row>
    <row r="14605" spans="46:48" x14ac:dyDescent="0.25">
      <c r="AT14605" s="68"/>
      <c r="AV14605" s="165"/>
    </row>
    <row r="14606" spans="46:48" x14ac:dyDescent="0.25">
      <c r="AT14606" s="68"/>
      <c r="AV14606" s="165"/>
    </row>
    <row r="14607" spans="46:48" x14ac:dyDescent="0.25">
      <c r="AT14607" s="68"/>
      <c r="AV14607" s="165"/>
    </row>
    <row r="14608" spans="46:48" x14ac:dyDescent="0.25">
      <c r="AT14608" s="68"/>
      <c r="AV14608" s="165"/>
    </row>
    <row r="14609" spans="46:48" x14ac:dyDescent="0.25">
      <c r="AT14609" s="68"/>
      <c r="AV14609" s="165"/>
    </row>
    <row r="14610" spans="46:48" x14ac:dyDescent="0.25">
      <c r="AT14610" s="68"/>
      <c r="AV14610" s="165"/>
    </row>
    <row r="14611" spans="46:48" x14ac:dyDescent="0.25">
      <c r="AT14611" s="68"/>
      <c r="AV14611" s="165"/>
    </row>
    <row r="14612" spans="46:48" x14ac:dyDescent="0.25">
      <c r="AT14612" s="68"/>
      <c r="AV14612" s="165"/>
    </row>
    <row r="14613" spans="46:48" x14ac:dyDescent="0.25">
      <c r="AT14613" s="68"/>
      <c r="AV14613" s="165"/>
    </row>
    <row r="14614" spans="46:48" x14ac:dyDescent="0.25">
      <c r="AT14614" s="68"/>
      <c r="AV14614" s="165"/>
    </row>
    <row r="14615" spans="46:48" x14ac:dyDescent="0.25">
      <c r="AT14615" s="68"/>
      <c r="AV14615" s="165"/>
    </row>
    <row r="14616" spans="46:48" x14ac:dyDescent="0.25">
      <c r="AT14616" s="68"/>
      <c r="AV14616" s="165"/>
    </row>
    <row r="14617" spans="46:48" x14ac:dyDescent="0.25">
      <c r="AT14617" s="68"/>
      <c r="AV14617" s="165"/>
    </row>
    <row r="14618" spans="46:48" x14ac:dyDescent="0.25">
      <c r="AT14618" s="68"/>
      <c r="AV14618" s="165"/>
    </row>
    <row r="14619" spans="46:48" x14ac:dyDescent="0.25">
      <c r="AT14619" s="68"/>
      <c r="AV14619" s="165"/>
    </row>
    <row r="14620" spans="46:48" x14ac:dyDescent="0.25">
      <c r="AT14620" s="68"/>
      <c r="AV14620" s="165"/>
    </row>
    <row r="14621" spans="46:48" x14ac:dyDescent="0.25">
      <c r="AT14621" s="68"/>
      <c r="AV14621" s="165"/>
    </row>
    <row r="14622" spans="46:48" x14ac:dyDescent="0.25">
      <c r="AT14622" s="68"/>
      <c r="AV14622" s="165"/>
    </row>
    <row r="14623" spans="46:48" x14ac:dyDescent="0.25">
      <c r="AT14623" s="68"/>
      <c r="AV14623" s="165"/>
    </row>
    <row r="14624" spans="46:48" x14ac:dyDescent="0.25">
      <c r="AT14624" s="68"/>
      <c r="AV14624" s="165"/>
    </row>
    <row r="14625" spans="46:48" x14ac:dyDescent="0.25">
      <c r="AT14625" s="68"/>
      <c r="AV14625" s="165"/>
    </row>
    <row r="14626" spans="46:48" x14ac:dyDescent="0.25">
      <c r="AT14626" s="68"/>
      <c r="AV14626" s="165"/>
    </row>
    <row r="14627" spans="46:48" x14ac:dyDescent="0.25">
      <c r="AT14627" s="68"/>
      <c r="AV14627" s="165"/>
    </row>
    <row r="14628" spans="46:48" x14ac:dyDescent="0.25">
      <c r="AT14628" s="68"/>
      <c r="AV14628" s="165"/>
    </row>
    <row r="14629" spans="46:48" x14ac:dyDescent="0.25">
      <c r="AT14629" s="68"/>
      <c r="AV14629" s="165"/>
    </row>
    <row r="14630" spans="46:48" x14ac:dyDescent="0.25">
      <c r="AT14630" s="68"/>
      <c r="AV14630" s="165"/>
    </row>
    <row r="14631" spans="46:48" x14ac:dyDescent="0.25">
      <c r="AT14631" s="68"/>
      <c r="AV14631" s="165"/>
    </row>
    <row r="14632" spans="46:48" x14ac:dyDescent="0.25">
      <c r="AT14632" s="68"/>
      <c r="AV14632" s="165"/>
    </row>
    <row r="14633" spans="46:48" x14ac:dyDescent="0.25">
      <c r="AT14633" s="68"/>
      <c r="AV14633" s="165"/>
    </row>
    <row r="14634" spans="46:48" x14ac:dyDescent="0.25">
      <c r="AT14634" s="68"/>
      <c r="AV14634" s="165"/>
    </row>
    <row r="14635" spans="46:48" x14ac:dyDescent="0.25">
      <c r="AT14635" s="68"/>
      <c r="AV14635" s="165"/>
    </row>
    <row r="14636" spans="46:48" x14ac:dyDescent="0.25">
      <c r="AT14636" s="68"/>
      <c r="AV14636" s="165"/>
    </row>
    <row r="14637" spans="46:48" x14ac:dyDescent="0.25">
      <c r="AT14637" s="68"/>
      <c r="AV14637" s="165"/>
    </row>
    <row r="14638" spans="46:48" x14ac:dyDescent="0.25">
      <c r="AT14638" s="68"/>
      <c r="AV14638" s="165"/>
    </row>
    <row r="14639" spans="46:48" x14ac:dyDescent="0.25">
      <c r="AT14639" s="68"/>
      <c r="AV14639" s="165"/>
    </row>
    <row r="14640" spans="46:48" x14ac:dyDescent="0.25">
      <c r="AT14640" s="68"/>
      <c r="AV14640" s="165"/>
    </row>
    <row r="14641" spans="46:48" x14ac:dyDescent="0.25">
      <c r="AT14641" s="68"/>
      <c r="AV14641" s="165"/>
    </row>
    <row r="14642" spans="46:48" x14ac:dyDescent="0.25">
      <c r="AT14642" s="68"/>
      <c r="AV14642" s="165"/>
    </row>
    <row r="14643" spans="46:48" x14ac:dyDescent="0.25">
      <c r="AT14643" s="68"/>
      <c r="AV14643" s="165"/>
    </row>
    <row r="14644" spans="46:48" x14ac:dyDescent="0.25">
      <c r="AT14644" s="68"/>
      <c r="AV14644" s="165"/>
    </row>
    <row r="14645" spans="46:48" x14ac:dyDescent="0.25">
      <c r="AT14645" s="68"/>
      <c r="AV14645" s="165"/>
    </row>
    <row r="14646" spans="46:48" x14ac:dyDescent="0.25">
      <c r="AT14646" s="68"/>
      <c r="AV14646" s="165"/>
    </row>
    <row r="14647" spans="46:48" x14ac:dyDescent="0.25">
      <c r="AT14647" s="68"/>
      <c r="AV14647" s="165"/>
    </row>
    <row r="14648" spans="46:48" x14ac:dyDescent="0.25">
      <c r="AT14648" s="68"/>
      <c r="AV14648" s="165"/>
    </row>
    <row r="14649" spans="46:48" x14ac:dyDescent="0.25">
      <c r="AT14649" s="68"/>
      <c r="AV14649" s="165"/>
    </row>
    <row r="14650" spans="46:48" x14ac:dyDescent="0.25">
      <c r="AT14650" s="68"/>
      <c r="AV14650" s="165"/>
    </row>
    <row r="14651" spans="46:48" x14ac:dyDescent="0.25">
      <c r="AT14651" s="68"/>
      <c r="AV14651" s="165"/>
    </row>
    <row r="14652" spans="46:48" x14ac:dyDescent="0.25">
      <c r="AT14652" s="68"/>
      <c r="AV14652" s="165"/>
    </row>
    <row r="14653" spans="46:48" x14ac:dyDescent="0.25">
      <c r="AT14653" s="68"/>
      <c r="AV14653" s="165"/>
    </row>
    <row r="14654" spans="46:48" x14ac:dyDescent="0.25">
      <c r="AT14654" s="68"/>
      <c r="AV14654" s="165"/>
    </row>
    <row r="14655" spans="46:48" x14ac:dyDescent="0.25">
      <c r="AT14655" s="68"/>
      <c r="AV14655" s="165"/>
    </row>
    <row r="14656" spans="46:48" x14ac:dyDescent="0.25">
      <c r="AT14656" s="68"/>
      <c r="AV14656" s="165"/>
    </row>
    <row r="14657" spans="46:48" x14ac:dyDescent="0.25">
      <c r="AT14657" s="68"/>
      <c r="AV14657" s="165"/>
    </row>
    <row r="14658" spans="46:48" x14ac:dyDescent="0.25">
      <c r="AT14658" s="68"/>
      <c r="AV14658" s="165"/>
    </row>
    <row r="14659" spans="46:48" x14ac:dyDescent="0.25">
      <c r="AT14659" s="68"/>
      <c r="AV14659" s="165"/>
    </row>
    <row r="14660" spans="46:48" x14ac:dyDescent="0.25">
      <c r="AT14660" s="68"/>
      <c r="AV14660" s="165"/>
    </row>
    <row r="14661" spans="46:48" x14ac:dyDescent="0.25">
      <c r="AT14661" s="68"/>
      <c r="AV14661" s="165"/>
    </row>
    <row r="14662" spans="46:48" x14ac:dyDescent="0.25">
      <c r="AT14662" s="68"/>
      <c r="AV14662" s="165"/>
    </row>
    <row r="14663" spans="46:48" x14ac:dyDescent="0.25">
      <c r="AT14663" s="68"/>
      <c r="AV14663" s="165"/>
    </row>
    <row r="14664" spans="46:48" x14ac:dyDescent="0.25">
      <c r="AT14664" s="68"/>
      <c r="AV14664" s="165"/>
    </row>
    <row r="14665" spans="46:48" x14ac:dyDescent="0.25">
      <c r="AT14665" s="68"/>
      <c r="AV14665" s="165"/>
    </row>
    <row r="14666" spans="46:48" x14ac:dyDescent="0.25">
      <c r="AT14666" s="68"/>
      <c r="AV14666" s="165"/>
    </row>
    <row r="14667" spans="46:48" x14ac:dyDescent="0.25">
      <c r="AT14667" s="68"/>
      <c r="AV14667" s="165"/>
    </row>
    <row r="14668" spans="46:48" x14ac:dyDescent="0.25">
      <c r="AT14668" s="68"/>
      <c r="AV14668" s="165"/>
    </row>
    <row r="14669" spans="46:48" x14ac:dyDescent="0.25">
      <c r="AT14669" s="68"/>
      <c r="AV14669" s="165"/>
    </row>
    <row r="14670" spans="46:48" x14ac:dyDescent="0.25">
      <c r="AT14670" s="68"/>
      <c r="AV14670" s="165"/>
    </row>
    <row r="14671" spans="46:48" x14ac:dyDescent="0.25">
      <c r="AT14671" s="68"/>
      <c r="AV14671" s="165"/>
    </row>
    <row r="14672" spans="46:48" x14ac:dyDescent="0.25">
      <c r="AT14672" s="68"/>
      <c r="AV14672" s="165"/>
    </row>
    <row r="14673" spans="46:48" x14ac:dyDescent="0.25">
      <c r="AT14673" s="68"/>
      <c r="AV14673" s="165"/>
    </row>
    <row r="14674" spans="46:48" x14ac:dyDescent="0.25">
      <c r="AT14674" s="68"/>
      <c r="AV14674" s="165"/>
    </row>
    <row r="14675" spans="46:48" x14ac:dyDescent="0.25">
      <c r="AT14675" s="68"/>
      <c r="AV14675" s="165"/>
    </row>
    <row r="14676" spans="46:48" x14ac:dyDescent="0.25">
      <c r="AT14676" s="68"/>
      <c r="AV14676" s="165"/>
    </row>
    <row r="14677" spans="46:48" x14ac:dyDescent="0.25">
      <c r="AT14677" s="68"/>
      <c r="AV14677" s="165"/>
    </row>
    <row r="14678" spans="46:48" x14ac:dyDescent="0.25">
      <c r="AT14678" s="68"/>
      <c r="AV14678" s="165"/>
    </row>
    <row r="14679" spans="46:48" x14ac:dyDescent="0.25">
      <c r="AT14679" s="68"/>
      <c r="AV14679" s="165"/>
    </row>
    <row r="14680" spans="46:48" x14ac:dyDescent="0.25">
      <c r="AT14680" s="68"/>
      <c r="AV14680" s="165"/>
    </row>
    <row r="14681" spans="46:48" x14ac:dyDescent="0.25">
      <c r="AT14681" s="68"/>
      <c r="AV14681" s="165"/>
    </row>
    <row r="14682" spans="46:48" x14ac:dyDescent="0.25">
      <c r="AT14682" s="68"/>
      <c r="AV14682" s="165"/>
    </row>
    <row r="14683" spans="46:48" x14ac:dyDescent="0.25">
      <c r="AT14683" s="68"/>
      <c r="AV14683" s="165"/>
    </row>
    <row r="14684" spans="46:48" x14ac:dyDescent="0.25">
      <c r="AT14684" s="68"/>
      <c r="AV14684" s="165"/>
    </row>
    <row r="14685" spans="46:48" x14ac:dyDescent="0.25">
      <c r="AT14685" s="68"/>
      <c r="AV14685" s="165"/>
    </row>
    <row r="14686" spans="46:48" x14ac:dyDescent="0.25">
      <c r="AT14686" s="68"/>
      <c r="AV14686" s="165"/>
    </row>
    <row r="14687" spans="46:48" x14ac:dyDescent="0.25">
      <c r="AT14687" s="68"/>
      <c r="AV14687" s="165"/>
    </row>
    <row r="14688" spans="46:48" x14ac:dyDescent="0.25">
      <c r="AT14688" s="68"/>
      <c r="AV14688" s="165"/>
    </row>
    <row r="14689" spans="46:48" x14ac:dyDescent="0.25">
      <c r="AT14689" s="68"/>
      <c r="AV14689" s="165"/>
    </row>
    <row r="14690" spans="46:48" x14ac:dyDescent="0.25">
      <c r="AT14690" s="68"/>
      <c r="AV14690" s="165"/>
    </row>
    <row r="14691" spans="46:48" x14ac:dyDescent="0.25">
      <c r="AT14691" s="68"/>
      <c r="AV14691" s="165"/>
    </row>
    <row r="14692" spans="46:48" x14ac:dyDescent="0.25">
      <c r="AT14692" s="68"/>
      <c r="AV14692" s="165"/>
    </row>
    <row r="14693" spans="46:48" x14ac:dyDescent="0.25">
      <c r="AT14693" s="68"/>
      <c r="AV14693" s="165"/>
    </row>
    <row r="14694" spans="46:48" x14ac:dyDescent="0.25">
      <c r="AT14694" s="68"/>
      <c r="AV14694" s="165"/>
    </row>
    <row r="14695" spans="46:48" x14ac:dyDescent="0.25">
      <c r="AT14695" s="68"/>
      <c r="AV14695" s="165"/>
    </row>
    <row r="14696" spans="46:48" x14ac:dyDescent="0.25">
      <c r="AT14696" s="68"/>
      <c r="AV14696" s="165"/>
    </row>
    <row r="14697" spans="46:48" x14ac:dyDescent="0.25">
      <c r="AT14697" s="68"/>
      <c r="AV14697" s="165"/>
    </row>
    <row r="14698" spans="46:48" x14ac:dyDescent="0.25">
      <c r="AT14698" s="68"/>
      <c r="AV14698" s="165"/>
    </row>
    <row r="14699" spans="46:48" x14ac:dyDescent="0.25">
      <c r="AT14699" s="68"/>
      <c r="AV14699" s="165"/>
    </row>
    <row r="14700" spans="46:48" x14ac:dyDescent="0.25">
      <c r="AT14700" s="68"/>
      <c r="AV14700" s="165"/>
    </row>
    <row r="14701" spans="46:48" x14ac:dyDescent="0.25">
      <c r="AT14701" s="68"/>
      <c r="AV14701" s="165"/>
    </row>
    <row r="14702" spans="46:48" x14ac:dyDescent="0.25">
      <c r="AT14702" s="68"/>
      <c r="AV14702" s="165"/>
    </row>
    <row r="14703" spans="46:48" x14ac:dyDescent="0.25">
      <c r="AT14703" s="68"/>
      <c r="AV14703" s="165"/>
    </row>
    <row r="14704" spans="46:48" x14ac:dyDescent="0.25">
      <c r="AT14704" s="68"/>
      <c r="AV14704" s="165"/>
    </row>
    <row r="14705" spans="46:48" x14ac:dyDescent="0.25">
      <c r="AT14705" s="68"/>
      <c r="AV14705" s="165"/>
    </row>
    <row r="14706" spans="46:48" x14ac:dyDescent="0.25">
      <c r="AT14706" s="68"/>
      <c r="AV14706" s="165"/>
    </row>
    <row r="14707" spans="46:48" x14ac:dyDescent="0.25">
      <c r="AT14707" s="68"/>
      <c r="AV14707" s="165"/>
    </row>
    <row r="14708" spans="46:48" x14ac:dyDescent="0.25">
      <c r="AT14708" s="68"/>
      <c r="AV14708" s="165"/>
    </row>
    <row r="14709" spans="46:48" x14ac:dyDescent="0.25">
      <c r="AT14709" s="68"/>
      <c r="AV14709" s="165"/>
    </row>
    <row r="14710" spans="46:48" x14ac:dyDescent="0.25">
      <c r="AT14710" s="68"/>
      <c r="AV14710" s="165"/>
    </row>
    <row r="14711" spans="46:48" x14ac:dyDescent="0.25">
      <c r="AT14711" s="68"/>
      <c r="AV14711" s="165"/>
    </row>
    <row r="14712" spans="46:48" x14ac:dyDescent="0.25">
      <c r="AT14712" s="68"/>
      <c r="AV14712" s="165"/>
    </row>
    <row r="14713" spans="46:48" x14ac:dyDescent="0.25">
      <c r="AT14713" s="68"/>
      <c r="AV14713" s="165"/>
    </row>
    <row r="14714" spans="46:48" x14ac:dyDescent="0.25">
      <c r="AT14714" s="68"/>
      <c r="AV14714" s="165"/>
    </row>
    <row r="14715" spans="46:48" x14ac:dyDescent="0.25">
      <c r="AT14715" s="68"/>
      <c r="AV14715" s="165"/>
    </row>
    <row r="14716" spans="46:48" x14ac:dyDescent="0.25">
      <c r="AT14716" s="68"/>
      <c r="AV14716" s="165"/>
    </row>
    <row r="14717" spans="46:48" x14ac:dyDescent="0.25">
      <c r="AT14717" s="68"/>
      <c r="AV14717" s="165"/>
    </row>
    <row r="14718" spans="46:48" x14ac:dyDescent="0.25">
      <c r="AT14718" s="68"/>
      <c r="AV14718" s="165"/>
    </row>
    <row r="14719" spans="46:48" x14ac:dyDescent="0.25">
      <c r="AT14719" s="68"/>
      <c r="AV14719" s="165"/>
    </row>
    <row r="14720" spans="46:48" x14ac:dyDescent="0.25">
      <c r="AT14720" s="68"/>
      <c r="AV14720" s="165"/>
    </row>
    <row r="14721" spans="46:48" x14ac:dyDescent="0.25">
      <c r="AT14721" s="68"/>
      <c r="AV14721" s="165"/>
    </row>
    <row r="14722" spans="46:48" x14ac:dyDescent="0.25">
      <c r="AT14722" s="68"/>
      <c r="AV14722" s="165"/>
    </row>
    <row r="14723" spans="46:48" x14ac:dyDescent="0.25">
      <c r="AT14723" s="68"/>
      <c r="AV14723" s="165"/>
    </row>
    <row r="14724" spans="46:48" x14ac:dyDescent="0.25">
      <c r="AT14724" s="68"/>
      <c r="AV14724" s="165"/>
    </row>
    <row r="14725" spans="46:48" x14ac:dyDescent="0.25">
      <c r="AT14725" s="68"/>
      <c r="AV14725" s="165"/>
    </row>
    <row r="14726" spans="46:48" x14ac:dyDescent="0.25">
      <c r="AT14726" s="68"/>
      <c r="AV14726" s="165"/>
    </row>
    <row r="14727" spans="46:48" x14ac:dyDescent="0.25">
      <c r="AT14727" s="68"/>
      <c r="AV14727" s="165"/>
    </row>
    <row r="14728" spans="46:48" x14ac:dyDescent="0.25">
      <c r="AT14728" s="68"/>
      <c r="AV14728" s="165"/>
    </row>
    <row r="14729" spans="46:48" x14ac:dyDescent="0.25">
      <c r="AT14729" s="68"/>
      <c r="AV14729" s="165"/>
    </row>
    <row r="14730" spans="46:48" x14ac:dyDescent="0.25">
      <c r="AT14730" s="68"/>
      <c r="AV14730" s="165"/>
    </row>
    <row r="14731" spans="46:48" x14ac:dyDescent="0.25">
      <c r="AT14731" s="68"/>
      <c r="AV14731" s="165"/>
    </row>
    <row r="14732" spans="46:48" x14ac:dyDescent="0.25">
      <c r="AT14732" s="68"/>
      <c r="AV14732" s="165"/>
    </row>
    <row r="14733" spans="46:48" x14ac:dyDescent="0.25">
      <c r="AT14733" s="68"/>
      <c r="AV14733" s="165"/>
    </row>
    <row r="14734" spans="46:48" x14ac:dyDescent="0.25">
      <c r="AT14734" s="68"/>
      <c r="AV14734" s="165"/>
    </row>
    <row r="14735" spans="46:48" x14ac:dyDescent="0.25">
      <c r="AT14735" s="68"/>
      <c r="AV14735" s="165"/>
    </row>
    <row r="14736" spans="46:48" x14ac:dyDescent="0.25">
      <c r="AT14736" s="68"/>
      <c r="AV14736" s="165"/>
    </row>
    <row r="14737" spans="46:48" x14ac:dyDescent="0.25">
      <c r="AT14737" s="68"/>
      <c r="AV14737" s="165"/>
    </row>
    <row r="14738" spans="46:48" x14ac:dyDescent="0.25">
      <c r="AT14738" s="68"/>
      <c r="AV14738" s="165"/>
    </row>
    <row r="14739" spans="46:48" x14ac:dyDescent="0.25">
      <c r="AT14739" s="68"/>
      <c r="AV14739" s="165"/>
    </row>
    <row r="14740" spans="46:48" x14ac:dyDescent="0.25">
      <c r="AT14740" s="68"/>
      <c r="AV14740" s="165"/>
    </row>
    <row r="14741" spans="46:48" x14ac:dyDescent="0.25">
      <c r="AT14741" s="68"/>
      <c r="AV14741" s="165"/>
    </row>
    <row r="14742" spans="46:48" x14ac:dyDescent="0.25">
      <c r="AT14742" s="68"/>
      <c r="AV14742" s="165"/>
    </row>
    <row r="14743" spans="46:48" x14ac:dyDescent="0.25">
      <c r="AT14743" s="68"/>
      <c r="AV14743" s="165"/>
    </row>
    <row r="14744" spans="46:48" x14ac:dyDescent="0.25">
      <c r="AT14744" s="68"/>
      <c r="AV14744" s="165"/>
    </row>
    <row r="14745" spans="46:48" x14ac:dyDescent="0.25">
      <c r="AT14745" s="68"/>
      <c r="AV14745" s="165"/>
    </row>
    <row r="14746" spans="46:48" x14ac:dyDescent="0.25">
      <c r="AT14746" s="68"/>
      <c r="AV14746" s="165"/>
    </row>
    <row r="14747" spans="46:48" x14ac:dyDescent="0.25">
      <c r="AT14747" s="68"/>
      <c r="AV14747" s="165"/>
    </row>
    <row r="14748" spans="46:48" x14ac:dyDescent="0.25">
      <c r="AT14748" s="68"/>
      <c r="AV14748" s="165"/>
    </row>
    <row r="14749" spans="46:48" x14ac:dyDescent="0.25">
      <c r="AT14749" s="68"/>
      <c r="AV14749" s="165"/>
    </row>
    <row r="14750" spans="46:48" x14ac:dyDescent="0.25">
      <c r="AT14750" s="68"/>
      <c r="AV14750" s="165"/>
    </row>
    <row r="14751" spans="46:48" x14ac:dyDescent="0.25">
      <c r="AT14751" s="68"/>
      <c r="AV14751" s="165"/>
    </row>
    <row r="14752" spans="46:48" x14ac:dyDescent="0.25">
      <c r="AT14752" s="68"/>
      <c r="AV14752" s="165"/>
    </row>
    <row r="14753" spans="46:48" x14ac:dyDescent="0.25">
      <c r="AT14753" s="68"/>
      <c r="AV14753" s="165"/>
    </row>
    <row r="14754" spans="46:48" x14ac:dyDescent="0.25">
      <c r="AT14754" s="68"/>
      <c r="AV14754" s="165"/>
    </row>
    <row r="14755" spans="46:48" x14ac:dyDescent="0.25">
      <c r="AT14755" s="68"/>
      <c r="AV14755" s="165"/>
    </row>
    <row r="14756" spans="46:48" x14ac:dyDescent="0.25">
      <c r="AT14756" s="68"/>
      <c r="AV14756" s="165"/>
    </row>
    <row r="14757" spans="46:48" x14ac:dyDescent="0.25">
      <c r="AT14757" s="68"/>
      <c r="AV14757" s="165"/>
    </row>
    <row r="14758" spans="46:48" x14ac:dyDescent="0.25">
      <c r="AT14758" s="68"/>
      <c r="AV14758" s="165"/>
    </row>
    <row r="14759" spans="46:48" x14ac:dyDescent="0.25">
      <c r="AT14759" s="68"/>
      <c r="AV14759" s="165"/>
    </row>
    <row r="14760" spans="46:48" x14ac:dyDescent="0.25">
      <c r="AT14760" s="68"/>
      <c r="AV14760" s="165"/>
    </row>
    <row r="14761" spans="46:48" x14ac:dyDescent="0.25">
      <c r="AT14761" s="68"/>
      <c r="AV14761" s="165"/>
    </row>
    <row r="14762" spans="46:48" x14ac:dyDescent="0.25">
      <c r="AT14762" s="68"/>
      <c r="AV14762" s="165"/>
    </row>
    <row r="14763" spans="46:48" x14ac:dyDescent="0.25">
      <c r="AT14763" s="68"/>
      <c r="AV14763" s="165"/>
    </row>
    <row r="14764" spans="46:48" x14ac:dyDescent="0.25">
      <c r="AT14764" s="68"/>
      <c r="AV14764" s="165"/>
    </row>
    <row r="14765" spans="46:48" x14ac:dyDescent="0.25">
      <c r="AT14765" s="68"/>
      <c r="AV14765" s="165"/>
    </row>
    <row r="14766" spans="46:48" x14ac:dyDescent="0.25">
      <c r="AT14766" s="68"/>
      <c r="AV14766" s="165"/>
    </row>
    <row r="14767" spans="46:48" x14ac:dyDescent="0.25">
      <c r="AT14767" s="68"/>
      <c r="AV14767" s="165"/>
    </row>
    <row r="14768" spans="46:48" x14ac:dyDescent="0.25">
      <c r="AT14768" s="68"/>
      <c r="AV14768" s="165"/>
    </row>
    <row r="14769" spans="46:48" x14ac:dyDescent="0.25">
      <c r="AT14769" s="68"/>
      <c r="AV14769" s="165"/>
    </row>
    <row r="14770" spans="46:48" x14ac:dyDescent="0.25">
      <c r="AT14770" s="68"/>
      <c r="AV14770" s="165"/>
    </row>
    <row r="14771" spans="46:48" x14ac:dyDescent="0.25">
      <c r="AT14771" s="68"/>
      <c r="AV14771" s="165"/>
    </row>
    <row r="14772" spans="46:48" x14ac:dyDescent="0.25">
      <c r="AT14772" s="68"/>
      <c r="AV14772" s="165"/>
    </row>
    <row r="14773" spans="46:48" x14ac:dyDescent="0.25">
      <c r="AT14773" s="68"/>
      <c r="AV14773" s="165"/>
    </row>
    <row r="14774" spans="46:48" x14ac:dyDescent="0.25">
      <c r="AT14774" s="68"/>
      <c r="AV14774" s="165"/>
    </row>
    <row r="14775" spans="46:48" x14ac:dyDescent="0.25">
      <c r="AT14775" s="68"/>
      <c r="AV14775" s="165"/>
    </row>
    <row r="14776" spans="46:48" x14ac:dyDescent="0.25">
      <c r="AT14776" s="68"/>
      <c r="AV14776" s="165"/>
    </row>
    <row r="14777" spans="46:48" x14ac:dyDescent="0.25">
      <c r="AT14777" s="68"/>
      <c r="AV14777" s="165"/>
    </row>
    <row r="14778" spans="46:48" x14ac:dyDescent="0.25">
      <c r="AT14778" s="68"/>
      <c r="AV14778" s="165"/>
    </row>
    <row r="14779" spans="46:48" x14ac:dyDescent="0.25">
      <c r="AT14779" s="68"/>
      <c r="AV14779" s="165"/>
    </row>
    <row r="14780" spans="46:48" x14ac:dyDescent="0.25">
      <c r="AT14780" s="68"/>
      <c r="AV14780" s="165"/>
    </row>
    <row r="14781" spans="46:48" x14ac:dyDescent="0.25">
      <c r="AT14781" s="68"/>
      <c r="AV14781" s="165"/>
    </row>
    <row r="14782" spans="46:48" x14ac:dyDescent="0.25">
      <c r="AT14782" s="68"/>
      <c r="AV14782" s="165"/>
    </row>
    <row r="14783" spans="46:48" x14ac:dyDescent="0.25">
      <c r="AT14783" s="68"/>
      <c r="AV14783" s="165"/>
    </row>
    <row r="14784" spans="46:48" x14ac:dyDescent="0.25">
      <c r="AT14784" s="68"/>
      <c r="AV14784" s="165"/>
    </row>
    <row r="14785" spans="46:48" x14ac:dyDescent="0.25">
      <c r="AT14785" s="68"/>
      <c r="AV14785" s="165"/>
    </row>
    <row r="14786" spans="46:48" x14ac:dyDescent="0.25">
      <c r="AT14786" s="68"/>
      <c r="AV14786" s="165"/>
    </row>
    <row r="14787" spans="46:48" x14ac:dyDescent="0.25">
      <c r="AT14787" s="68"/>
      <c r="AV14787" s="165"/>
    </row>
    <row r="14788" spans="46:48" x14ac:dyDescent="0.25">
      <c r="AT14788" s="68"/>
      <c r="AV14788" s="165"/>
    </row>
    <row r="14789" spans="46:48" x14ac:dyDescent="0.25">
      <c r="AT14789" s="68"/>
      <c r="AV14789" s="165"/>
    </row>
    <row r="14790" spans="46:48" x14ac:dyDescent="0.25">
      <c r="AT14790" s="68"/>
      <c r="AV14790" s="165"/>
    </row>
    <row r="14791" spans="46:48" x14ac:dyDescent="0.25">
      <c r="AT14791" s="68"/>
      <c r="AV14791" s="165"/>
    </row>
    <row r="14792" spans="46:48" x14ac:dyDescent="0.25">
      <c r="AT14792" s="68"/>
      <c r="AV14792" s="165"/>
    </row>
    <row r="14793" spans="46:48" x14ac:dyDescent="0.25">
      <c r="AT14793" s="68"/>
      <c r="AV14793" s="165"/>
    </row>
    <row r="14794" spans="46:48" x14ac:dyDescent="0.25">
      <c r="AT14794" s="68"/>
      <c r="AV14794" s="165"/>
    </row>
    <row r="14795" spans="46:48" x14ac:dyDescent="0.25">
      <c r="AT14795" s="68"/>
      <c r="AV14795" s="165"/>
    </row>
    <row r="14796" spans="46:48" x14ac:dyDescent="0.25">
      <c r="AT14796" s="68"/>
      <c r="AV14796" s="165"/>
    </row>
    <row r="14797" spans="46:48" x14ac:dyDescent="0.25">
      <c r="AT14797" s="68"/>
      <c r="AV14797" s="165"/>
    </row>
    <row r="14798" spans="46:48" x14ac:dyDescent="0.25">
      <c r="AT14798" s="68"/>
      <c r="AV14798" s="165"/>
    </row>
    <row r="14799" spans="46:48" x14ac:dyDescent="0.25">
      <c r="AT14799" s="68"/>
      <c r="AV14799" s="165"/>
    </row>
    <row r="14800" spans="46:48" x14ac:dyDescent="0.25">
      <c r="AT14800" s="68"/>
      <c r="AV14800" s="165"/>
    </row>
    <row r="14801" spans="46:48" x14ac:dyDescent="0.25">
      <c r="AT14801" s="68"/>
      <c r="AV14801" s="165"/>
    </row>
    <row r="14802" spans="46:48" x14ac:dyDescent="0.25">
      <c r="AT14802" s="68"/>
      <c r="AV14802" s="165"/>
    </row>
    <row r="14803" spans="46:48" x14ac:dyDescent="0.25">
      <c r="AT14803" s="68"/>
      <c r="AV14803" s="165"/>
    </row>
    <row r="14804" spans="46:48" x14ac:dyDescent="0.25">
      <c r="AT14804" s="68"/>
      <c r="AV14804" s="165"/>
    </row>
    <row r="14805" spans="46:48" x14ac:dyDescent="0.25">
      <c r="AT14805" s="68"/>
      <c r="AV14805" s="165"/>
    </row>
    <row r="14806" spans="46:48" x14ac:dyDescent="0.25">
      <c r="AT14806" s="68"/>
      <c r="AV14806" s="165"/>
    </row>
    <row r="14807" spans="46:48" x14ac:dyDescent="0.25">
      <c r="AT14807" s="68"/>
      <c r="AV14807" s="165"/>
    </row>
    <row r="14808" spans="46:48" x14ac:dyDescent="0.25">
      <c r="AT14808" s="68"/>
      <c r="AV14808" s="165"/>
    </row>
    <row r="14809" spans="46:48" x14ac:dyDescent="0.25">
      <c r="AT14809" s="68"/>
      <c r="AV14809" s="165"/>
    </row>
    <row r="14810" spans="46:48" x14ac:dyDescent="0.25">
      <c r="AT14810" s="68"/>
      <c r="AV14810" s="165"/>
    </row>
    <row r="14811" spans="46:48" x14ac:dyDescent="0.25">
      <c r="AT14811" s="68"/>
      <c r="AV14811" s="165"/>
    </row>
    <row r="14812" spans="46:48" x14ac:dyDescent="0.25">
      <c r="AT14812" s="68"/>
      <c r="AV14812" s="165"/>
    </row>
    <row r="14813" spans="46:48" x14ac:dyDescent="0.25">
      <c r="AT14813" s="68"/>
      <c r="AV14813" s="165"/>
    </row>
    <row r="14814" spans="46:48" x14ac:dyDescent="0.25">
      <c r="AT14814" s="68"/>
      <c r="AV14814" s="165"/>
    </row>
    <row r="14815" spans="46:48" x14ac:dyDescent="0.25">
      <c r="AT14815" s="68"/>
      <c r="AV14815" s="165"/>
    </row>
    <row r="14816" spans="46:48" x14ac:dyDescent="0.25">
      <c r="AT14816" s="68"/>
      <c r="AV14816" s="165"/>
    </row>
    <row r="14817" spans="46:48" x14ac:dyDescent="0.25">
      <c r="AT14817" s="68"/>
      <c r="AV14817" s="165"/>
    </row>
    <row r="14818" spans="46:48" x14ac:dyDescent="0.25">
      <c r="AT14818" s="68"/>
      <c r="AV14818" s="165"/>
    </row>
    <row r="14819" spans="46:48" x14ac:dyDescent="0.25">
      <c r="AT14819" s="68"/>
      <c r="AV14819" s="165"/>
    </row>
    <row r="14820" spans="46:48" x14ac:dyDescent="0.25">
      <c r="AT14820" s="68"/>
      <c r="AV14820" s="165"/>
    </row>
    <row r="14821" spans="46:48" x14ac:dyDescent="0.25">
      <c r="AT14821" s="68"/>
      <c r="AV14821" s="165"/>
    </row>
    <row r="14822" spans="46:48" x14ac:dyDescent="0.25">
      <c r="AT14822" s="68"/>
      <c r="AV14822" s="165"/>
    </row>
    <row r="14823" spans="46:48" x14ac:dyDescent="0.25">
      <c r="AT14823" s="68"/>
      <c r="AV14823" s="165"/>
    </row>
    <row r="14824" spans="46:48" x14ac:dyDescent="0.25">
      <c r="AT14824" s="68"/>
      <c r="AV14824" s="165"/>
    </row>
    <row r="14825" spans="46:48" x14ac:dyDescent="0.25">
      <c r="AT14825" s="68"/>
      <c r="AV14825" s="165"/>
    </row>
    <row r="14826" spans="46:48" x14ac:dyDescent="0.25">
      <c r="AT14826" s="68"/>
      <c r="AV14826" s="165"/>
    </row>
    <row r="14827" spans="46:48" x14ac:dyDescent="0.25">
      <c r="AT14827" s="68"/>
      <c r="AV14827" s="165"/>
    </row>
    <row r="14828" spans="46:48" x14ac:dyDescent="0.25">
      <c r="AT14828" s="68"/>
      <c r="AV14828" s="165"/>
    </row>
    <row r="14829" spans="46:48" x14ac:dyDescent="0.25">
      <c r="AT14829" s="68"/>
      <c r="AV14829" s="165"/>
    </row>
    <row r="14830" spans="46:48" x14ac:dyDescent="0.25">
      <c r="AT14830" s="68"/>
      <c r="AV14830" s="165"/>
    </row>
    <row r="14831" spans="46:48" x14ac:dyDescent="0.25">
      <c r="AT14831" s="68"/>
      <c r="AV14831" s="165"/>
    </row>
    <row r="14832" spans="46:48" x14ac:dyDescent="0.25">
      <c r="AT14832" s="68"/>
      <c r="AV14832" s="165"/>
    </row>
    <row r="14833" spans="46:48" x14ac:dyDescent="0.25">
      <c r="AT14833" s="68"/>
      <c r="AV14833" s="165"/>
    </row>
    <row r="14834" spans="46:48" x14ac:dyDescent="0.25">
      <c r="AT14834" s="68"/>
      <c r="AV14834" s="165"/>
    </row>
    <row r="14835" spans="46:48" x14ac:dyDescent="0.25">
      <c r="AT14835" s="68"/>
      <c r="AV14835" s="165"/>
    </row>
    <row r="14836" spans="46:48" x14ac:dyDescent="0.25">
      <c r="AT14836" s="68"/>
      <c r="AV14836" s="165"/>
    </row>
    <row r="14837" spans="46:48" x14ac:dyDescent="0.25">
      <c r="AT14837" s="68"/>
      <c r="AV14837" s="165"/>
    </row>
    <row r="14838" spans="46:48" x14ac:dyDescent="0.25">
      <c r="AT14838" s="68"/>
      <c r="AV14838" s="165"/>
    </row>
    <row r="14839" spans="46:48" x14ac:dyDescent="0.25">
      <c r="AT14839" s="68"/>
      <c r="AV14839" s="165"/>
    </row>
    <row r="14840" spans="46:48" x14ac:dyDescent="0.25">
      <c r="AT14840" s="68"/>
      <c r="AV14840" s="165"/>
    </row>
    <row r="14841" spans="46:48" x14ac:dyDescent="0.25">
      <c r="AT14841" s="68"/>
      <c r="AV14841" s="165"/>
    </row>
    <row r="14842" spans="46:48" x14ac:dyDescent="0.25">
      <c r="AT14842" s="68"/>
      <c r="AV14842" s="165"/>
    </row>
    <row r="14843" spans="46:48" x14ac:dyDescent="0.25">
      <c r="AT14843" s="68"/>
      <c r="AV14843" s="165"/>
    </row>
    <row r="14844" spans="46:48" x14ac:dyDescent="0.25">
      <c r="AT14844" s="68"/>
      <c r="AV14844" s="165"/>
    </row>
    <row r="14845" spans="46:48" x14ac:dyDescent="0.25">
      <c r="AT14845" s="68"/>
      <c r="AV14845" s="165"/>
    </row>
    <row r="14846" spans="46:48" x14ac:dyDescent="0.25">
      <c r="AT14846" s="68"/>
      <c r="AV14846" s="165"/>
    </row>
    <row r="14847" spans="46:48" x14ac:dyDescent="0.25">
      <c r="AT14847" s="68"/>
      <c r="AV14847" s="165"/>
    </row>
    <row r="14848" spans="46:48" x14ac:dyDescent="0.25">
      <c r="AT14848" s="68"/>
      <c r="AV14848" s="165"/>
    </row>
    <row r="14849" spans="46:48" x14ac:dyDescent="0.25">
      <c r="AT14849" s="68"/>
      <c r="AV14849" s="165"/>
    </row>
    <row r="14850" spans="46:48" x14ac:dyDescent="0.25">
      <c r="AT14850" s="68"/>
      <c r="AV14850" s="165"/>
    </row>
    <row r="14851" spans="46:48" x14ac:dyDescent="0.25">
      <c r="AT14851" s="68"/>
      <c r="AV14851" s="165"/>
    </row>
    <row r="14852" spans="46:48" x14ac:dyDescent="0.25">
      <c r="AT14852" s="68"/>
      <c r="AV14852" s="165"/>
    </row>
    <row r="14853" spans="46:48" x14ac:dyDescent="0.25">
      <c r="AT14853" s="68"/>
      <c r="AV14853" s="165"/>
    </row>
    <row r="14854" spans="46:48" x14ac:dyDescent="0.25">
      <c r="AT14854" s="68"/>
      <c r="AV14854" s="165"/>
    </row>
    <row r="14855" spans="46:48" x14ac:dyDescent="0.25">
      <c r="AT14855" s="68"/>
      <c r="AV14855" s="165"/>
    </row>
    <row r="14856" spans="46:48" x14ac:dyDescent="0.25">
      <c r="AT14856" s="68"/>
      <c r="AV14856" s="165"/>
    </row>
    <row r="14857" spans="46:48" x14ac:dyDescent="0.25">
      <c r="AT14857" s="68"/>
      <c r="AV14857" s="165"/>
    </row>
    <row r="14858" spans="46:48" x14ac:dyDescent="0.25">
      <c r="AT14858" s="68"/>
      <c r="AV14858" s="165"/>
    </row>
    <row r="14859" spans="46:48" x14ac:dyDescent="0.25">
      <c r="AT14859" s="68"/>
      <c r="AV14859" s="165"/>
    </row>
    <row r="14860" spans="46:48" x14ac:dyDescent="0.25">
      <c r="AT14860" s="68"/>
      <c r="AV14860" s="165"/>
    </row>
    <row r="14861" spans="46:48" x14ac:dyDescent="0.25">
      <c r="AT14861" s="68"/>
      <c r="AV14861" s="165"/>
    </row>
    <row r="14862" spans="46:48" x14ac:dyDescent="0.25">
      <c r="AT14862" s="68"/>
      <c r="AV14862" s="165"/>
    </row>
    <row r="14863" spans="46:48" x14ac:dyDescent="0.25">
      <c r="AT14863" s="68"/>
      <c r="AV14863" s="165"/>
    </row>
    <row r="14864" spans="46:48" x14ac:dyDescent="0.25">
      <c r="AT14864" s="68"/>
      <c r="AV14864" s="165"/>
    </row>
    <row r="14865" spans="46:48" x14ac:dyDescent="0.25">
      <c r="AT14865" s="68"/>
      <c r="AV14865" s="165"/>
    </row>
    <row r="14866" spans="46:48" x14ac:dyDescent="0.25">
      <c r="AT14866" s="68"/>
      <c r="AV14866" s="165"/>
    </row>
    <row r="14867" spans="46:48" x14ac:dyDescent="0.25">
      <c r="AT14867" s="68"/>
      <c r="AV14867" s="165"/>
    </row>
    <row r="14868" spans="46:48" x14ac:dyDescent="0.25">
      <c r="AT14868" s="68"/>
      <c r="AV14868" s="165"/>
    </row>
    <row r="14869" spans="46:48" x14ac:dyDescent="0.25">
      <c r="AT14869" s="68"/>
      <c r="AV14869" s="165"/>
    </row>
    <row r="14870" spans="46:48" x14ac:dyDescent="0.25">
      <c r="AT14870" s="68"/>
      <c r="AV14870" s="165"/>
    </row>
    <row r="14871" spans="46:48" x14ac:dyDescent="0.25">
      <c r="AT14871" s="68"/>
      <c r="AV14871" s="165"/>
    </row>
    <row r="14872" spans="46:48" x14ac:dyDescent="0.25">
      <c r="AT14872" s="68"/>
      <c r="AV14872" s="165"/>
    </row>
    <row r="14873" spans="46:48" x14ac:dyDescent="0.25">
      <c r="AT14873" s="68"/>
      <c r="AV14873" s="165"/>
    </row>
    <row r="14874" spans="46:48" x14ac:dyDescent="0.25">
      <c r="AT14874" s="68"/>
      <c r="AV14874" s="165"/>
    </row>
    <row r="14875" spans="46:48" x14ac:dyDescent="0.25">
      <c r="AT14875" s="68"/>
      <c r="AV14875" s="165"/>
    </row>
    <row r="14876" spans="46:48" x14ac:dyDescent="0.25">
      <c r="AT14876" s="68"/>
      <c r="AV14876" s="165"/>
    </row>
    <row r="14877" spans="46:48" x14ac:dyDescent="0.25">
      <c r="AT14877" s="68"/>
      <c r="AV14877" s="165"/>
    </row>
    <row r="14878" spans="46:48" x14ac:dyDescent="0.25">
      <c r="AT14878" s="68"/>
      <c r="AV14878" s="165"/>
    </row>
    <row r="14879" spans="46:48" x14ac:dyDescent="0.25">
      <c r="AT14879" s="68"/>
      <c r="AV14879" s="165"/>
    </row>
    <row r="14880" spans="46:48" x14ac:dyDescent="0.25">
      <c r="AT14880" s="68"/>
      <c r="AV14880" s="165"/>
    </row>
    <row r="14881" spans="46:48" x14ac:dyDescent="0.25">
      <c r="AT14881" s="68"/>
      <c r="AV14881" s="165"/>
    </row>
    <row r="14882" spans="46:48" x14ac:dyDescent="0.25">
      <c r="AT14882" s="68"/>
      <c r="AV14882" s="165"/>
    </row>
    <row r="14883" spans="46:48" x14ac:dyDescent="0.25">
      <c r="AT14883" s="68"/>
      <c r="AV14883" s="165"/>
    </row>
    <row r="14884" spans="46:48" x14ac:dyDescent="0.25">
      <c r="AT14884" s="68"/>
      <c r="AV14884" s="165"/>
    </row>
    <row r="14885" spans="46:48" x14ac:dyDescent="0.25">
      <c r="AT14885" s="68"/>
      <c r="AV14885" s="165"/>
    </row>
    <row r="14886" spans="46:48" x14ac:dyDescent="0.25">
      <c r="AT14886" s="68"/>
      <c r="AV14886" s="165"/>
    </row>
    <row r="14887" spans="46:48" x14ac:dyDescent="0.25">
      <c r="AT14887" s="68"/>
      <c r="AV14887" s="165"/>
    </row>
    <row r="14888" spans="46:48" x14ac:dyDescent="0.25">
      <c r="AT14888" s="68"/>
      <c r="AV14888" s="165"/>
    </row>
    <row r="14889" spans="46:48" x14ac:dyDescent="0.25">
      <c r="AT14889" s="68"/>
      <c r="AV14889" s="165"/>
    </row>
    <row r="14890" spans="46:48" x14ac:dyDescent="0.25">
      <c r="AT14890" s="68"/>
      <c r="AV14890" s="165"/>
    </row>
    <row r="14891" spans="46:48" x14ac:dyDescent="0.25">
      <c r="AT14891" s="68"/>
      <c r="AV14891" s="165"/>
    </row>
    <row r="14892" spans="46:48" x14ac:dyDescent="0.25">
      <c r="AT14892" s="68"/>
      <c r="AV14892" s="165"/>
    </row>
    <row r="14893" spans="46:48" x14ac:dyDescent="0.25">
      <c r="AT14893" s="68"/>
      <c r="AV14893" s="165"/>
    </row>
    <row r="14894" spans="46:48" x14ac:dyDescent="0.25">
      <c r="AT14894" s="68"/>
      <c r="AV14894" s="165"/>
    </row>
    <row r="14895" spans="46:48" x14ac:dyDescent="0.25">
      <c r="AT14895" s="68"/>
      <c r="AV14895" s="165"/>
    </row>
    <row r="14896" spans="46:48" x14ac:dyDescent="0.25">
      <c r="AT14896" s="68"/>
      <c r="AV14896" s="165"/>
    </row>
    <row r="14897" spans="46:48" x14ac:dyDescent="0.25">
      <c r="AT14897" s="68"/>
      <c r="AV14897" s="165"/>
    </row>
    <row r="14898" spans="46:48" x14ac:dyDescent="0.25">
      <c r="AT14898" s="68"/>
      <c r="AV14898" s="165"/>
    </row>
    <row r="14899" spans="46:48" x14ac:dyDescent="0.25">
      <c r="AT14899" s="68"/>
      <c r="AV14899" s="165"/>
    </row>
    <row r="14900" spans="46:48" x14ac:dyDescent="0.25">
      <c r="AT14900" s="68"/>
      <c r="AV14900" s="165"/>
    </row>
    <row r="14901" spans="46:48" x14ac:dyDescent="0.25">
      <c r="AT14901" s="68"/>
      <c r="AV14901" s="165"/>
    </row>
    <row r="14902" spans="46:48" x14ac:dyDescent="0.25">
      <c r="AT14902" s="68"/>
      <c r="AV14902" s="165"/>
    </row>
    <row r="14903" spans="46:48" x14ac:dyDescent="0.25">
      <c r="AT14903" s="68"/>
      <c r="AV14903" s="165"/>
    </row>
    <row r="14904" spans="46:48" x14ac:dyDescent="0.25">
      <c r="AT14904" s="68"/>
      <c r="AV14904" s="165"/>
    </row>
    <row r="14905" spans="46:48" x14ac:dyDescent="0.25">
      <c r="AT14905" s="68"/>
      <c r="AV14905" s="165"/>
    </row>
    <row r="14906" spans="46:48" x14ac:dyDescent="0.25">
      <c r="AT14906" s="68"/>
      <c r="AV14906" s="165"/>
    </row>
    <row r="14907" spans="46:48" x14ac:dyDescent="0.25">
      <c r="AT14907" s="68"/>
      <c r="AV14907" s="165"/>
    </row>
    <row r="14908" spans="46:48" x14ac:dyDescent="0.25">
      <c r="AT14908" s="68"/>
      <c r="AV14908" s="165"/>
    </row>
    <row r="14909" spans="46:48" x14ac:dyDescent="0.25">
      <c r="AT14909" s="68"/>
      <c r="AV14909" s="165"/>
    </row>
    <row r="14910" spans="46:48" x14ac:dyDescent="0.25">
      <c r="AT14910" s="68"/>
      <c r="AV14910" s="165"/>
    </row>
    <row r="14911" spans="46:48" x14ac:dyDescent="0.25">
      <c r="AT14911" s="68"/>
      <c r="AV14911" s="165"/>
    </row>
    <row r="14912" spans="46:48" x14ac:dyDescent="0.25">
      <c r="AT14912" s="68"/>
      <c r="AV14912" s="165"/>
    </row>
    <row r="14913" spans="46:48" x14ac:dyDescent="0.25">
      <c r="AT14913" s="68"/>
      <c r="AV14913" s="165"/>
    </row>
    <row r="14914" spans="46:48" x14ac:dyDescent="0.25">
      <c r="AT14914" s="68"/>
      <c r="AV14914" s="165"/>
    </row>
    <row r="14915" spans="46:48" x14ac:dyDescent="0.25">
      <c r="AT14915" s="68"/>
      <c r="AV14915" s="165"/>
    </row>
    <row r="14916" spans="46:48" x14ac:dyDescent="0.25">
      <c r="AT14916" s="68"/>
      <c r="AV14916" s="165"/>
    </row>
    <row r="14917" spans="46:48" x14ac:dyDescent="0.25">
      <c r="AT14917" s="68"/>
      <c r="AV14917" s="165"/>
    </row>
    <row r="14918" spans="46:48" x14ac:dyDescent="0.25">
      <c r="AT14918" s="68"/>
      <c r="AV14918" s="165"/>
    </row>
    <row r="14919" spans="46:48" x14ac:dyDescent="0.25">
      <c r="AT14919" s="68"/>
      <c r="AV14919" s="165"/>
    </row>
    <row r="14920" spans="46:48" x14ac:dyDescent="0.25">
      <c r="AT14920" s="68"/>
      <c r="AV14920" s="165"/>
    </row>
    <row r="14921" spans="46:48" x14ac:dyDescent="0.25">
      <c r="AT14921" s="68"/>
      <c r="AV14921" s="165"/>
    </row>
    <row r="14922" spans="46:48" x14ac:dyDescent="0.25">
      <c r="AT14922" s="68"/>
      <c r="AV14922" s="165"/>
    </row>
    <row r="14923" spans="46:48" x14ac:dyDescent="0.25">
      <c r="AT14923" s="68"/>
      <c r="AV14923" s="165"/>
    </row>
    <row r="14924" spans="46:48" x14ac:dyDescent="0.25">
      <c r="AT14924" s="68"/>
      <c r="AV14924" s="165"/>
    </row>
    <row r="14925" spans="46:48" x14ac:dyDescent="0.25">
      <c r="AT14925" s="68"/>
      <c r="AV14925" s="165"/>
    </row>
    <row r="14926" spans="46:48" x14ac:dyDescent="0.25">
      <c r="AT14926" s="68"/>
      <c r="AV14926" s="165"/>
    </row>
    <row r="14927" spans="46:48" x14ac:dyDescent="0.25">
      <c r="AT14927" s="68"/>
      <c r="AV14927" s="165"/>
    </row>
    <row r="14928" spans="46:48" x14ac:dyDescent="0.25">
      <c r="AT14928" s="68"/>
      <c r="AV14928" s="165"/>
    </row>
    <row r="14929" spans="46:48" x14ac:dyDescent="0.25">
      <c r="AT14929" s="68"/>
      <c r="AV14929" s="165"/>
    </row>
    <row r="14930" spans="46:48" x14ac:dyDescent="0.25">
      <c r="AT14930" s="68"/>
      <c r="AV14930" s="165"/>
    </row>
    <row r="14931" spans="46:48" x14ac:dyDescent="0.25">
      <c r="AT14931" s="68"/>
      <c r="AV14931" s="165"/>
    </row>
    <row r="14932" spans="46:48" x14ac:dyDescent="0.25">
      <c r="AT14932" s="68"/>
      <c r="AV14932" s="165"/>
    </row>
    <row r="14933" spans="46:48" x14ac:dyDescent="0.25">
      <c r="AT14933" s="68"/>
      <c r="AV14933" s="165"/>
    </row>
    <row r="14934" spans="46:48" x14ac:dyDescent="0.25">
      <c r="AT14934" s="68"/>
      <c r="AV14934" s="165"/>
    </row>
    <row r="14935" spans="46:48" x14ac:dyDescent="0.25">
      <c r="AT14935" s="68"/>
      <c r="AV14935" s="165"/>
    </row>
    <row r="14936" spans="46:48" x14ac:dyDescent="0.25">
      <c r="AT14936" s="68"/>
      <c r="AV14936" s="165"/>
    </row>
    <row r="14937" spans="46:48" x14ac:dyDescent="0.25">
      <c r="AT14937" s="68"/>
      <c r="AV14937" s="165"/>
    </row>
    <row r="14938" spans="46:48" x14ac:dyDescent="0.25">
      <c r="AT14938" s="68"/>
      <c r="AV14938" s="165"/>
    </row>
    <row r="14939" spans="46:48" x14ac:dyDescent="0.25">
      <c r="AT14939" s="68"/>
      <c r="AV14939" s="165"/>
    </row>
    <row r="14940" spans="46:48" x14ac:dyDescent="0.25">
      <c r="AT14940" s="68"/>
      <c r="AV14940" s="165"/>
    </row>
    <row r="14941" spans="46:48" x14ac:dyDescent="0.25">
      <c r="AT14941" s="68"/>
      <c r="AV14941" s="165"/>
    </row>
    <row r="14942" spans="46:48" x14ac:dyDescent="0.25">
      <c r="AT14942" s="68"/>
      <c r="AV14942" s="165"/>
    </row>
    <row r="14943" spans="46:48" x14ac:dyDescent="0.25">
      <c r="AT14943" s="68"/>
      <c r="AV14943" s="165"/>
    </row>
    <row r="14944" spans="46:48" x14ac:dyDescent="0.25">
      <c r="AT14944" s="68"/>
      <c r="AV14944" s="165"/>
    </row>
    <row r="14945" spans="46:48" x14ac:dyDescent="0.25">
      <c r="AT14945" s="68"/>
      <c r="AV14945" s="165"/>
    </row>
    <row r="14946" spans="46:48" x14ac:dyDescent="0.25">
      <c r="AT14946" s="68"/>
      <c r="AV14946" s="165"/>
    </row>
    <row r="14947" spans="46:48" x14ac:dyDescent="0.25">
      <c r="AT14947" s="68"/>
      <c r="AV14947" s="165"/>
    </row>
    <row r="14948" spans="46:48" x14ac:dyDescent="0.25">
      <c r="AT14948" s="68"/>
      <c r="AV14948" s="165"/>
    </row>
    <row r="14949" spans="46:48" x14ac:dyDescent="0.25">
      <c r="AT14949" s="68"/>
      <c r="AV14949" s="165"/>
    </row>
    <row r="14950" spans="46:48" x14ac:dyDescent="0.25">
      <c r="AT14950" s="68"/>
      <c r="AV14950" s="165"/>
    </row>
    <row r="14951" spans="46:48" x14ac:dyDescent="0.25">
      <c r="AT14951" s="68"/>
      <c r="AV14951" s="165"/>
    </row>
    <row r="14952" spans="46:48" x14ac:dyDescent="0.25">
      <c r="AT14952" s="68"/>
      <c r="AV14952" s="165"/>
    </row>
    <row r="14953" spans="46:48" x14ac:dyDescent="0.25">
      <c r="AT14953" s="68"/>
      <c r="AV14953" s="165"/>
    </row>
    <row r="14954" spans="46:48" x14ac:dyDescent="0.25">
      <c r="AT14954" s="68"/>
      <c r="AV14954" s="165"/>
    </row>
    <row r="14955" spans="46:48" x14ac:dyDescent="0.25">
      <c r="AT14955" s="68"/>
      <c r="AV14955" s="165"/>
    </row>
    <row r="14956" spans="46:48" x14ac:dyDescent="0.25">
      <c r="AT14956" s="68"/>
      <c r="AV14956" s="165"/>
    </row>
    <row r="14957" spans="46:48" x14ac:dyDescent="0.25">
      <c r="AT14957" s="68"/>
      <c r="AV14957" s="165"/>
    </row>
    <row r="14958" spans="46:48" x14ac:dyDescent="0.25">
      <c r="AT14958" s="68"/>
      <c r="AV14958" s="165"/>
    </row>
    <row r="14959" spans="46:48" x14ac:dyDescent="0.25">
      <c r="AT14959" s="68"/>
      <c r="AV14959" s="165"/>
    </row>
    <row r="14960" spans="46:48" x14ac:dyDescent="0.25">
      <c r="AT14960" s="68"/>
      <c r="AV14960" s="165"/>
    </row>
    <row r="14961" spans="46:48" x14ac:dyDescent="0.25">
      <c r="AT14961" s="68"/>
      <c r="AV14961" s="165"/>
    </row>
    <row r="14962" spans="46:48" x14ac:dyDescent="0.25">
      <c r="AT14962" s="68"/>
      <c r="AV14962" s="165"/>
    </row>
    <row r="14963" spans="46:48" x14ac:dyDescent="0.25">
      <c r="AT14963" s="68"/>
      <c r="AV14963" s="165"/>
    </row>
    <row r="14964" spans="46:48" x14ac:dyDescent="0.25">
      <c r="AT14964" s="68"/>
      <c r="AV14964" s="165"/>
    </row>
    <row r="14965" spans="46:48" x14ac:dyDescent="0.25">
      <c r="AT14965" s="68"/>
      <c r="AV14965" s="165"/>
    </row>
    <row r="14966" spans="46:48" x14ac:dyDescent="0.25">
      <c r="AT14966" s="68"/>
      <c r="AV14966" s="165"/>
    </row>
    <row r="14967" spans="46:48" x14ac:dyDescent="0.25">
      <c r="AT14967" s="68"/>
      <c r="AV14967" s="165"/>
    </row>
    <row r="14968" spans="46:48" x14ac:dyDescent="0.25">
      <c r="AT14968" s="68"/>
      <c r="AV14968" s="165"/>
    </row>
    <row r="14969" spans="46:48" x14ac:dyDescent="0.25">
      <c r="AT14969" s="68"/>
      <c r="AV14969" s="165"/>
    </row>
    <row r="14970" spans="46:48" x14ac:dyDescent="0.25">
      <c r="AT14970" s="68"/>
      <c r="AV14970" s="165"/>
    </row>
    <row r="14971" spans="46:48" x14ac:dyDescent="0.25">
      <c r="AT14971" s="68"/>
      <c r="AV14971" s="165"/>
    </row>
    <row r="14972" spans="46:48" x14ac:dyDescent="0.25">
      <c r="AT14972" s="68"/>
      <c r="AV14972" s="165"/>
    </row>
    <row r="14973" spans="46:48" x14ac:dyDescent="0.25">
      <c r="AT14973" s="68"/>
      <c r="AV14973" s="165"/>
    </row>
    <row r="14974" spans="46:48" x14ac:dyDescent="0.25">
      <c r="AT14974" s="68"/>
      <c r="AV14974" s="165"/>
    </row>
    <row r="14975" spans="46:48" x14ac:dyDescent="0.25">
      <c r="AT14975" s="68"/>
      <c r="AV14975" s="165"/>
    </row>
    <row r="14976" spans="46:48" x14ac:dyDescent="0.25">
      <c r="AT14976" s="68"/>
      <c r="AV14976" s="165"/>
    </row>
    <row r="14977" spans="46:48" x14ac:dyDescent="0.25">
      <c r="AT14977" s="68"/>
      <c r="AV14977" s="165"/>
    </row>
    <row r="14978" spans="46:48" x14ac:dyDescent="0.25">
      <c r="AT14978" s="68"/>
      <c r="AV14978" s="165"/>
    </row>
    <row r="14979" spans="46:48" x14ac:dyDescent="0.25">
      <c r="AT14979" s="68"/>
      <c r="AV14979" s="165"/>
    </row>
    <row r="14980" spans="46:48" x14ac:dyDescent="0.25">
      <c r="AT14980" s="68"/>
      <c r="AV14980" s="165"/>
    </row>
    <row r="14981" spans="46:48" x14ac:dyDescent="0.25">
      <c r="AT14981" s="68"/>
      <c r="AV14981" s="165"/>
    </row>
    <row r="14982" spans="46:48" x14ac:dyDescent="0.25">
      <c r="AT14982" s="68"/>
      <c r="AV14982" s="165"/>
    </row>
    <row r="14983" spans="46:48" x14ac:dyDescent="0.25">
      <c r="AT14983" s="68"/>
      <c r="AV14983" s="165"/>
    </row>
    <row r="14984" spans="46:48" x14ac:dyDescent="0.25">
      <c r="AT14984" s="68"/>
      <c r="AV14984" s="165"/>
    </row>
    <row r="14985" spans="46:48" x14ac:dyDescent="0.25">
      <c r="AT14985" s="68"/>
      <c r="AV14985" s="165"/>
    </row>
    <row r="14986" spans="46:48" x14ac:dyDescent="0.25">
      <c r="AT14986" s="68"/>
      <c r="AV14986" s="165"/>
    </row>
    <row r="14987" spans="46:48" x14ac:dyDescent="0.25">
      <c r="AT14987" s="68"/>
      <c r="AV14987" s="165"/>
    </row>
    <row r="14988" spans="46:48" x14ac:dyDescent="0.25">
      <c r="AT14988" s="68"/>
      <c r="AV14988" s="165"/>
    </row>
    <row r="14989" spans="46:48" x14ac:dyDescent="0.25">
      <c r="AT14989" s="68"/>
      <c r="AV14989" s="165"/>
    </row>
    <row r="14990" spans="46:48" x14ac:dyDescent="0.25">
      <c r="AT14990" s="68"/>
      <c r="AV14990" s="165"/>
    </row>
    <row r="14991" spans="46:48" x14ac:dyDescent="0.25">
      <c r="AT14991" s="68"/>
      <c r="AV14991" s="165"/>
    </row>
    <row r="14992" spans="46:48" x14ac:dyDescent="0.25">
      <c r="AT14992" s="68"/>
      <c r="AV14992" s="165"/>
    </row>
    <row r="14993" spans="46:48" x14ac:dyDescent="0.25">
      <c r="AT14993" s="68"/>
      <c r="AV14993" s="165"/>
    </row>
    <row r="14994" spans="46:48" x14ac:dyDescent="0.25">
      <c r="AT14994" s="68"/>
      <c r="AV14994" s="165"/>
    </row>
    <row r="14995" spans="46:48" x14ac:dyDescent="0.25">
      <c r="AT14995" s="68"/>
      <c r="AV14995" s="165"/>
    </row>
    <row r="14996" spans="46:48" x14ac:dyDescent="0.25">
      <c r="AT14996" s="68"/>
      <c r="AV14996" s="165"/>
    </row>
    <row r="14997" spans="46:48" x14ac:dyDescent="0.25">
      <c r="AT14997" s="68"/>
      <c r="AV14997" s="165"/>
    </row>
    <row r="14998" spans="46:48" x14ac:dyDescent="0.25">
      <c r="AT14998" s="68"/>
      <c r="AV14998" s="165"/>
    </row>
    <row r="14999" spans="46:48" x14ac:dyDescent="0.25">
      <c r="AT14999" s="68"/>
      <c r="AV14999" s="165"/>
    </row>
    <row r="15000" spans="46:48" x14ac:dyDescent="0.25">
      <c r="AT15000" s="68"/>
      <c r="AV15000" s="165"/>
    </row>
    <row r="15001" spans="46:48" x14ac:dyDescent="0.25">
      <c r="AT15001" s="68"/>
      <c r="AV15001" s="165"/>
    </row>
    <row r="15002" spans="46:48" x14ac:dyDescent="0.25">
      <c r="AT15002" s="68"/>
      <c r="AV15002" s="165"/>
    </row>
    <row r="15003" spans="46:48" x14ac:dyDescent="0.25">
      <c r="AT15003" s="68"/>
      <c r="AV15003" s="165"/>
    </row>
    <row r="15004" spans="46:48" x14ac:dyDescent="0.25">
      <c r="AT15004" s="68"/>
      <c r="AV15004" s="165"/>
    </row>
    <row r="15005" spans="46:48" x14ac:dyDescent="0.25">
      <c r="AT15005" s="68"/>
      <c r="AV15005" s="165"/>
    </row>
    <row r="15006" spans="46:48" x14ac:dyDescent="0.25">
      <c r="AT15006" s="68"/>
      <c r="AV15006" s="165"/>
    </row>
    <row r="15007" spans="46:48" x14ac:dyDescent="0.25">
      <c r="AT15007" s="68"/>
      <c r="AV15007" s="165"/>
    </row>
    <row r="15008" spans="46:48" x14ac:dyDescent="0.25">
      <c r="AT15008" s="68"/>
      <c r="AV15008" s="165"/>
    </row>
    <row r="15009" spans="46:48" x14ac:dyDescent="0.25">
      <c r="AT15009" s="68"/>
      <c r="AV15009" s="165"/>
    </row>
    <row r="15010" spans="46:48" x14ac:dyDescent="0.25">
      <c r="AT15010" s="68"/>
      <c r="AV15010" s="165"/>
    </row>
    <row r="15011" spans="46:48" x14ac:dyDescent="0.25">
      <c r="AT15011" s="68"/>
      <c r="AV15011" s="165"/>
    </row>
    <row r="15012" spans="46:48" x14ac:dyDescent="0.25">
      <c r="AT15012" s="68"/>
      <c r="AV15012" s="165"/>
    </row>
    <row r="15013" spans="46:48" x14ac:dyDescent="0.25">
      <c r="AT15013" s="68"/>
      <c r="AV15013" s="165"/>
    </row>
    <row r="15014" spans="46:48" x14ac:dyDescent="0.25">
      <c r="AT15014" s="68"/>
      <c r="AV15014" s="165"/>
    </row>
    <row r="15015" spans="46:48" x14ac:dyDescent="0.25">
      <c r="AT15015" s="68"/>
      <c r="AV15015" s="165"/>
    </row>
    <row r="15016" spans="46:48" x14ac:dyDescent="0.25">
      <c r="AT15016" s="68"/>
      <c r="AV15016" s="165"/>
    </row>
    <row r="15017" spans="46:48" x14ac:dyDescent="0.25">
      <c r="AT15017" s="68"/>
      <c r="AV15017" s="165"/>
    </row>
    <row r="15018" spans="46:48" x14ac:dyDescent="0.25">
      <c r="AT15018" s="68"/>
      <c r="AV15018" s="165"/>
    </row>
    <row r="15019" spans="46:48" x14ac:dyDescent="0.25">
      <c r="AT15019" s="68"/>
      <c r="AV15019" s="165"/>
    </row>
    <row r="15020" spans="46:48" x14ac:dyDescent="0.25">
      <c r="AT15020" s="68"/>
      <c r="AV15020" s="165"/>
    </row>
    <row r="15021" spans="46:48" x14ac:dyDescent="0.25">
      <c r="AT15021" s="68"/>
      <c r="AV15021" s="165"/>
    </row>
    <row r="15022" spans="46:48" x14ac:dyDescent="0.25">
      <c r="AT15022" s="68"/>
      <c r="AV15022" s="165"/>
    </row>
    <row r="15023" spans="46:48" x14ac:dyDescent="0.25">
      <c r="AT15023" s="68"/>
      <c r="AV15023" s="165"/>
    </row>
    <row r="15024" spans="46:48" x14ac:dyDescent="0.25">
      <c r="AT15024" s="68"/>
      <c r="AV15024" s="165"/>
    </row>
    <row r="15025" spans="46:48" x14ac:dyDescent="0.25">
      <c r="AT15025" s="68"/>
      <c r="AV15025" s="165"/>
    </row>
    <row r="15026" spans="46:48" x14ac:dyDescent="0.25">
      <c r="AT15026" s="68"/>
      <c r="AV15026" s="165"/>
    </row>
    <row r="15027" spans="46:48" x14ac:dyDescent="0.25">
      <c r="AT15027" s="68"/>
      <c r="AV15027" s="165"/>
    </row>
    <row r="15028" spans="46:48" x14ac:dyDescent="0.25">
      <c r="AT15028" s="68"/>
      <c r="AV15028" s="165"/>
    </row>
    <row r="15029" spans="46:48" x14ac:dyDescent="0.25">
      <c r="AT15029" s="68"/>
      <c r="AV15029" s="165"/>
    </row>
    <row r="15030" spans="46:48" x14ac:dyDescent="0.25">
      <c r="AT15030" s="68"/>
      <c r="AV15030" s="165"/>
    </row>
    <row r="15031" spans="46:48" x14ac:dyDescent="0.25">
      <c r="AT15031" s="68"/>
      <c r="AV15031" s="165"/>
    </row>
    <row r="15032" spans="46:48" x14ac:dyDescent="0.25">
      <c r="AT15032" s="68"/>
      <c r="AV15032" s="165"/>
    </row>
    <row r="15033" spans="46:48" x14ac:dyDescent="0.25">
      <c r="AT15033" s="68"/>
      <c r="AV15033" s="165"/>
    </row>
    <row r="15034" spans="46:48" x14ac:dyDescent="0.25">
      <c r="AT15034" s="68"/>
      <c r="AV15034" s="165"/>
    </row>
    <row r="15035" spans="46:48" x14ac:dyDescent="0.25">
      <c r="AT15035" s="68"/>
      <c r="AV15035" s="165"/>
    </row>
    <row r="15036" spans="46:48" x14ac:dyDescent="0.25">
      <c r="AT15036" s="68"/>
      <c r="AV15036" s="165"/>
    </row>
    <row r="15037" spans="46:48" x14ac:dyDescent="0.25">
      <c r="AT15037" s="68"/>
      <c r="AV15037" s="165"/>
    </row>
    <row r="15038" spans="46:48" x14ac:dyDescent="0.25">
      <c r="AT15038" s="68"/>
      <c r="AV15038" s="165"/>
    </row>
    <row r="15039" spans="46:48" x14ac:dyDescent="0.25">
      <c r="AT15039" s="68"/>
      <c r="AV15039" s="165"/>
    </row>
    <row r="15040" spans="46:48" x14ac:dyDescent="0.25">
      <c r="AT15040" s="68"/>
      <c r="AV15040" s="165"/>
    </row>
    <row r="15041" spans="46:48" x14ac:dyDescent="0.25">
      <c r="AT15041" s="68"/>
      <c r="AV15041" s="165"/>
    </row>
    <row r="15042" spans="46:48" x14ac:dyDescent="0.25">
      <c r="AT15042" s="68"/>
      <c r="AV15042" s="165"/>
    </row>
    <row r="15043" spans="46:48" x14ac:dyDescent="0.25">
      <c r="AT15043" s="68"/>
      <c r="AV15043" s="165"/>
    </row>
    <row r="15044" spans="46:48" x14ac:dyDescent="0.25">
      <c r="AT15044" s="68"/>
      <c r="AV15044" s="165"/>
    </row>
    <row r="15045" spans="46:48" x14ac:dyDescent="0.25">
      <c r="AT15045" s="68"/>
      <c r="AV15045" s="165"/>
    </row>
    <row r="15046" spans="46:48" x14ac:dyDescent="0.25">
      <c r="AT15046" s="68"/>
      <c r="AV15046" s="165"/>
    </row>
    <row r="15047" spans="46:48" x14ac:dyDescent="0.25">
      <c r="AT15047" s="68"/>
      <c r="AV15047" s="165"/>
    </row>
    <row r="15048" spans="46:48" x14ac:dyDescent="0.25">
      <c r="AT15048" s="68"/>
      <c r="AV15048" s="165"/>
    </row>
    <row r="15049" spans="46:48" x14ac:dyDescent="0.25">
      <c r="AT15049" s="68"/>
      <c r="AV15049" s="165"/>
    </row>
    <row r="15050" spans="46:48" x14ac:dyDescent="0.25">
      <c r="AT15050" s="68"/>
      <c r="AV15050" s="165"/>
    </row>
    <row r="15051" spans="46:48" x14ac:dyDescent="0.25">
      <c r="AT15051" s="68"/>
      <c r="AV15051" s="165"/>
    </row>
    <row r="15052" spans="46:48" x14ac:dyDescent="0.25">
      <c r="AT15052" s="68"/>
      <c r="AV15052" s="165"/>
    </row>
    <row r="15053" spans="46:48" x14ac:dyDescent="0.25">
      <c r="AT15053" s="68"/>
      <c r="AV15053" s="165"/>
    </row>
    <row r="15054" spans="46:48" x14ac:dyDescent="0.25">
      <c r="AT15054" s="68"/>
      <c r="AV15054" s="165"/>
    </row>
    <row r="15055" spans="46:48" x14ac:dyDescent="0.25">
      <c r="AT15055" s="68"/>
      <c r="AV15055" s="165"/>
    </row>
    <row r="15056" spans="46:48" x14ac:dyDescent="0.25">
      <c r="AT15056" s="68"/>
      <c r="AV15056" s="165"/>
    </row>
    <row r="15057" spans="46:48" x14ac:dyDescent="0.25">
      <c r="AT15057" s="68"/>
      <c r="AV15057" s="165"/>
    </row>
    <row r="15058" spans="46:48" x14ac:dyDescent="0.25">
      <c r="AT15058" s="68"/>
      <c r="AV15058" s="165"/>
    </row>
    <row r="15059" spans="46:48" x14ac:dyDescent="0.25">
      <c r="AT15059" s="68"/>
      <c r="AV15059" s="165"/>
    </row>
    <row r="15060" spans="46:48" x14ac:dyDescent="0.25">
      <c r="AT15060" s="68"/>
      <c r="AV15060" s="165"/>
    </row>
    <row r="15061" spans="46:48" x14ac:dyDescent="0.25">
      <c r="AT15061" s="68"/>
      <c r="AV15061" s="165"/>
    </row>
    <row r="15062" spans="46:48" x14ac:dyDescent="0.25">
      <c r="AT15062" s="68"/>
      <c r="AV15062" s="165"/>
    </row>
    <row r="15063" spans="46:48" x14ac:dyDescent="0.25">
      <c r="AT15063" s="68"/>
      <c r="AV15063" s="165"/>
    </row>
    <row r="15064" spans="46:48" x14ac:dyDescent="0.25">
      <c r="AT15064" s="68"/>
      <c r="AV15064" s="165"/>
    </row>
    <row r="15065" spans="46:48" x14ac:dyDescent="0.25">
      <c r="AT15065" s="68"/>
      <c r="AV15065" s="165"/>
    </row>
    <row r="15066" spans="46:48" x14ac:dyDescent="0.25">
      <c r="AT15066" s="68"/>
      <c r="AV15066" s="165"/>
    </row>
    <row r="15067" spans="46:48" x14ac:dyDescent="0.25">
      <c r="AT15067" s="68"/>
      <c r="AV15067" s="165"/>
    </row>
    <row r="15068" spans="46:48" x14ac:dyDescent="0.25">
      <c r="AT15068" s="68"/>
      <c r="AV15068" s="165"/>
    </row>
    <row r="15069" spans="46:48" x14ac:dyDescent="0.25">
      <c r="AT15069" s="68"/>
      <c r="AV15069" s="165"/>
    </row>
    <row r="15070" spans="46:48" x14ac:dyDescent="0.25">
      <c r="AT15070" s="68"/>
      <c r="AV15070" s="165"/>
    </row>
    <row r="15071" spans="46:48" x14ac:dyDescent="0.25">
      <c r="AT15071" s="68"/>
      <c r="AV15071" s="165"/>
    </row>
    <row r="15072" spans="46:48" x14ac:dyDescent="0.25">
      <c r="AT15072" s="68"/>
      <c r="AV15072" s="165"/>
    </row>
    <row r="15073" spans="46:48" x14ac:dyDescent="0.25">
      <c r="AT15073" s="68"/>
      <c r="AV15073" s="165"/>
    </row>
    <row r="15074" spans="46:48" x14ac:dyDescent="0.25">
      <c r="AT15074" s="68"/>
      <c r="AV15074" s="165"/>
    </row>
    <row r="15075" spans="46:48" x14ac:dyDescent="0.25">
      <c r="AT15075" s="68"/>
      <c r="AV15075" s="165"/>
    </row>
    <row r="15076" spans="46:48" x14ac:dyDescent="0.25">
      <c r="AT15076" s="68"/>
      <c r="AV15076" s="165"/>
    </row>
    <row r="15077" spans="46:48" x14ac:dyDescent="0.25">
      <c r="AT15077" s="68"/>
      <c r="AV15077" s="165"/>
    </row>
    <row r="15078" spans="46:48" x14ac:dyDescent="0.25">
      <c r="AT15078" s="68"/>
      <c r="AV15078" s="165"/>
    </row>
    <row r="15079" spans="46:48" x14ac:dyDescent="0.25">
      <c r="AT15079" s="68"/>
      <c r="AV15079" s="165"/>
    </row>
    <row r="15080" spans="46:48" x14ac:dyDescent="0.25">
      <c r="AT15080" s="68"/>
      <c r="AV15080" s="165"/>
    </row>
    <row r="15081" spans="46:48" x14ac:dyDescent="0.25">
      <c r="AT15081" s="68"/>
      <c r="AV15081" s="165"/>
    </row>
    <row r="15082" spans="46:48" x14ac:dyDescent="0.25">
      <c r="AT15082" s="68"/>
      <c r="AV15082" s="165"/>
    </row>
    <row r="15083" spans="46:48" x14ac:dyDescent="0.25">
      <c r="AT15083" s="68"/>
      <c r="AV15083" s="165"/>
    </row>
    <row r="15084" spans="46:48" x14ac:dyDescent="0.25">
      <c r="AT15084" s="68"/>
      <c r="AV15084" s="165"/>
    </row>
    <row r="15085" spans="46:48" x14ac:dyDescent="0.25">
      <c r="AT15085" s="68"/>
      <c r="AV15085" s="165"/>
    </row>
    <row r="15086" spans="46:48" x14ac:dyDescent="0.25">
      <c r="AT15086" s="68"/>
      <c r="AV15086" s="165"/>
    </row>
    <row r="15087" spans="46:48" x14ac:dyDescent="0.25">
      <c r="AT15087" s="68"/>
      <c r="AV15087" s="165"/>
    </row>
    <row r="15088" spans="46:48" x14ac:dyDescent="0.25">
      <c r="AT15088" s="68"/>
      <c r="AV15088" s="165"/>
    </row>
    <row r="15089" spans="46:48" x14ac:dyDescent="0.25">
      <c r="AT15089" s="68"/>
      <c r="AV15089" s="165"/>
    </row>
    <row r="15090" spans="46:48" x14ac:dyDescent="0.25">
      <c r="AT15090" s="68"/>
      <c r="AV15090" s="165"/>
    </row>
    <row r="15091" spans="46:48" x14ac:dyDescent="0.25">
      <c r="AT15091" s="68"/>
      <c r="AV15091" s="165"/>
    </row>
    <row r="15092" spans="46:48" x14ac:dyDescent="0.25">
      <c r="AT15092" s="68"/>
      <c r="AV15092" s="165"/>
    </row>
    <row r="15093" spans="46:48" x14ac:dyDescent="0.25">
      <c r="AT15093" s="68"/>
      <c r="AV15093" s="165"/>
    </row>
    <row r="15094" spans="46:48" x14ac:dyDescent="0.25">
      <c r="AT15094" s="68"/>
      <c r="AV15094" s="165"/>
    </row>
    <row r="15095" spans="46:48" x14ac:dyDescent="0.25">
      <c r="AT15095" s="68"/>
      <c r="AV15095" s="165"/>
    </row>
    <row r="15096" spans="46:48" x14ac:dyDescent="0.25">
      <c r="AT15096" s="68"/>
      <c r="AV15096" s="165"/>
    </row>
    <row r="15097" spans="46:48" x14ac:dyDescent="0.25">
      <c r="AT15097" s="68"/>
      <c r="AV15097" s="165"/>
    </row>
    <row r="15098" spans="46:48" x14ac:dyDescent="0.25">
      <c r="AT15098" s="68"/>
      <c r="AV15098" s="165"/>
    </row>
    <row r="15099" spans="46:48" x14ac:dyDescent="0.25">
      <c r="AT15099" s="68"/>
      <c r="AV15099" s="165"/>
    </row>
    <row r="15100" spans="46:48" x14ac:dyDescent="0.25">
      <c r="AT15100" s="68"/>
      <c r="AV15100" s="165"/>
    </row>
    <row r="15101" spans="46:48" x14ac:dyDescent="0.25">
      <c r="AT15101" s="68"/>
      <c r="AV15101" s="165"/>
    </row>
    <row r="15102" spans="46:48" x14ac:dyDescent="0.25">
      <c r="AT15102" s="68"/>
      <c r="AV15102" s="165"/>
    </row>
    <row r="15103" spans="46:48" x14ac:dyDescent="0.25">
      <c r="AT15103" s="68"/>
      <c r="AV15103" s="165"/>
    </row>
    <row r="15104" spans="46:48" x14ac:dyDescent="0.25">
      <c r="AT15104" s="68"/>
      <c r="AV15104" s="165"/>
    </row>
    <row r="15105" spans="46:48" x14ac:dyDescent="0.25">
      <c r="AT15105" s="68"/>
      <c r="AV15105" s="165"/>
    </row>
    <row r="15106" spans="46:48" x14ac:dyDescent="0.25">
      <c r="AT15106" s="68"/>
      <c r="AV15106" s="165"/>
    </row>
    <row r="15107" spans="46:48" x14ac:dyDescent="0.25">
      <c r="AT15107" s="68"/>
      <c r="AV15107" s="165"/>
    </row>
    <row r="15108" spans="46:48" x14ac:dyDescent="0.25">
      <c r="AT15108" s="68"/>
      <c r="AV15108" s="165"/>
    </row>
    <row r="15109" spans="46:48" x14ac:dyDescent="0.25">
      <c r="AT15109" s="68"/>
      <c r="AV15109" s="165"/>
    </row>
    <row r="15110" spans="46:48" x14ac:dyDescent="0.25">
      <c r="AT15110" s="68"/>
      <c r="AV15110" s="165"/>
    </row>
    <row r="15111" spans="46:48" x14ac:dyDescent="0.25">
      <c r="AT15111" s="68"/>
      <c r="AV15111" s="165"/>
    </row>
    <row r="15112" spans="46:48" x14ac:dyDescent="0.25">
      <c r="AT15112" s="68"/>
      <c r="AV15112" s="165"/>
    </row>
    <row r="15113" spans="46:48" x14ac:dyDescent="0.25">
      <c r="AT15113" s="68"/>
      <c r="AV15113" s="165"/>
    </row>
    <row r="15114" spans="46:48" x14ac:dyDescent="0.25">
      <c r="AT15114" s="68"/>
      <c r="AV15114" s="165"/>
    </row>
    <row r="15115" spans="46:48" x14ac:dyDescent="0.25">
      <c r="AT15115" s="68"/>
      <c r="AV15115" s="165"/>
    </row>
    <row r="15116" spans="46:48" x14ac:dyDescent="0.25">
      <c r="AT15116" s="68"/>
      <c r="AV15116" s="165"/>
    </row>
    <row r="15117" spans="46:48" x14ac:dyDescent="0.25">
      <c r="AT15117" s="68"/>
      <c r="AV15117" s="165"/>
    </row>
    <row r="15118" spans="46:48" x14ac:dyDescent="0.25">
      <c r="AT15118" s="68"/>
      <c r="AV15118" s="165"/>
    </row>
    <row r="15119" spans="46:48" x14ac:dyDescent="0.25">
      <c r="AT15119" s="68"/>
      <c r="AV15119" s="165"/>
    </row>
    <row r="15120" spans="46:48" x14ac:dyDescent="0.25">
      <c r="AT15120" s="68"/>
      <c r="AV15120" s="165"/>
    </row>
    <row r="15121" spans="46:48" x14ac:dyDescent="0.25">
      <c r="AT15121" s="68"/>
      <c r="AV15121" s="165"/>
    </row>
    <row r="15122" spans="46:48" x14ac:dyDescent="0.25">
      <c r="AT15122" s="68"/>
      <c r="AV15122" s="165"/>
    </row>
    <row r="15123" spans="46:48" x14ac:dyDescent="0.25">
      <c r="AT15123" s="68"/>
      <c r="AV15123" s="165"/>
    </row>
    <row r="15124" spans="46:48" x14ac:dyDescent="0.25">
      <c r="AT15124" s="68"/>
      <c r="AV15124" s="165"/>
    </row>
    <row r="15125" spans="46:48" x14ac:dyDescent="0.25">
      <c r="AT15125" s="68"/>
      <c r="AV15125" s="165"/>
    </row>
    <row r="15126" spans="46:48" x14ac:dyDescent="0.25">
      <c r="AT15126" s="68"/>
      <c r="AV15126" s="165"/>
    </row>
    <row r="15127" spans="46:48" x14ac:dyDescent="0.25">
      <c r="AT15127" s="68"/>
      <c r="AV15127" s="165"/>
    </row>
    <row r="15128" spans="46:48" x14ac:dyDescent="0.25">
      <c r="AT15128" s="68"/>
      <c r="AV15128" s="165"/>
    </row>
    <row r="15129" spans="46:48" x14ac:dyDescent="0.25">
      <c r="AT15129" s="68"/>
      <c r="AV15129" s="165"/>
    </row>
    <row r="15130" spans="46:48" x14ac:dyDescent="0.25">
      <c r="AT15130" s="68"/>
      <c r="AV15130" s="165"/>
    </row>
    <row r="15131" spans="46:48" x14ac:dyDescent="0.25">
      <c r="AT15131" s="68"/>
      <c r="AV15131" s="165"/>
    </row>
    <row r="15132" spans="46:48" x14ac:dyDescent="0.25">
      <c r="AT15132" s="68"/>
      <c r="AV15132" s="165"/>
    </row>
    <row r="15133" spans="46:48" x14ac:dyDescent="0.25">
      <c r="AT15133" s="68"/>
      <c r="AV15133" s="165"/>
    </row>
    <row r="15134" spans="46:48" x14ac:dyDescent="0.25">
      <c r="AT15134" s="68"/>
      <c r="AV15134" s="165"/>
    </row>
    <row r="15135" spans="46:48" x14ac:dyDescent="0.25">
      <c r="AT15135" s="68"/>
      <c r="AV15135" s="165"/>
    </row>
    <row r="15136" spans="46:48" x14ac:dyDescent="0.25">
      <c r="AT15136" s="68"/>
      <c r="AV15136" s="165"/>
    </row>
    <row r="15137" spans="46:48" x14ac:dyDescent="0.25">
      <c r="AT15137" s="68"/>
      <c r="AV15137" s="165"/>
    </row>
    <row r="15138" spans="46:48" x14ac:dyDescent="0.25">
      <c r="AT15138" s="68"/>
      <c r="AV15138" s="165"/>
    </row>
    <row r="15139" spans="46:48" x14ac:dyDescent="0.25">
      <c r="AT15139" s="68"/>
      <c r="AV15139" s="165"/>
    </row>
    <row r="15140" spans="46:48" x14ac:dyDescent="0.25">
      <c r="AT15140" s="68"/>
      <c r="AV15140" s="165"/>
    </row>
    <row r="15141" spans="46:48" x14ac:dyDescent="0.25">
      <c r="AT15141" s="68"/>
      <c r="AV15141" s="165"/>
    </row>
    <row r="15142" spans="46:48" x14ac:dyDescent="0.25">
      <c r="AT15142" s="68"/>
      <c r="AV15142" s="165"/>
    </row>
    <row r="15143" spans="46:48" x14ac:dyDescent="0.25">
      <c r="AT15143" s="68"/>
      <c r="AV15143" s="165"/>
    </row>
    <row r="15144" spans="46:48" x14ac:dyDescent="0.25">
      <c r="AT15144" s="68"/>
      <c r="AV15144" s="165"/>
    </row>
    <row r="15145" spans="46:48" x14ac:dyDescent="0.25">
      <c r="AT15145" s="68"/>
      <c r="AV15145" s="165"/>
    </row>
    <row r="15146" spans="46:48" x14ac:dyDescent="0.25">
      <c r="AT15146" s="68"/>
      <c r="AV15146" s="165"/>
    </row>
    <row r="15147" spans="46:48" x14ac:dyDescent="0.25">
      <c r="AT15147" s="68"/>
      <c r="AV15147" s="165"/>
    </row>
    <row r="15148" spans="46:48" x14ac:dyDescent="0.25">
      <c r="AT15148" s="68"/>
      <c r="AV15148" s="165"/>
    </row>
    <row r="15149" spans="46:48" x14ac:dyDescent="0.25">
      <c r="AT15149" s="68"/>
      <c r="AV15149" s="165"/>
    </row>
    <row r="15150" spans="46:48" x14ac:dyDescent="0.25">
      <c r="AT15150" s="68"/>
      <c r="AV15150" s="165"/>
    </row>
    <row r="15151" spans="46:48" x14ac:dyDescent="0.25">
      <c r="AT15151" s="68"/>
      <c r="AV15151" s="165"/>
    </row>
    <row r="15152" spans="46:48" x14ac:dyDescent="0.25">
      <c r="AT15152" s="68"/>
      <c r="AV15152" s="165"/>
    </row>
    <row r="15153" spans="46:48" x14ac:dyDescent="0.25">
      <c r="AT15153" s="68"/>
      <c r="AV15153" s="165"/>
    </row>
    <row r="15154" spans="46:48" x14ac:dyDescent="0.25">
      <c r="AT15154" s="68"/>
      <c r="AV15154" s="165"/>
    </row>
    <row r="15155" spans="46:48" x14ac:dyDescent="0.25">
      <c r="AT15155" s="68"/>
      <c r="AV15155" s="165"/>
    </row>
    <row r="15156" spans="46:48" x14ac:dyDescent="0.25">
      <c r="AT15156" s="68"/>
      <c r="AV15156" s="165"/>
    </row>
    <row r="15157" spans="46:48" x14ac:dyDescent="0.25">
      <c r="AT15157" s="68"/>
      <c r="AV15157" s="165"/>
    </row>
    <row r="15158" spans="46:48" x14ac:dyDescent="0.25">
      <c r="AT15158" s="68"/>
      <c r="AV15158" s="165"/>
    </row>
    <row r="15159" spans="46:48" x14ac:dyDescent="0.25">
      <c r="AT15159" s="68"/>
      <c r="AV15159" s="165"/>
    </row>
    <row r="15160" spans="46:48" x14ac:dyDescent="0.25">
      <c r="AT15160" s="68"/>
      <c r="AV15160" s="165"/>
    </row>
    <row r="15161" spans="46:48" x14ac:dyDescent="0.25">
      <c r="AT15161" s="68"/>
      <c r="AV15161" s="165"/>
    </row>
    <row r="15162" spans="46:48" x14ac:dyDescent="0.25">
      <c r="AT15162" s="68"/>
      <c r="AV15162" s="165"/>
    </row>
    <row r="15163" spans="46:48" x14ac:dyDescent="0.25">
      <c r="AT15163" s="68"/>
      <c r="AV15163" s="165"/>
    </row>
    <row r="15164" spans="46:48" x14ac:dyDescent="0.25">
      <c r="AT15164" s="68"/>
      <c r="AV15164" s="165"/>
    </row>
    <row r="15165" spans="46:48" x14ac:dyDescent="0.25">
      <c r="AT15165" s="68"/>
      <c r="AV15165" s="165"/>
    </row>
    <row r="15166" spans="46:48" x14ac:dyDescent="0.25">
      <c r="AT15166" s="68"/>
      <c r="AV15166" s="165"/>
    </row>
    <row r="15167" spans="46:48" x14ac:dyDescent="0.25">
      <c r="AT15167" s="68"/>
      <c r="AV15167" s="165"/>
    </row>
    <row r="15168" spans="46:48" x14ac:dyDescent="0.25">
      <c r="AT15168" s="68"/>
      <c r="AV15168" s="165"/>
    </row>
    <row r="15169" spans="46:48" x14ac:dyDescent="0.25">
      <c r="AT15169" s="68"/>
      <c r="AV15169" s="165"/>
    </row>
    <row r="15170" spans="46:48" x14ac:dyDescent="0.25">
      <c r="AT15170" s="68"/>
      <c r="AV15170" s="165"/>
    </row>
    <row r="15171" spans="46:48" x14ac:dyDescent="0.25">
      <c r="AT15171" s="68"/>
      <c r="AV15171" s="165"/>
    </row>
    <row r="15172" spans="46:48" x14ac:dyDescent="0.25">
      <c r="AT15172" s="68"/>
      <c r="AV15172" s="165"/>
    </row>
    <row r="15173" spans="46:48" x14ac:dyDescent="0.25">
      <c r="AT15173" s="68"/>
      <c r="AV15173" s="165"/>
    </row>
    <row r="15174" spans="46:48" x14ac:dyDescent="0.25">
      <c r="AT15174" s="68"/>
      <c r="AV15174" s="165"/>
    </row>
    <row r="15175" spans="46:48" x14ac:dyDescent="0.25">
      <c r="AT15175" s="68"/>
      <c r="AV15175" s="165"/>
    </row>
    <row r="15176" spans="46:48" x14ac:dyDescent="0.25">
      <c r="AT15176" s="68"/>
      <c r="AV15176" s="165"/>
    </row>
    <row r="15177" spans="46:48" x14ac:dyDescent="0.25">
      <c r="AT15177" s="68"/>
      <c r="AV15177" s="165"/>
    </row>
    <row r="15178" spans="46:48" x14ac:dyDescent="0.25">
      <c r="AT15178" s="68"/>
      <c r="AV15178" s="165"/>
    </row>
    <row r="15179" spans="46:48" x14ac:dyDescent="0.25">
      <c r="AT15179" s="68"/>
      <c r="AV15179" s="165"/>
    </row>
    <row r="15180" spans="46:48" x14ac:dyDescent="0.25">
      <c r="AT15180" s="68"/>
      <c r="AV15180" s="165"/>
    </row>
    <row r="15181" spans="46:48" x14ac:dyDescent="0.25">
      <c r="AT15181" s="68"/>
      <c r="AV15181" s="165"/>
    </row>
    <row r="15182" spans="46:48" x14ac:dyDescent="0.25">
      <c r="AT15182" s="68"/>
      <c r="AV15182" s="165"/>
    </row>
    <row r="15183" spans="46:48" x14ac:dyDescent="0.25">
      <c r="AT15183" s="68"/>
      <c r="AV15183" s="165"/>
    </row>
    <row r="15184" spans="46:48" x14ac:dyDescent="0.25">
      <c r="AT15184" s="68"/>
      <c r="AV15184" s="165"/>
    </row>
    <row r="15185" spans="46:48" x14ac:dyDescent="0.25">
      <c r="AT15185" s="68"/>
      <c r="AV15185" s="165"/>
    </row>
    <row r="15186" spans="46:48" x14ac:dyDescent="0.25">
      <c r="AT15186" s="68"/>
      <c r="AV15186" s="165"/>
    </row>
    <row r="15187" spans="46:48" x14ac:dyDescent="0.25">
      <c r="AT15187" s="68"/>
      <c r="AV15187" s="165"/>
    </row>
    <row r="15188" spans="46:48" x14ac:dyDescent="0.25">
      <c r="AT15188" s="68"/>
      <c r="AV15188" s="165"/>
    </row>
    <row r="15189" spans="46:48" x14ac:dyDescent="0.25">
      <c r="AT15189" s="68"/>
      <c r="AV15189" s="165"/>
    </row>
    <row r="15190" spans="46:48" x14ac:dyDescent="0.25">
      <c r="AT15190" s="68"/>
      <c r="AV15190" s="165"/>
    </row>
    <row r="15191" spans="46:48" x14ac:dyDescent="0.25">
      <c r="AT15191" s="68"/>
      <c r="AV15191" s="165"/>
    </row>
    <row r="15192" spans="46:48" x14ac:dyDescent="0.25">
      <c r="AT15192" s="68"/>
      <c r="AV15192" s="165"/>
    </row>
    <row r="15193" spans="46:48" x14ac:dyDescent="0.25">
      <c r="AT15193" s="68"/>
      <c r="AV15193" s="165"/>
    </row>
    <row r="15194" spans="46:48" x14ac:dyDescent="0.25">
      <c r="AT15194" s="68"/>
      <c r="AV15194" s="165"/>
    </row>
    <row r="15195" spans="46:48" x14ac:dyDescent="0.25">
      <c r="AT15195" s="68"/>
      <c r="AV15195" s="165"/>
    </row>
    <row r="15196" spans="46:48" x14ac:dyDescent="0.25">
      <c r="AT15196" s="68"/>
      <c r="AV15196" s="165"/>
    </row>
    <row r="15197" spans="46:48" x14ac:dyDescent="0.25">
      <c r="AT15197" s="68"/>
      <c r="AV15197" s="165"/>
    </row>
    <row r="15198" spans="46:48" x14ac:dyDescent="0.25">
      <c r="AT15198" s="68"/>
      <c r="AV15198" s="165"/>
    </row>
    <row r="15199" spans="46:48" x14ac:dyDescent="0.25">
      <c r="AT15199" s="68"/>
      <c r="AV15199" s="165"/>
    </row>
    <row r="15200" spans="46:48" x14ac:dyDescent="0.25">
      <c r="AT15200" s="68"/>
      <c r="AV15200" s="165"/>
    </row>
    <row r="15201" spans="46:48" x14ac:dyDescent="0.25">
      <c r="AT15201" s="68"/>
      <c r="AV15201" s="165"/>
    </row>
    <row r="15202" spans="46:48" x14ac:dyDescent="0.25">
      <c r="AT15202" s="68"/>
      <c r="AV15202" s="165"/>
    </row>
    <row r="15203" spans="46:48" x14ac:dyDescent="0.25">
      <c r="AT15203" s="68"/>
      <c r="AV15203" s="165"/>
    </row>
    <row r="15204" spans="46:48" x14ac:dyDescent="0.25">
      <c r="AT15204" s="68"/>
      <c r="AV15204" s="165"/>
    </row>
    <row r="15205" spans="46:48" x14ac:dyDescent="0.25">
      <c r="AT15205" s="68"/>
      <c r="AV15205" s="165"/>
    </row>
    <row r="15206" spans="46:48" x14ac:dyDescent="0.25">
      <c r="AT15206" s="68"/>
      <c r="AV15206" s="165"/>
    </row>
    <row r="15207" spans="46:48" x14ac:dyDescent="0.25">
      <c r="AT15207" s="68"/>
      <c r="AV15207" s="165"/>
    </row>
    <row r="15208" spans="46:48" x14ac:dyDescent="0.25">
      <c r="AT15208" s="68"/>
      <c r="AV15208" s="165"/>
    </row>
    <row r="15209" spans="46:48" x14ac:dyDescent="0.25">
      <c r="AT15209" s="68"/>
      <c r="AV15209" s="165"/>
    </row>
    <row r="15210" spans="46:48" x14ac:dyDescent="0.25">
      <c r="AT15210" s="68"/>
      <c r="AV15210" s="165"/>
    </row>
    <row r="15211" spans="46:48" x14ac:dyDescent="0.25">
      <c r="AT15211" s="68"/>
      <c r="AV15211" s="165"/>
    </row>
    <row r="15212" spans="46:48" x14ac:dyDescent="0.25">
      <c r="AT15212" s="68"/>
      <c r="AV15212" s="165"/>
    </row>
    <row r="15213" spans="46:48" x14ac:dyDescent="0.25">
      <c r="AT15213" s="68"/>
      <c r="AV15213" s="165"/>
    </row>
    <row r="15214" spans="46:48" x14ac:dyDescent="0.25">
      <c r="AT15214" s="68"/>
      <c r="AV15214" s="165"/>
    </row>
    <row r="15215" spans="46:48" x14ac:dyDescent="0.25">
      <c r="AT15215" s="68"/>
      <c r="AV15215" s="165"/>
    </row>
    <row r="15216" spans="46:48" x14ac:dyDescent="0.25">
      <c r="AT15216" s="68"/>
      <c r="AV15216" s="165"/>
    </row>
    <row r="15217" spans="46:48" x14ac:dyDescent="0.25">
      <c r="AT15217" s="68"/>
      <c r="AV15217" s="165"/>
    </row>
    <row r="15218" spans="46:48" x14ac:dyDescent="0.25">
      <c r="AT15218" s="68"/>
      <c r="AV15218" s="165"/>
    </row>
    <row r="15219" spans="46:48" x14ac:dyDescent="0.25">
      <c r="AT15219" s="68"/>
      <c r="AV15219" s="165"/>
    </row>
    <row r="15220" spans="46:48" x14ac:dyDescent="0.25">
      <c r="AT15220" s="68"/>
      <c r="AV15220" s="165"/>
    </row>
    <row r="15221" spans="46:48" x14ac:dyDescent="0.25">
      <c r="AT15221" s="68"/>
      <c r="AV15221" s="165"/>
    </row>
    <row r="15222" spans="46:48" x14ac:dyDescent="0.25">
      <c r="AT15222" s="68"/>
      <c r="AV15222" s="165"/>
    </row>
    <row r="15223" spans="46:48" x14ac:dyDescent="0.25">
      <c r="AT15223" s="68"/>
      <c r="AV15223" s="165"/>
    </row>
    <row r="15224" spans="46:48" x14ac:dyDescent="0.25">
      <c r="AT15224" s="68"/>
      <c r="AV15224" s="165"/>
    </row>
    <row r="15225" spans="46:48" x14ac:dyDescent="0.25">
      <c r="AT15225" s="68"/>
      <c r="AV15225" s="165"/>
    </row>
    <row r="15226" spans="46:48" x14ac:dyDescent="0.25">
      <c r="AT15226" s="68"/>
      <c r="AV15226" s="165"/>
    </row>
    <row r="15227" spans="46:48" x14ac:dyDescent="0.25">
      <c r="AT15227" s="68"/>
      <c r="AV15227" s="165"/>
    </row>
    <row r="15228" spans="46:48" x14ac:dyDescent="0.25">
      <c r="AT15228" s="68"/>
      <c r="AV15228" s="165"/>
    </row>
    <row r="15229" spans="46:48" x14ac:dyDescent="0.25">
      <c r="AT15229" s="68"/>
      <c r="AV15229" s="165"/>
    </row>
    <row r="15230" spans="46:48" x14ac:dyDescent="0.25">
      <c r="AT15230" s="68"/>
      <c r="AV15230" s="165"/>
    </row>
    <row r="15231" spans="46:48" x14ac:dyDescent="0.25">
      <c r="AT15231" s="68"/>
      <c r="AV15231" s="165"/>
    </row>
    <row r="15232" spans="46:48" x14ac:dyDescent="0.25">
      <c r="AT15232" s="68"/>
      <c r="AV15232" s="165"/>
    </row>
    <row r="15233" spans="46:48" x14ac:dyDescent="0.25">
      <c r="AT15233" s="68"/>
      <c r="AV15233" s="165"/>
    </row>
    <row r="15234" spans="46:48" x14ac:dyDescent="0.25">
      <c r="AT15234" s="68"/>
      <c r="AV15234" s="165"/>
    </row>
    <row r="15235" spans="46:48" x14ac:dyDescent="0.25">
      <c r="AT15235" s="68"/>
      <c r="AV15235" s="165"/>
    </row>
    <row r="15236" spans="46:48" x14ac:dyDescent="0.25">
      <c r="AT15236" s="68"/>
      <c r="AV15236" s="165"/>
    </row>
    <row r="15237" spans="46:48" x14ac:dyDescent="0.25">
      <c r="AT15237" s="68"/>
      <c r="AV15237" s="165"/>
    </row>
    <row r="15238" spans="46:48" x14ac:dyDescent="0.25">
      <c r="AT15238" s="68"/>
      <c r="AV15238" s="165"/>
    </row>
    <row r="15239" spans="46:48" x14ac:dyDescent="0.25">
      <c r="AT15239" s="68"/>
      <c r="AV15239" s="165"/>
    </row>
    <row r="15240" spans="46:48" x14ac:dyDescent="0.25">
      <c r="AT15240" s="68"/>
      <c r="AV15240" s="165"/>
    </row>
    <row r="15241" spans="46:48" x14ac:dyDescent="0.25">
      <c r="AT15241" s="68"/>
      <c r="AV15241" s="165"/>
    </row>
    <row r="15242" spans="46:48" x14ac:dyDescent="0.25">
      <c r="AT15242" s="68"/>
      <c r="AV15242" s="165"/>
    </row>
    <row r="15243" spans="46:48" x14ac:dyDescent="0.25">
      <c r="AT15243" s="68"/>
      <c r="AV15243" s="165"/>
    </row>
    <row r="15244" spans="46:48" x14ac:dyDescent="0.25">
      <c r="AT15244" s="68"/>
      <c r="AV15244" s="165"/>
    </row>
    <row r="15245" spans="46:48" x14ac:dyDescent="0.25">
      <c r="AT15245" s="68"/>
      <c r="AV15245" s="165"/>
    </row>
    <row r="15246" spans="46:48" x14ac:dyDescent="0.25">
      <c r="AT15246" s="68"/>
      <c r="AV15246" s="165"/>
    </row>
    <row r="15247" spans="46:48" x14ac:dyDescent="0.25">
      <c r="AT15247" s="68"/>
      <c r="AV15247" s="165"/>
    </row>
    <row r="15248" spans="46:48" x14ac:dyDescent="0.25">
      <c r="AT15248" s="68"/>
      <c r="AV15248" s="165"/>
    </row>
    <row r="15249" spans="46:48" x14ac:dyDescent="0.25">
      <c r="AT15249" s="68"/>
      <c r="AV15249" s="165"/>
    </row>
    <row r="15250" spans="46:48" x14ac:dyDescent="0.25">
      <c r="AT15250" s="68"/>
      <c r="AV15250" s="165"/>
    </row>
    <row r="15251" spans="46:48" x14ac:dyDescent="0.25">
      <c r="AT15251" s="68"/>
      <c r="AV15251" s="165"/>
    </row>
    <row r="15252" spans="46:48" x14ac:dyDescent="0.25">
      <c r="AT15252" s="68"/>
      <c r="AV15252" s="165"/>
    </row>
    <row r="15253" spans="46:48" x14ac:dyDescent="0.25">
      <c r="AT15253" s="68"/>
      <c r="AV15253" s="165"/>
    </row>
    <row r="15254" spans="46:48" x14ac:dyDescent="0.25">
      <c r="AT15254" s="68"/>
      <c r="AV15254" s="165"/>
    </row>
    <row r="15255" spans="46:48" x14ac:dyDescent="0.25">
      <c r="AT15255" s="68"/>
      <c r="AV15255" s="165"/>
    </row>
    <row r="15256" spans="46:48" x14ac:dyDescent="0.25">
      <c r="AT15256" s="68"/>
      <c r="AV15256" s="165"/>
    </row>
    <row r="15257" spans="46:48" x14ac:dyDescent="0.25">
      <c r="AT15257" s="68"/>
      <c r="AV15257" s="165"/>
    </row>
    <row r="15258" spans="46:48" x14ac:dyDescent="0.25">
      <c r="AT15258" s="68"/>
      <c r="AV15258" s="165"/>
    </row>
    <row r="15259" spans="46:48" x14ac:dyDescent="0.25">
      <c r="AT15259" s="68"/>
      <c r="AV15259" s="165"/>
    </row>
    <row r="15260" spans="46:48" x14ac:dyDescent="0.25">
      <c r="AT15260" s="68"/>
      <c r="AV15260" s="165"/>
    </row>
    <row r="15261" spans="46:48" x14ac:dyDescent="0.25">
      <c r="AT15261" s="68"/>
      <c r="AV15261" s="165"/>
    </row>
    <row r="15262" spans="46:48" x14ac:dyDescent="0.25">
      <c r="AT15262" s="68"/>
      <c r="AV15262" s="165"/>
    </row>
    <row r="15263" spans="46:48" x14ac:dyDescent="0.25">
      <c r="AT15263" s="68"/>
      <c r="AV15263" s="165"/>
    </row>
    <row r="15264" spans="46:48" x14ac:dyDescent="0.25">
      <c r="AT15264" s="68"/>
      <c r="AV15264" s="165"/>
    </row>
    <row r="15265" spans="46:48" x14ac:dyDescent="0.25">
      <c r="AT15265" s="68"/>
      <c r="AV15265" s="165"/>
    </row>
    <row r="15266" spans="46:48" x14ac:dyDescent="0.25">
      <c r="AT15266" s="68"/>
      <c r="AV15266" s="165"/>
    </row>
    <row r="15267" spans="46:48" x14ac:dyDescent="0.25">
      <c r="AT15267" s="68"/>
      <c r="AV15267" s="165"/>
    </row>
    <row r="15268" spans="46:48" x14ac:dyDescent="0.25">
      <c r="AT15268" s="68"/>
      <c r="AV15268" s="165"/>
    </row>
    <row r="15269" spans="46:48" x14ac:dyDescent="0.25">
      <c r="AT15269" s="68"/>
      <c r="AV15269" s="165"/>
    </row>
    <row r="15270" spans="46:48" x14ac:dyDescent="0.25">
      <c r="AT15270" s="68"/>
      <c r="AV15270" s="165"/>
    </row>
    <row r="15271" spans="46:48" x14ac:dyDescent="0.25">
      <c r="AT15271" s="68"/>
      <c r="AV15271" s="165"/>
    </row>
    <row r="15272" spans="46:48" x14ac:dyDescent="0.25">
      <c r="AT15272" s="68"/>
      <c r="AV15272" s="165"/>
    </row>
    <row r="15273" spans="46:48" x14ac:dyDescent="0.25">
      <c r="AT15273" s="68"/>
      <c r="AV15273" s="165"/>
    </row>
    <row r="15274" spans="46:48" x14ac:dyDescent="0.25">
      <c r="AT15274" s="68"/>
      <c r="AV15274" s="165"/>
    </row>
    <row r="15275" spans="46:48" x14ac:dyDescent="0.25">
      <c r="AT15275" s="68"/>
      <c r="AV15275" s="165"/>
    </row>
    <row r="15276" spans="46:48" x14ac:dyDescent="0.25">
      <c r="AT15276" s="68"/>
      <c r="AV15276" s="165"/>
    </row>
    <row r="15277" spans="46:48" x14ac:dyDescent="0.25">
      <c r="AT15277" s="68"/>
      <c r="AV15277" s="165"/>
    </row>
    <row r="15278" spans="46:48" x14ac:dyDescent="0.25">
      <c r="AT15278" s="68"/>
      <c r="AV15278" s="165"/>
    </row>
    <row r="15279" spans="46:48" x14ac:dyDescent="0.25">
      <c r="AT15279" s="68"/>
      <c r="AV15279" s="165"/>
    </row>
    <row r="15280" spans="46:48" x14ac:dyDescent="0.25">
      <c r="AT15280" s="68"/>
      <c r="AV15280" s="165"/>
    </row>
    <row r="15281" spans="46:48" x14ac:dyDescent="0.25">
      <c r="AT15281" s="68"/>
      <c r="AV15281" s="165"/>
    </row>
    <row r="15282" spans="46:48" x14ac:dyDescent="0.25">
      <c r="AT15282" s="68"/>
      <c r="AV15282" s="165"/>
    </row>
    <row r="15283" spans="46:48" x14ac:dyDescent="0.25">
      <c r="AT15283" s="68"/>
      <c r="AV15283" s="165"/>
    </row>
    <row r="15284" spans="46:48" x14ac:dyDescent="0.25">
      <c r="AT15284" s="68"/>
      <c r="AV15284" s="165"/>
    </row>
    <row r="15285" spans="46:48" x14ac:dyDescent="0.25">
      <c r="AT15285" s="68"/>
      <c r="AV15285" s="165"/>
    </row>
    <row r="15286" spans="46:48" x14ac:dyDescent="0.25">
      <c r="AT15286" s="68"/>
      <c r="AV15286" s="165"/>
    </row>
    <row r="15287" spans="46:48" x14ac:dyDescent="0.25">
      <c r="AT15287" s="68"/>
      <c r="AV15287" s="165"/>
    </row>
    <row r="15288" spans="46:48" x14ac:dyDescent="0.25">
      <c r="AT15288" s="68"/>
      <c r="AV15288" s="165"/>
    </row>
    <row r="15289" spans="46:48" x14ac:dyDescent="0.25">
      <c r="AT15289" s="68"/>
      <c r="AV15289" s="165"/>
    </row>
    <row r="15290" spans="46:48" x14ac:dyDescent="0.25">
      <c r="AT15290" s="68"/>
      <c r="AV15290" s="165"/>
    </row>
    <row r="15291" spans="46:48" x14ac:dyDescent="0.25">
      <c r="AT15291" s="68"/>
      <c r="AV15291" s="165"/>
    </row>
    <row r="15292" spans="46:48" x14ac:dyDescent="0.25">
      <c r="AT15292" s="68"/>
      <c r="AV15292" s="165"/>
    </row>
    <row r="15293" spans="46:48" x14ac:dyDescent="0.25">
      <c r="AT15293" s="68"/>
      <c r="AV15293" s="165"/>
    </row>
    <row r="15294" spans="46:48" x14ac:dyDescent="0.25">
      <c r="AT15294" s="68"/>
      <c r="AV15294" s="165"/>
    </row>
    <row r="15295" spans="46:48" x14ac:dyDescent="0.25">
      <c r="AT15295" s="68"/>
      <c r="AV15295" s="165"/>
    </row>
    <row r="15296" spans="46:48" x14ac:dyDescent="0.25">
      <c r="AT15296" s="68"/>
      <c r="AV15296" s="165"/>
    </row>
    <row r="15297" spans="46:48" x14ac:dyDescent="0.25">
      <c r="AT15297" s="68"/>
      <c r="AV15297" s="165"/>
    </row>
    <row r="15298" spans="46:48" x14ac:dyDescent="0.25">
      <c r="AT15298" s="68"/>
      <c r="AV15298" s="165"/>
    </row>
    <row r="15299" spans="46:48" x14ac:dyDescent="0.25">
      <c r="AT15299" s="68"/>
      <c r="AV15299" s="165"/>
    </row>
    <row r="15300" spans="46:48" x14ac:dyDescent="0.25">
      <c r="AT15300" s="68"/>
      <c r="AV15300" s="165"/>
    </row>
    <row r="15301" spans="46:48" x14ac:dyDescent="0.25">
      <c r="AT15301" s="68"/>
      <c r="AV15301" s="165"/>
    </row>
    <row r="15302" spans="46:48" x14ac:dyDescent="0.25">
      <c r="AT15302" s="68"/>
      <c r="AV15302" s="165"/>
    </row>
    <row r="15303" spans="46:48" x14ac:dyDescent="0.25">
      <c r="AT15303" s="68"/>
      <c r="AV15303" s="165"/>
    </row>
    <row r="15304" spans="46:48" x14ac:dyDescent="0.25">
      <c r="AT15304" s="68"/>
      <c r="AV15304" s="165"/>
    </row>
    <row r="15305" spans="46:48" x14ac:dyDescent="0.25">
      <c r="AT15305" s="68"/>
      <c r="AV15305" s="165"/>
    </row>
    <row r="15306" spans="46:48" x14ac:dyDescent="0.25">
      <c r="AT15306" s="68"/>
      <c r="AV15306" s="165"/>
    </row>
    <row r="15307" spans="46:48" x14ac:dyDescent="0.25">
      <c r="AT15307" s="68"/>
      <c r="AV15307" s="165"/>
    </row>
    <row r="15308" spans="46:48" x14ac:dyDescent="0.25">
      <c r="AT15308" s="68"/>
      <c r="AV15308" s="165"/>
    </row>
    <row r="15309" spans="46:48" x14ac:dyDescent="0.25">
      <c r="AT15309" s="68"/>
      <c r="AV15309" s="165"/>
    </row>
    <row r="15310" spans="46:48" x14ac:dyDescent="0.25">
      <c r="AT15310" s="68"/>
      <c r="AV15310" s="165"/>
    </row>
    <row r="15311" spans="46:48" x14ac:dyDescent="0.25">
      <c r="AT15311" s="68"/>
      <c r="AV15311" s="165"/>
    </row>
    <row r="15312" spans="46:48" x14ac:dyDescent="0.25">
      <c r="AT15312" s="68"/>
      <c r="AV15312" s="165"/>
    </row>
    <row r="15313" spans="46:48" x14ac:dyDescent="0.25">
      <c r="AT15313" s="68"/>
      <c r="AV15313" s="165"/>
    </row>
    <row r="15314" spans="46:48" x14ac:dyDescent="0.25">
      <c r="AT15314" s="68"/>
      <c r="AV15314" s="165"/>
    </row>
    <row r="15315" spans="46:48" x14ac:dyDescent="0.25">
      <c r="AT15315" s="68"/>
      <c r="AV15315" s="165"/>
    </row>
    <row r="15316" spans="46:48" x14ac:dyDescent="0.25">
      <c r="AT15316" s="68"/>
      <c r="AV15316" s="165"/>
    </row>
    <row r="15317" spans="46:48" x14ac:dyDescent="0.25">
      <c r="AT15317" s="68"/>
      <c r="AV15317" s="165"/>
    </row>
    <row r="15318" spans="46:48" x14ac:dyDescent="0.25">
      <c r="AT15318" s="68"/>
      <c r="AV15318" s="165"/>
    </row>
    <row r="15319" spans="46:48" x14ac:dyDescent="0.25">
      <c r="AT15319" s="68"/>
      <c r="AV15319" s="165"/>
    </row>
    <row r="15320" spans="46:48" x14ac:dyDescent="0.25">
      <c r="AT15320" s="68"/>
      <c r="AV15320" s="165"/>
    </row>
    <row r="15321" spans="46:48" x14ac:dyDescent="0.25">
      <c r="AT15321" s="68"/>
      <c r="AV15321" s="165"/>
    </row>
    <row r="15322" spans="46:48" x14ac:dyDescent="0.25">
      <c r="AT15322" s="68"/>
      <c r="AV15322" s="165"/>
    </row>
    <row r="15323" spans="46:48" x14ac:dyDescent="0.25">
      <c r="AT15323" s="68"/>
      <c r="AV15323" s="165"/>
    </row>
    <row r="15324" spans="46:48" x14ac:dyDescent="0.25">
      <c r="AT15324" s="68"/>
      <c r="AV15324" s="165"/>
    </row>
    <row r="15325" spans="46:48" x14ac:dyDescent="0.25">
      <c r="AT15325" s="68"/>
      <c r="AV15325" s="165"/>
    </row>
    <row r="15326" spans="46:48" x14ac:dyDescent="0.25">
      <c r="AT15326" s="68"/>
      <c r="AV15326" s="165"/>
    </row>
    <row r="15327" spans="46:48" x14ac:dyDescent="0.25">
      <c r="AT15327" s="68"/>
      <c r="AV15327" s="165"/>
    </row>
    <row r="15328" spans="46:48" x14ac:dyDescent="0.25">
      <c r="AT15328" s="68"/>
      <c r="AV15328" s="165"/>
    </row>
    <row r="15329" spans="46:48" x14ac:dyDescent="0.25">
      <c r="AT15329" s="68"/>
      <c r="AV15329" s="165"/>
    </row>
    <row r="15330" spans="46:48" x14ac:dyDescent="0.25">
      <c r="AT15330" s="68"/>
      <c r="AV15330" s="165"/>
    </row>
    <row r="15331" spans="46:48" x14ac:dyDescent="0.25">
      <c r="AT15331" s="68"/>
      <c r="AV15331" s="165"/>
    </row>
    <row r="15332" spans="46:48" x14ac:dyDescent="0.25">
      <c r="AT15332" s="68"/>
      <c r="AV15332" s="165"/>
    </row>
    <row r="15333" spans="46:48" x14ac:dyDescent="0.25">
      <c r="AT15333" s="68"/>
      <c r="AV15333" s="165"/>
    </row>
    <row r="15334" spans="46:48" x14ac:dyDescent="0.25">
      <c r="AT15334" s="68"/>
      <c r="AV15334" s="165"/>
    </row>
    <row r="15335" spans="46:48" x14ac:dyDescent="0.25">
      <c r="AT15335" s="68"/>
      <c r="AV15335" s="165"/>
    </row>
    <row r="15336" spans="46:48" x14ac:dyDescent="0.25">
      <c r="AT15336" s="68"/>
      <c r="AV15336" s="165"/>
    </row>
    <row r="15337" spans="46:48" x14ac:dyDescent="0.25">
      <c r="AT15337" s="68"/>
      <c r="AV15337" s="165"/>
    </row>
    <row r="15338" spans="46:48" x14ac:dyDescent="0.25">
      <c r="AT15338" s="68"/>
      <c r="AV15338" s="165"/>
    </row>
    <row r="15339" spans="46:48" x14ac:dyDescent="0.25">
      <c r="AT15339" s="68"/>
      <c r="AV15339" s="165"/>
    </row>
    <row r="15340" spans="46:48" x14ac:dyDescent="0.25">
      <c r="AT15340" s="68"/>
      <c r="AV15340" s="165"/>
    </row>
    <row r="15341" spans="46:48" x14ac:dyDescent="0.25">
      <c r="AT15341" s="68"/>
      <c r="AV15341" s="165"/>
    </row>
    <row r="15342" spans="46:48" x14ac:dyDescent="0.25">
      <c r="AT15342" s="68"/>
      <c r="AV15342" s="165"/>
    </row>
    <row r="15343" spans="46:48" x14ac:dyDescent="0.25">
      <c r="AT15343" s="68"/>
      <c r="AV15343" s="165"/>
    </row>
    <row r="15344" spans="46:48" x14ac:dyDescent="0.25">
      <c r="AT15344" s="68"/>
      <c r="AV15344" s="165"/>
    </row>
    <row r="15345" spans="46:48" x14ac:dyDescent="0.25">
      <c r="AT15345" s="68"/>
      <c r="AV15345" s="165"/>
    </row>
    <row r="15346" spans="46:48" x14ac:dyDescent="0.25">
      <c r="AT15346" s="68"/>
      <c r="AV15346" s="165"/>
    </row>
    <row r="15347" spans="46:48" x14ac:dyDescent="0.25">
      <c r="AT15347" s="68"/>
      <c r="AV15347" s="165"/>
    </row>
    <row r="15348" spans="46:48" x14ac:dyDescent="0.25">
      <c r="AT15348" s="68"/>
      <c r="AV15348" s="165"/>
    </row>
    <row r="15349" spans="46:48" x14ac:dyDescent="0.25">
      <c r="AT15349" s="68"/>
      <c r="AV15349" s="165"/>
    </row>
    <row r="15350" spans="46:48" x14ac:dyDescent="0.25">
      <c r="AT15350" s="68"/>
      <c r="AV15350" s="165"/>
    </row>
    <row r="15351" spans="46:48" x14ac:dyDescent="0.25">
      <c r="AT15351" s="68"/>
      <c r="AV15351" s="165"/>
    </row>
    <row r="15352" spans="46:48" x14ac:dyDescent="0.25">
      <c r="AT15352" s="68"/>
      <c r="AV15352" s="165"/>
    </row>
    <row r="15353" spans="46:48" x14ac:dyDescent="0.25">
      <c r="AT15353" s="68"/>
      <c r="AV15353" s="165"/>
    </row>
    <row r="15354" spans="46:48" x14ac:dyDescent="0.25">
      <c r="AT15354" s="68"/>
      <c r="AV15354" s="165"/>
    </row>
    <row r="15355" spans="46:48" x14ac:dyDescent="0.25">
      <c r="AT15355" s="68"/>
      <c r="AV15355" s="165"/>
    </row>
    <row r="15356" spans="46:48" x14ac:dyDescent="0.25">
      <c r="AT15356" s="68"/>
      <c r="AV15356" s="165"/>
    </row>
    <row r="15357" spans="46:48" x14ac:dyDescent="0.25">
      <c r="AT15357" s="68"/>
      <c r="AV15357" s="165"/>
    </row>
    <row r="15358" spans="46:48" x14ac:dyDescent="0.25">
      <c r="AT15358" s="68"/>
      <c r="AV15358" s="165"/>
    </row>
    <row r="15359" spans="46:48" x14ac:dyDescent="0.25">
      <c r="AT15359" s="68"/>
      <c r="AV15359" s="165"/>
    </row>
    <row r="15360" spans="46:48" x14ac:dyDescent="0.25">
      <c r="AT15360" s="68"/>
      <c r="AV15360" s="165"/>
    </row>
    <row r="15361" spans="46:48" x14ac:dyDescent="0.25">
      <c r="AT15361" s="68"/>
      <c r="AV15361" s="165"/>
    </row>
    <row r="15362" spans="46:48" x14ac:dyDescent="0.25">
      <c r="AT15362" s="68"/>
      <c r="AV15362" s="165"/>
    </row>
    <row r="15363" spans="46:48" x14ac:dyDescent="0.25">
      <c r="AT15363" s="68"/>
      <c r="AV15363" s="165"/>
    </row>
    <row r="15364" spans="46:48" x14ac:dyDescent="0.25">
      <c r="AT15364" s="68"/>
      <c r="AV15364" s="165"/>
    </row>
    <row r="15365" spans="46:48" x14ac:dyDescent="0.25">
      <c r="AT15365" s="68"/>
      <c r="AV15365" s="165"/>
    </row>
    <row r="15366" spans="46:48" x14ac:dyDescent="0.25">
      <c r="AT15366" s="68"/>
      <c r="AV15366" s="165"/>
    </row>
    <row r="15367" spans="46:48" x14ac:dyDescent="0.25">
      <c r="AT15367" s="68"/>
      <c r="AV15367" s="165"/>
    </row>
    <row r="15368" spans="46:48" x14ac:dyDescent="0.25">
      <c r="AT15368" s="68"/>
      <c r="AV15368" s="165"/>
    </row>
    <row r="15369" spans="46:48" x14ac:dyDescent="0.25">
      <c r="AT15369" s="68"/>
      <c r="AV15369" s="165"/>
    </row>
    <row r="15370" spans="46:48" x14ac:dyDescent="0.25">
      <c r="AT15370" s="68"/>
      <c r="AV15370" s="165"/>
    </row>
    <row r="15371" spans="46:48" x14ac:dyDescent="0.25">
      <c r="AT15371" s="68"/>
      <c r="AV15371" s="165"/>
    </row>
    <row r="15372" spans="46:48" x14ac:dyDescent="0.25">
      <c r="AT15372" s="68"/>
      <c r="AV15372" s="165"/>
    </row>
    <row r="15373" spans="46:48" x14ac:dyDescent="0.25">
      <c r="AT15373" s="68"/>
      <c r="AV15373" s="165"/>
    </row>
    <row r="15374" spans="46:48" x14ac:dyDescent="0.25">
      <c r="AT15374" s="68"/>
      <c r="AV15374" s="165"/>
    </row>
    <row r="15375" spans="46:48" x14ac:dyDescent="0.25">
      <c r="AT15375" s="68"/>
      <c r="AV15375" s="165"/>
    </row>
    <row r="15376" spans="46:48" x14ac:dyDescent="0.25">
      <c r="AT15376" s="68"/>
      <c r="AV15376" s="165"/>
    </row>
    <row r="15377" spans="46:48" x14ac:dyDescent="0.25">
      <c r="AT15377" s="68"/>
      <c r="AV15377" s="165"/>
    </row>
    <row r="15378" spans="46:48" x14ac:dyDescent="0.25">
      <c r="AT15378" s="68"/>
      <c r="AV15378" s="165"/>
    </row>
    <row r="15379" spans="46:48" x14ac:dyDescent="0.25">
      <c r="AT15379" s="68"/>
      <c r="AV15379" s="165"/>
    </row>
    <row r="15380" spans="46:48" x14ac:dyDescent="0.25">
      <c r="AT15380" s="68"/>
      <c r="AV15380" s="165"/>
    </row>
    <row r="15381" spans="46:48" x14ac:dyDescent="0.25">
      <c r="AT15381" s="68"/>
      <c r="AV15381" s="165"/>
    </row>
    <row r="15382" spans="46:48" x14ac:dyDescent="0.25">
      <c r="AT15382" s="68"/>
      <c r="AV15382" s="165"/>
    </row>
    <row r="15383" spans="46:48" x14ac:dyDescent="0.25">
      <c r="AT15383" s="68"/>
      <c r="AV15383" s="165"/>
    </row>
    <row r="15384" spans="46:48" x14ac:dyDescent="0.25">
      <c r="AT15384" s="68"/>
      <c r="AV15384" s="165"/>
    </row>
    <row r="15385" spans="46:48" x14ac:dyDescent="0.25">
      <c r="AT15385" s="68"/>
      <c r="AV15385" s="165"/>
    </row>
    <row r="15386" spans="46:48" x14ac:dyDescent="0.25">
      <c r="AT15386" s="68"/>
      <c r="AV15386" s="165"/>
    </row>
    <row r="15387" spans="46:48" x14ac:dyDescent="0.25">
      <c r="AT15387" s="68"/>
      <c r="AV15387" s="165"/>
    </row>
    <row r="15388" spans="46:48" x14ac:dyDescent="0.25">
      <c r="AT15388" s="68"/>
      <c r="AV15388" s="165"/>
    </row>
    <row r="15389" spans="46:48" x14ac:dyDescent="0.25">
      <c r="AT15389" s="68"/>
      <c r="AV15389" s="165"/>
    </row>
    <row r="15390" spans="46:48" x14ac:dyDescent="0.25">
      <c r="AT15390" s="68"/>
      <c r="AV15390" s="165"/>
    </row>
    <row r="15391" spans="46:48" x14ac:dyDescent="0.25">
      <c r="AT15391" s="68"/>
      <c r="AV15391" s="165"/>
    </row>
    <row r="15392" spans="46:48" x14ac:dyDescent="0.25">
      <c r="AT15392" s="68"/>
      <c r="AV15392" s="165"/>
    </row>
    <row r="15393" spans="46:48" x14ac:dyDescent="0.25">
      <c r="AT15393" s="68"/>
      <c r="AV15393" s="165"/>
    </row>
    <row r="15394" spans="46:48" x14ac:dyDescent="0.25">
      <c r="AT15394" s="68"/>
      <c r="AV15394" s="165"/>
    </row>
    <row r="15395" spans="46:48" x14ac:dyDescent="0.25">
      <c r="AT15395" s="68"/>
      <c r="AV15395" s="165"/>
    </row>
    <row r="15396" spans="46:48" x14ac:dyDescent="0.25">
      <c r="AT15396" s="68"/>
      <c r="AV15396" s="165"/>
    </row>
    <row r="15397" spans="46:48" x14ac:dyDescent="0.25">
      <c r="AT15397" s="68"/>
      <c r="AV15397" s="165"/>
    </row>
    <row r="15398" spans="46:48" x14ac:dyDescent="0.25">
      <c r="AT15398" s="68"/>
      <c r="AV15398" s="165"/>
    </row>
    <row r="15399" spans="46:48" x14ac:dyDescent="0.25">
      <c r="AT15399" s="68"/>
      <c r="AV15399" s="165"/>
    </row>
    <row r="15400" spans="46:48" x14ac:dyDescent="0.25">
      <c r="AT15400" s="68"/>
      <c r="AV15400" s="165"/>
    </row>
    <row r="15401" spans="46:48" x14ac:dyDescent="0.25">
      <c r="AT15401" s="68"/>
      <c r="AV15401" s="165"/>
    </row>
    <row r="15402" spans="46:48" x14ac:dyDescent="0.25">
      <c r="AT15402" s="68"/>
      <c r="AV15402" s="165"/>
    </row>
    <row r="15403" spans="46:48" x14ac:dyDescent="0.25">
      <c r="AT15403" s="68"/>
      <c r="AV15403" s="165"/>
    </row>
    <row r="15404" spans="46:48" x14ac:dyDescent="0.25">
      <c r="AT15404" s="68"/>
      <c r="AV15404" s="165"/>
    </row>
    <row r="15405" spans="46:48" x14ac:dyDescent="0.25">
      <c r="AT15405" s="68"/>
      <c r="AV15405" s="165"/>
    </row>
    <row r="15406" spans="46:48" x14ac:dyDescent="0.25">
      <c r="AT15406" s="68"/>
      <c r="AV15406" s="165"/>
    </row>
    <row r="15407" spans="46:48" x14ac:dyDescent="0.25">
      <c r="AT15407" s="68"/>
      <c r="AV15407" s="165"/>
    </row>
    <row r="15408" spans="46:48" x14ac:dyDescent="0.25">
      <c r="AT15408" s="68"/>
      <c r="AV15408" s="165"/>
    </row>
    <row r="15409" spans="46:48" x14ac:dyDescent="0.25">
      <c r="AT15409" s="68"/>
      <c r="AV15409" s="165"/>
    </row>
    <row r="15410" spans="46:48" x14ac:dyDescent="0.25">
      <c r="AT15410" s="68"/>
      <c r="AV15410" s="165"/>
    </row>
    <row r="15411" spans="46:48" x14ac:dyDescent="0.25">
      <c r="AT15411" s="68"/>
      <c r="AV15411" s="165"/>
    </row>
    <row r="15412" spans="46:48" x14ac:dyDescent="0.25">
      <c r="AT15412" s="68"/>
      <c r="AV15412" s="165"/>
    </row>
    <row r="15413" spans="46:48" x14ac:dyDescent="0.25">
      <c r="AT15413" s="68"/>
      <c r="AV15413" s="165"/>
    </row>
    <row r="15414" spans="46:48" x14ac:dyDescent="0.25">
      <c r="AT15414" s="68"/>
      <c r="AV15414" s="165"/>
    </row>
    <row r="15415" spans="46:48" x14ac:dyDescent="0.25">
      <c r="AT15415" s="68"/>
      <c r="AV15415" s="165"/>
    </row>
    <row r="15416" spans="46:48" x14ac:dyDescent="0.25">
      <c r="AT15416" s="68"/>
      <c r="AV15416" s="165"/>
    </row>
    <row r="15417" spans="46:48" x14ac:dyDescent="0.25">
      <c r="AT15417" s="68"/>
      <c r="AV15417" s="165"/>
    </row>
    <row r="15418" spans="46:48" x14ac:dyDescent="0.25">
      <c r="AT15418" s="68"/>
      <c r="AV15418" s="165"/>
    </row>
    <row r="15419" spans="46:48" x14ac:dyDescent="0.25">
      <c r="AT15419" s="68"/>
      <c r="AV15419" s="165"/>
    </row>
    <row r="15420" spans="46:48" x14ac:dyDescent="0.25">
      <c r="AT15420" s="68"/>
      <c r="AV15420" s="165"/>
    </row>
    <row r="15421" spans="46:48" x14ac:dyDescent="0.25">
      <c r="AT15421" s="68"/>
      <c r="AV15421" s="165"/>
    </row>
    <row r="15422" spans="46:48" x14ac:dyDescent="0.25">
      <c r="AT15422" s="68"/>
      <c r="AV15422" s="165"/>
    </row>
    <row r="15423" spans="46:48" x14ac:dyDescent="0.25">
      <c r="AT15423" s="68"/>
      <c r="AV15423" s="165"/>
    </row>
    <row r="15424" spans="46:48" x14ac:dyDescent="0.25">
      <c r="AT15424" s="68"/>
      <c r="AV15424" s="165"/>
    </row>
    <row r="15425" spans="46:48" x14ac:dyDescent="0.25">
      <c r="AT15425" s="68"/>
      <c r="AV15425" s="165"/>
    </row>
    <row r="15426" spans="46:48" x14ac:dyDescent="0.25">
      <c r="AT15426" s="68"/>
      <c r="AV15426" s="165"/>
    </row>
    <row r="15427" spans="46:48" x14ac:dyDescent="0.25">
      <c r="AT15427" s="68"/>
      <c r="AV15427" s="165"/>
    </row>
    <row r="15428" spans="46:48" x14ac:dyDescent="0.25">
      <c r="AT15428" s="68"/>
      <c r="AV15428" s="165"/>
    </row>
    <row r="15429" spans="46:48" x14ac:dyDescent="0.25">
      <c r="AT15429" s="68"/>
      <c r="AV15429" s="165"/>
    </row>
    <row r="15430" spans="46:48" x14ac:dyDescent="0.25">
      <c r="AT15430" s="68"/>
      <c r="AV15430" s="165"/>
    </row>
    <row r="15431" spans="46:48" x14ac:dyDescent="0.25">
      <c r="AT15431" s="68"/>
      <c r="AV15431" s="165"/>
    </row>
    <row r="15432" spans="46:48" x14ac:dyDescent="0.25">
      <c r="AT15432" s="68"/>
      <c r="AV15432" s="165"/>
    </row>
    <row r="15433" spans="46:48" x14ac:dyDescent="0.25">
      <c r="AT15433" s="68"/>
      <c r="AV15433" s="165"/>
    </row>
    <row r="15434" spans="46:48" x14ac:dyDescent="0.25">
      <c r="AT15434" s="68"/>
      <c r="AV15434" s="165"/>
    </row>
    <row r="15435" spans="46:48" x14ac:dyDescent="0.25">
      <c r="AT15435" s="68"/>
      <c r="AV15435" s="165"/>
    </row>
    <row r="15436" spans="46:48" x14ac:dyDescent="0.25">
      <c r="AT15436" s="68"/>
      <c r="AV15436" s="165"/>
    </row>
    <row r="15437" spans="46:48" x14ac:dyDescent="0.25">
      <c r="AT15437" s="68"/>
      <c r="AV15437" s="165"/>
    </row>
    <row r="15438" spans="46:48" x14ac:dyDescent="0.25">
      <c r="AT15438" s="68"/>
      <c r="AV15438" s="165"/>
    </row>
    <row r="15439" spans="46:48" x14ac:dyDescent="0.25">
      <c r="AT15439" s="68"/>
      <c r="AV15439" s="165"/>
    </row>
    <row r="15440" spans="46:48" x14ac:dyDescent="0.25">
      <c r="AT15440" s="68"/>
      <c r="AV15440" s="165"/>
    </row>
    <row r="15441" spans="46:48" x14ac:dyDescent="0.25">
      <c r="AT15441" s="68"/>
      <c r="AV15441" s="165"/>
    </row>
    <row r="15442" spans="46:48" x14ac:dyDescent="0.25">
      <c r="AT15442" s="68"/>
      <c r="AV15442" s="165"/>
    </row>
    <row r="15443" spans="46:48" x14ac:dyDescent="0.25">
      <c r="AT15443" s="68"/>
      <c r="AV15443" s="165"/>
    </row>
    <row r="15444" spans="46:48" x14ac:dyDescent="0.25">
      <c r="AT15444" s="68"/>
      <c r="AV15444" s="165"/>
    </row>
    <row r="15445" spans="46:48" x14ac:dyDescent="0.25">
      <c r="AT15445" s="68"/>
      <c r="AV15445" s="165"/>
    </row>
    <row r="15446" spans="46:48" x14ac:dyDescent="0.25">
      <c r="AT15446" s="68"/>
      <c r="AV15446" s="165"/>
    </row>
    <row r="15447" spans="46:48" x14ac:dyDescent="0.25">
      <c r="AT15447" s="68"/>
      <c r="AV15447" s="165"/>
    </row>
    <row r="15448" spans="46:48" x14ac:dyDescent="0.25">
      <c r="AT15448" s="68"/>
      <c r="AV15448" s="165"/>
    </row>
    <row r="15449" spans="46:48" x14ac:dyDescent="0.25">
      <c r="AT15449" s="68"/>
      <c r="AV15449" s="165"/>
    </row>
    <row r="15450" spans="46:48" x14ac:dyDescent="0.25">
      <c r="AT15450" s="68"/>
      <c r="AV15450" s="165"/>
    </row>
    <row r="15451" spans="46:48" x14ac:dyDescent="0.25">
      <c r="AT15451" s="68"/>
      <c r="AV15451" s="165"/>
    </row>
    <row r="15452" spans="46:48" x14ac:dyDescent="0.25">
      <c r="AT15452" s="68"/>
      <c r="AV15452" s="165"/>
    </row>
    <row r="15453" spans="46:48" x14ac:dyDescent="0.25">
      <c r="AT15453" s="68"/>
      <c r="AV15453" s="165"/>
    </row>
    <row r="15454" spans="46:48" x14ac:dyDescent="0.25">
      <c r="AT15454" s="68"/>
      <c r="AV15454" s="165"/>
    </row>
    <row r="15455" spans="46:48" x14ac:dyDescent="0.25">
      <c r="AT15455" s="68"/>
      <c r="AV15455" s="165"/>
    </row>
    <row r="15456" spans="46:48" x14ac:dyDescent="0.25">
      <c r="AT15456" s="68"/>
      <c r="AV15456" s="165"/>
    </row>
    <row r="15457" spans="46:48" x14ac:dyDescent="0.25">
      <c r="AT15457" s="68"/>
      <c r="AV15457" s="165"/>
    </row>
    <row r="15458" spans="46:48" x14ac:dyDescent="0.25">
      <c r="AT15458" s="68"/>
      <c r="AV15458" s="165"/>
    </row>
    <row r="15459" spans="46:48" x14ac:dyDescent="0.25">
      <c r="AT15459" s="68"/>
      <c r="AV15459" s="165"/>
    </row>
    <row r="15460" spans="46:48" x14ac:dyDescent="0.25">
      <c r="AT15460" s="68"/>
      <c r="AV15460" s="165"/>
    </row>
    <row r="15461" spans="46:48" x14ac:dyDescent="0.25">
      <c r="AT15461" s="68"/>
      <c r="AV15461" s="165"/>
    </row>
    <row r="15462" spans="46:48" x14ac:dyDescent="0.25">
      <c r="AT15462" s="68"/>
      <c r="AV15462" s="165"/>
    </row>
    <row r="15463" spans="46:48" x14ac:dyDescent="0.25">
      <c r="AT15463" s="68"/>
      <c r="AV15463" s="165"/>
    </row>
    <row r="15464" spans="46:48" x14ac:dyDescent="0.25">
      <c r="AT15464" s="68"/>
      <c r="AV15464" s="165"/>
    </row>
    <row r="15465" spans="46:48" x14ac:dyDescent="0.25">
      <c r="AT15465" s="68"/>
      <c r="AV15465" s="165"/>
    </row>
    <row r="15466" spans="46:48" x14ac:dyDescent="0.25">
      <c r="AT15466" s="68"/>
      <c r="AV15466" s="165"/>
    </row>
    <row r="15467" spans="46:48" x14ac:dyDescent="0.25">
      <c r="AT15467" s="68"/>
      <c r="AV15467" s="165"/>
    </row>
    <row r="15468" spans="46:48" x14ac:dyDescent="0.25">
      <c r="AT15468" s="68"/>
      <c r="AV15468" s="165"/>
    </row>
    <row r="15469" spans="46:48" x14ac:dyDescent="0.25">
      <c r="AT15469" s="68"/>
      <c r="AV15469" s="165"/>
    </row>
    <row r="15470" spans="46:48" x14ac:dyDescent="0.25">
      <c r="AT15470" s="68"/>
      <c r="AV15470" s="165"/>
    </row>
    <row r="15471" spans="46:48" x14ac:dyDescent="0.25">
      <c r="AT15471" s="68"/>
      <c r="AV15471" s="165"/>
    </row>
    <row r="15472" spans="46:48" x14ac:dyDescent="0.25">
      <c r="AT15472" s="68"/>
      <c r="AV15472" s="165"/>
    </row>
    <row r="15473" spans="46:48" x14ac:dyDescent="0.25">
      <c r="AT15473" s="68"/>
      <c r="AV15473" s="165"/>
    </row>
    <row r="15474" spans="46:48" x14ac:dyDescent="0.25">
      <c r="AT15474" s="68"/>
      <c r="AV15474" s="165"/>
    </row>
    <row r="15475" spans="46:48" x14ac:dyDescent="0.25">
      <c r="AT15475" s="68"/>
      <c r="AV15475" s="165"/>
    </row>
    <row r="15476" spans="46:48" x14ac:dyDescent="0.25">
      <c r="AT15476" s="68"/>
      <c r="AV15476" s="165"/>
    </row>
    <row r="15477" spans="46:48" x14ac:dyDescent="0.25">
      <c r="AT15477" s="68"/>
      <c r="AV15477" s="165"/>
    </row>
    <row r="15478" spans="46:48" x14ac:dyDescent="0.25">
      <c r="AT15478" s="68"/>
      <c r="AV15478" s="165"/>
    </row>
    <row r="15479" spans="46:48" x14ac:dyDescent="0.25">
      <c r="AT15479" s="68"/>
      <c r="AV15479" s="165"/>
    </row>
    <row r="15480" spans="46:48" x14ac:dyDescent="0.25">
      <c r="AT15480" s="68"/>
      <c r="AV15480" s="165"/>
    </row>
    <row r="15481" spans="46:48" x14ac:dyDescent="0.25">
      <c r="AT15481" s="68"/>
      <c r="AV15481" s="165"/>
    </row>
    <row r="15482" spans="46:48" x14ac:dyDescent="0.25">
      <c r="AT15482" s="68"/>
      <c r="AV15482" s="165"/>
    </row>
    <row r="15483" spans="46:48" x14ac:dyDescent="0.25">
      <c r="AT15483" s="68"/>
      <c r="AV15483" s="165"/>
    </row>
    <row r="15484" spans="46:48" x14ac:dyDescent="0.25">
      <c r="AT15484" s="68"/>
      <c r="AV15484" s="165"/>
    </row>
    <row r="15485" spans="46:48" x14ac:dyDescent="0.25">
      <c r="AT15485" s="68"/>
      <c r="AV15485" s="165"/>
    </row>
    <row r="15486" spans="46:48" x14ac:dyDescent="0.25">
      <c r="AT15486" s="68"/>
      <c r="AV15486" s="165"/>
    </row>
    <row r="15487" spans="46:48" x14ac:dyDescent="0.25">
      <c r="AT15487" s="68"/>
      <c r="AV15487" s="165"/>
    </row>
    <row r="15488" spans="46:48" x14ac:dyDescent="0.25">
      <c r="AT15488" s="68"/>
      <c r="AV15488" s="165"/>
    </row>
    <row r="15489" spans="46:48" x14ac:dyDescent="0.25">
      <c r="AT15489" s="68"/>
      <c r="AV15489" s="165"/>
    </row>
    <row r="15490" spans="46:48" x14ac:dyDescent="0.25">
      <c r="AT15490" s="68"/>
      <c r="AV15490" s="165"/>
    </row>
    <row r="15491" spans="46:48" x14ac:dyDescent="0.25">
      <c r="AT15491" s="68"/>
      <c r="AV15491" s="165"/>
    </row>
    <row r="15492" spans="46:48" x14ac:dyDescent="0.25">
      <c r="AT15492" s="68"/>
      <c r="AV15492" s="165"/>
    </row>
    <row r="15493" spans="46:48" x14ac:dyDescent="0.25">
      <c r="AT15493" s="68"/>
      <c r="AV15493" s="165"/>
    </row>
    <row r="15494" spans="46:48" x14ac:dyDescent="0.25">
      <c r="AT15494" s="68"/>
      <c r="AV15494" s="165"/>
    </row>
    <row r="15495" spans="46:48" x14ac:dyDescent="0.25">
      <c r="AT15495" s="68"/>
      <c r="AV15495" s="165"/>
    </row>
    <row r="15496" spans="46:48" x14ac:dyDescent="0.25">
      <c r="AT15496" s="68"/>
      <c r="AV15496" s="165"/>
    </row>
    <row r="15497" spans="46:48" x14ac:dyDescent="0.25">
      <c r="AT15497" s="68"/>
      <c r="AV15497" s="165"/>
    </row>
    <row r="15498" spans="46:48" x14ac:dyDescent="0.25">
      <c r="AT15498" s="68"/>
      <c r="AV15498" s="165"/>
    </row>
    <row r="15499" spans="46:48" x14ac:dyDescent="0.25">
      <c r="AT15499" s="68"/>
      <c r="AV15499" s="165"/>
    </row>
    <row r="15500" spans="46:48" x14ac:dyDescent="0.25">
      <c r="AT15500" s="68"/>
      <c r="AV15500" s="165"/>
    </row>
    <row r="15501" spans="46:48" x14ac:dyDescent="0.25">
      <c r="AT15501" s="68"/>
      <c r="AV15501" s="165"/>
    </row>
    <row r="15502" spans="46:48" x14ac:dyDescent="0.25">
      <c r="AT15502" s="68"/>
      <c r="AV15502" s="165"/>
    </row>
    <row r="15503" spans="46:48" x14ac:dyDescent="0.25">
      <c r="AT15503" s="68"/>
      <c r="AV15503" s="165"/>
    </row>
    <row r="15504" spans="46:48" x14ac:dyDescent="0.25">
      <c r="AT15504" s="68"/>
      <c r="AV15504" s="165"/>
    </row>
    <row r="15505" spans="46:48" x14ac:dyDescent="0.25">
      <c r="AT15505" s="68"/>
      <c r="AV15505" s="165"/>
    </row>
    <row r="15506" spans="46:48" x14ac:dyDescent="0.25">
      <c r="AT15506" s="68"/>
      <c r="AV15506" s="165"/>
    </row>
    <row r="15507" spans="46:48" x14ac:dyDescent="0.25">
      <c r="AT15507" s="68"/>
      <c r="AV15507" s="165"/>
    </row>
    <row r="15508" spans="46:48" x14ac:dyDescent="0.25">
      <c r="AT15508" s="68"/>
      <c r="AV15508" s="165"/>
    </row>
    <row r="15509" spans="46:48" x14ac:dyDescent="0.25">
      <c r="AT15509" s="68"/>
      <c r="AV15509" s="165"/>
    </row>
    <row r="15510" spans="46:48" x14ac:dyDescent="0.25">
      <c r="AT15510" s="68"/>
      <c r="AV15510" s="165"/>
    </row>
    <row r="15511" spans="46:48" x14ac:dyDescent="0.25">
      <c r="AT15511" s="68"/>
      <c r="AV15511" s="165"/>
    </row>
    <row r="15512" spans="46:48" x14ac:dyDescent="0.25">
      <c r="AT15512" s="68"/>
      <c r="AV15512" s="165"/>
    </row>
    <row r="15513" spans="46:48" x14ac:dyDescent="0.25">
      <c r="AT15513" s="68"/>
      <c r="AV15513" s="165"/>
    </row>
    <row r="15514" spans="46:48" x14ac:dyDescent="0.25">
      <c r="AT15514" s="68"/>
      <c r="AV15514" s="165"/>
    </row>
    <row r="15515" spans="46:48" x14ac:dyDescent="0.25">
      <c r="AT15515" s="68"/>
      <c r="AV15515" s="165"/>
    </row>
    <row r="15516" spans="46:48" x14ac:dyDescent="0.25">
      <c r="AT15516" s="68"/>
      <c r="AV15516" s="165"/>
    </row>
    <row r="15517" spans="46:48" x14ac:dyDescent="0.25">
      <c r="AT15517" s="68"/>
      <c r="AV15517" s="165"/>
    </row>
    <row r="15518" spans="46:48" x14ac:dyDescent="0.25">
      <c r="AT15518" s="68"/>
      <c r="AV15518" s="165"/>
    </row>
    <row r="15519" spans="46:48" x14ac:dyDescent="0.25">
      <c r="AT15519" s="68"/>
      <c r="AV15519" s="165"/>
    </row>
    <row r="15520" spans="46:48" x14ac:dyDescent="0.25">
      <c r="AT15520" s="68"/>
      <c r="AV15520" s="165"/>
    </row>
    <row r="15521" spans="46:48" x14ac:dyDescent="0.25">
      <c r="AT15521" s="68"/>
      <c r="AV15521" s="165"/>
    </row>
    <row r="15522" spans="46:48" x14ac:dyDescent="0.25">
      <c r="AT15522" s="68"/>
      <c r="AV15522" s="165"/>
    </row>
    <row r="15523" spans="46:48" x14ac:dyDescent="0.25">
      <c r="AT15523" s="68"/>
      <c r="AV15523" s="165"/>
    </row>
    <row r="15524" spans="46:48" x14ac:dyDescent="0.25">
      <c r="AT15524" s="68"/>
      <c r="AV15524" s="165"/>
    </row>
    <row r="15525" spans="46:48" x14ac:dyDescent="0.25">
      <c r="AT15525" s="68"/>
      <c r="AV15525" s="165"/>
    </row>
    <row r="15526" spans="46:48" x14ac:dyDescent="0.25">
      <c r="AT15526" s="68"/>
      <c r="AV15526" s="165"/>
    </row>
    <row r="15527" spans="46:48" x14ac:dyDescent="0.25">
      <c r="AT15527" s="68"/>
      <c r="AV15527" s="165"/>
    </row>
    <row r="15528" spans="46:48" x14ac:dyDescent="0.25">
      <c r="AT15528" s="68"/>
      <c r="AV15528" s="165"/>
    </row>
    <row r="15529" spans="46:48" x14ac:dyDescent="0.25">
      <c r="AT15529" s="68"/>
      <c r="AV15529" s="165"/>
    </row>
    <row r="15530" spans="46:48" x14ac:dyDescent="0.25">
      <c r="AT15530" s="68"/>
      <c r="AV15530" s="165"/>
    </row>
    <row r="15531" spans="46:48" x14ac:dyDescent="0.25">
      <c r="AT15531" s="68"/>
      <c r="AV15531" s="165"/>
    </row>
    <row r="15532" spans="46:48" x14ac:dyDescent="0.25">
      <c r="AT15532" s="68"/>
      <c r="AV15532" s="165"/>
    </row>
    <row r="15533" spans="46:48" x14ac:dyDescent="0.25">
      <c r="AT15533" s="68"/>
      <c r="AV15533" s="165"/>
    </row>
    <row r="15534" spans="46:48" x14ac:dyDescent="0.25">
      <c r="AT15534" s="68"/>
      <c r="AV15534" s="165"/>
    </row>
    <row r="15535" spans="46:48" x14ac:dyDescent="0.25">
      <c r="AT15535" s="68"/>
      <c r="AV15535" s="165"/>
    </row>
    <row r="15536" spans="46:48" x14ac:dyDescent="0.25">
      <c r="AT15536" s="68"/>
      <c r="AV15536" s="165"/>
    </row>
    <row r="15537" spans="46:48" x14ac:dyDescent="0.25">
      <c r="AT15537" s="68"/>
      <c r="AV15537" s="165"/>
    </row>
    <row r="15538" spans="46:48" x14ac:dyDescent="0.25">
      <c r="AT15538" s="68"/>
      <c r="AV15538" s="165"/>
    </row>
    <row r="15539" spans="46:48" x14ac:dyDescent="0.25">
      <c r="AT15539" s="68"/>
      <c r="AV15539" s="165"/>
    </row>
    <row r="15540" spans="46:48" x14ac:dyDescent="0.25">
      <c r="AT15540" s="68"/>
      <c r="AV15540" s="165"/>
    </row>
    <row r="15541" spans="46:48" x14ac:dyDescent="0.25">
      <c r="AT15541" s="68"/>
      <c r="AV15541" s="165"/>
    </row>
    <row r="15542" spans="46:48" x14ac:dyDescent="0.25">
      <c r="AT15542" s="68"/>
      <c r="AV15542" s="165"/>
    </row>
    <row r="15543" spans="46:48" x14ac:dyDescent="0.25">
      <c r="AT15543" s="68"/>
      <c r="AV15543" s="165"/>
    </row>
    <row r="15544" spans="46:48" x14ac:dyDescent="0.25">
      <c r="AT15544" s="68"/>
      <c r="AV15544" s="165"/>
    </row>
    <row r="15545" spans="46:48" x14ac:dyDescent="0.25">
      <c r="AT15545" s="68"/>
      <c r="AV15545" s="165"/>
    </row>
    <row r="15546" spans="46:48" x14ac:dyDescent="0.25">
      <c r="AT15546" s="68"/>
      <c r="AV15546" s="165"/>
    </row>
    <row r="15547" spans="46:48" x14ac:dyDescent="0.25">
      <c r="AT15547" s="68"/>
      <c r="AV15547" s="165"/>
    </row>
    <row r="15548" spans="46:48" x14ac:dyDescent="0.25">
      <c r="AT15548" s="68"/>
      <c r="AV15548" s="165"/>
    </row>
    <row r="15549" spans="46:48" x14ac:dyDescent="0.25">
      <c r="AT15549" s="68"/>
      <c r="AV15549" s="165"/>
    </row>
    <row r="15550" spans="46:48" x14ac:dyDescent="0.25">
      <c r="AT15550" s="68"/>
      <c r="AV15550" s="165"/>
    </row>
    <row r="15551" spans="46:48" x14ac:dyDescent="0.25">
      <c r="AT15551" s="68"/>
      <c r="AV15551" s="165"/>
    </row>
    <row r="15552" spans="46:48" x14ac:dyDescent="0.25">
      <c r="AT15552" s="68"/>
      <c r="AV15552" s="165"/>
    </row>
    <row r="15553" spans="46:48" x14ac:dyDescent="0.25">
      <c r="AT15553" s="68"/>
      <c r="AV15553" s="165"/>
    </row>
    <row r="15554" spans="46:48" x14ac:dyDescent="0.25">
      <c r="AT15554" s="68"/>
      <c r="AV15554" s="165"/>
    </row>
    <row r="15555" spans="46:48" x14ac:dyDescent="0.25">
      <c r="AT15555" s="68"/>
      <c r="AV15555" s="165"/>
    </row>
    <row r="15556" spans="46:48" x14ac:dyDescent="0.25">
      <c r="AT15556" s="68"/>
      <c r="AV15556" s="165"/>
    </row>
    <row r="15557" spans="46:48" x14ac:dyDescent="0.25">
      <c r="AT15557" s="68"/>
      <c r="AV15557" s="165"/>
    </row>
    <row r="15558" spans="46:48" x14ac:dyDescent="0.25">
      <c r="AT15558" s="68"/>
      <c r="AV15558" s="165"/>
    </row>
    <row r="15559" spans="46:48" x14ac:dyDescent="0.25">
      <c r="AT15559" s="68"/>
      <c r="AV15559" s="165"/>
    </row>
    <row r="15560" spans="46:48" x14ac:dyDescent="0.25">
      <c r="AT15560" s="68"/>
      <c r="AV15560" s="165"/>
    </row>
    <row r="15561" spans="46:48" x14ac:dyDescent="0.25">
      <c r="AT15561" s="68"/>
      <c r="AV15561" s="165"/>
    </row>
    <row r="15562" spans="46:48" x14ac:dyDescent="0.25">
      <c r="AT15562" s="68"/>
      <c r="AV15562" s="165"/>
    </row>
    <row r="15563" spans="46:48" x14ac:dyDescent="0.25">
      <c r="AT15563" s="68"/>
      <c r="AV15563" s="165"/>
    </row>
    <row r="15564" spans="46:48" x14ac:dyDescent="0.25">
      <c r="AT15564" s="68"/>
      <c r="AV15564" s="165"/>
    </row>
    <row r="15565" spans="46:48" x14ac:dyDescent="0.25">
      <c r="AT15565" s="68"/>
      <c r="AV15565" s="165"/>
    </row>
    <row r="15566" spans="46:48" x14ac:dyDescent="0.25">
      <c r="AT15566" s="68"/>
      <c r="AV15566" s="165"/>
    </row>
    <row r="15567" spans="46:48" x14ac:dyDescent="0.25">
      <c r="AT15567" s="68"/>
      <c r="AV15567" s="165"/>
    </row>
    <row r="15568" spans="46:48" x14ac:dyDescent="0.25">
      <c r="AT15568" s="68"/>
      <c r="AV15568" s="165"/>
    </row>
    <row r="15569" spans="46:48" x14ac:dyDescent="0.25">
      <c r="AT15569" s="68"/>
      <c r="AV15569" s="165"/>
    </row>
    <row r="15570" spans="46:48" x14ac:dyDescent="0.25">
      <c r="AT15570" s="68"/>
      <c r="AV15570" s="165"/>
    </row>
    <row r="15571" spans="46:48" x14ac:dyDescent="0.25">
      <c r="AT15571" s="68"/>
      <c r="AV15571" s="165"/>
    </row>
    <row r="15572" spans="46:48" x14ac:dyDescent="0.25">
      <c r="AT15572" s="68"/>
      <c r="AV15572" s="165"/>
    </row>
    <row r="15573" spans="46:48" x14ac:dyDescent="0.25">
      <c r="AT15573" s="68"/>
      <c r="AV15573" s="165"/>
    </row>
    <row r="15574" spans="46:48" x14ac:dyDescent="0.25">
      <c r="AT15574" s="68"/>
      <c r="AV15574" s="165"/>
    </row>
    <row r="15575" spans="46:48" x14ac:dyDescent="0.25">
      <c r="AT15575" s="68"/>
      <c r="AV15575" s="165"/>
    </row>
    <row r="15576" spans="46:48" x14ac:dyDescent="0.25">
      <c r="AT15576" s="68"/>
      <c r="AV15576" s="165"/>
    </row>
    <row r="15577" spans="46:48" x14ac:dyDescent="0.25">
      <c r="AT15577" s="68"/>
      <c r="AV15577" s="165"/>
    </row>
    <row r="15578" spans="46:48" x14ac:dyDescent="0.25">
      <c r="AT15578" s="68"/>
      <c r="AV15578" s="165"/>
    </row>
    <row r="15579" spans="46:48" x14ac:dyDescent="0.25">
      <c r="AT15579" s="68"/>
      <c r="AV15579" s="165"/>
    </row>
    <row r="15580" spans="46:48" x14ac:dyDescent="0.25">
      <c r="AT15580" s="68"/>
      <c r="AV15580" s="165"/>
    </row>
    <row r="15581" spans="46:48" x14ac:dyDescent="0.25">
      <c r="AT15581" s="68"/>
      <c r="AV15581" s="165"/>
    </row>
    <row r="15582" spans="46:48" x14ac:dyDescent="0.25">
      <c r="AT15582" s="68"/>
      <c r="AV15582" s="165"/>
    </row>
    <row r="15583" spans="46:48" x14ac:dyDescent="0.25">
      <c r="AT15583" s="68"/>
      <c r="AV15583" s="165"/>
    </row>
    <row r="15584" spans="46:48" x14ac:dyDescent="0.25">
      <c r="AT15584" s="68"/>
      <c r="AV15584" s="165"/>
    </row>
    <row r="15585" spans="46:48" x14ac:dyDescent="0.25">
      <c r="AT15585" s="68"/>
      <c r="AV15585" s="165"/>
    </row>
    <row r="15586" spans="46:48" x14ac:dyDescent="0.25">
      <c r="AT15586" s="68"/>
      <c r="AV15586" s="165"/>
    </row>
    <row r="15587" spans="46:48" x14ac:dyDescent="0.25">
      <c r="AT15587" s="68"/>
      <c r="AV15587" s="165"/>
    </row>
    <row r="15588" spans="46:48" x14ac:dyDescent="0.25">
      <c r="AT15588" s="68"/>
      <c r="AV15588" s="165"/>
    </row>
    <row r="15589" spans="46:48" x14ac:dyDescent="0.25">
      <c r="AT15589" s="68"/>
      <c r="AV15589" s="165"/>
    </row>
    <row r="15590" spans="46:48" x14ac:dyDescent="0.25">
      <c r="AT15590" s="68"/>
      <c r="AV15590" s="165"/>
    </row>
    <row r="15591" spans="46:48" x14ac:dyDescent="0.25">
      <c r="AT15591" s="68"/>
      <c r="AV15591" s="165"/>
    </row>
    <row r="15592" spans="46:48" x14ac:dyDescent="0.25">
      <c r="AT15592" s="68"/>
      <c r="AV15592" s="165"/>
    </row>
    <row r="15593" spans="46:48" x14ac:dyDescent="0.25">
      <c r="AT15593" s="68"/>
      <c r="AV15593" s="165"/>
    </row>
    <row r="15594" spans="46:48" x14ac:dyDescent="0.25">
      <c r="AT15594" s="68"/>
      <c r="AV15594" s="165"/>
    </row>
    <row r="15595" spans="46:48" x14ac:dyDescent="0.25">
      <c r="AT15595" s="68"/>
      <c r="AV15595" s="165"/>
    </row>
    <row r="15596" spans="46:48" x14ac:dyDescent="0.25">
      <c r="AT15596" s="68"/>
      <c r="AV15596" s="165"/>
    </row>
    <row r="15597" spans="46:48" x14ac:dyDescent="0.25">
      <c r="AT15597" s="68"/>
      <c r="AV15597" s="165"/>
    </row>
    <row r="15598" spans="46:48" x14ac:dyDescent="0.25">
      <c r="AT15598" s="68"/>
      <c r="AV15598" s="165"/>
    </row>
    <row r="15599" spans="46:48" x14ac:dyDescent="0.25">
      <c r="AT15599" s="68"/>
      <c r="AV15599" s="165"/>
    </row>
    <row r="15600" spans="46:48" x14ac:dyDescent="0.25">
      <c r="AT15600" s="68"/>
      <c r="AV15600" s="165"/>
    </row>
    <row r="15601" spans="46:48" x14ac:dyDescent="0.25">
      <c r="AT15601" s="68"/>
      <c r="AV15601" s="165"/>
    </row>
    <row r="15602" spans="46:48" x14ac:dyDescent="0.25">
      <c r="AT15602" s="68"/>
      <c r="AV15602" s="165"/>
    </row>
    <row r="15603" spans="46:48" x14ac:dyDescent="0.25">
      <c r="AT15603" s="68"/>
      <c r="AV15603" s="165"/>
    </row>
    <row r="15604" spans="46:48" x14ac:dyDescent="0.25">
      <c r="AT15604" s="68"/>
      <c r="AV15604" s="165"/>
    </row>
    <row r="15605" spans="46:48" x14ac:dyDescent="0.25">
      <c r="AT15605" s="68"/>
      <c r="AV15605" s="165"/>
    </row>
    <row r="15606" spans="46:48" x14ac:dyDescent="0.25">
      <c r="AT15606" s="68"/>
      <c r="AV15606" s="165"/>
    </row>
    <row r="15607" spans="46:48" x14ac:dyDescent="0.25">
      <c r="AT15607" s="68"/>
      <c r="AV15607" s="165"/>
    </row>
    <row r="15608" spans="46:48" x14ac:dyDescent="0.25">
      <c r="AT15608" s="68"/>
      <c r="AV15608" s="165"/>
    </row>
    <row r="15609" spans="46:48" x14ac:dyDescent="0.25">
      <c r="AT15609" s="68"/>
      <c r="AV15609" s="165"/>
    </row>
    <row r="15610" spans="46:48" x14ac:dyDescent="0.25">
      <c r="AT15610" s="68"/>
      <c r="AV15610" s="165"/>
    </row>
    <row r="15611" spans="46:48" x14ac:dyDescent="0.25">
      <c r="AT15611" s="68"/>
      <c r="AV15611" s="165"/>
    </row>
    <row r="15612" spans="46:48" x14ac:dyDescent="0.25">
      <c r="AT15612" s="68"/>
      <c r="AV15612" s="165"/>
    </row>
    <row r="15613" spans="46:48" x14ac:dyDescent="0.25">
      <c r="AT15613" s="68"/>
      <c r="AV15613" s="165"/>
    </row>
    <row r="15614" spans="46:48" x14ac:dyDescent="0.25">
      <c r="AT15614" s="68"/>
      <c r="AV15614" s="165"/>
    </row>
    <row r="15615" spans="46:48" x14ac:dyDescent="0.25">
      <c r="AT15615" s="68"/>
      <c r="AV15615" s="165"/>
    </row>
    <row r="15616" spans="46:48" x14ac:dyDescent="0.25">
      <c r="AT15616" s="68"/>
      <c r="AV15616" s="165"/>
    </row>
    <row r="15617" spans="46:48" x14ac:dyDescent="0.25">
      <c r="AT15617" s="68"/>
      <c r="AV15617" s="165"/>
    </row>
    <row r="15618" spans="46:48" x14ac:dyDescent="0.25">
      <c r="AT15618" s="68"/>
      <c r="AV15618" s="165"/>
    </row>
    <row r="15619" spans="46:48" x14ac:dyDescent="0.25">
      <c r="AT15619" s="68"/>
      <c r="AV15619" s="165"/>
    </row>
    <row r="15620" spans="46:48" x14ac:dyDescent="0.25">
      <c r="AT15620" s="68"/>
      <c r="AV15620" s="165"/>
    </row>
    <row r="15621" spans="46:48" x14ac:dyDescent="0.25">
      <c r="AT15621" s="68"/>
      <c r="AV15621" s="165"/>
    </row>
    <row r="15622" spans="46:48" x14ac:dyDescent="0.25">
      <c r="AT15622" s="68"/>
      <c r="AV15622" s="165"/>
    </row>
    <row r="15623" spans="46:48" x14ac:dyDescent="0.25">
      <c r="AT15623" s="68"/>
      <c r="AV15623" s="165"/>
    </row>
    <row r="15624" spans="46:48" x14ac:dyDescent="0.25">
      <c r="AT15624" s="68"/>
      <c r="AV15624" s="165"/>
    </row>
    <row r="15625" spans="46:48" x14ac:dyDescent="0.25">
      <c r="AT15625" s="68"/>
      <c r="AV15625" s="165"/>
    </row>
    <row r="15626" spans="46:48" x14ac:dyDescent="0.25">
      <c r="AT15626" s="68"/>
      <c r="AV15626" s="165"/>
    </row>
    <row r="15627" spans="46:48" x14ac:dyDescent="0.25">
      <c r="AT15627" s="68"/>
      <c r="AV15627" s="165"/>
    </row>
    <row r="15628" spans="46:48" x14ac:dyDescent="0.25">
      <c r="AT15628" s="68"/>
      <c r="AV15628" s="165"/>
    </row>
    <row r="15629" spans="46:48" x14ac:dyDescent="0.25">
      <c r="AT15629" s="68"/>
      <c r="AV15629" s="165"/>
    </row>
    <row r="15630" spans="46:48" x14ac:dyDescent="0.25">
      <c r="AT15630" s="68"/>
      <c r="AV15630" s="165"/>
    </row>
    <row r="15631" spans="46:48" x14ac:dyDescent="0.25">
      <c r="AT15631" s="68"/>
      <c r="AV15631" s="165"/>
    </row>
    <row r="15632" spans="46:48" x14ac:dyDescent="0.25">
      <c r="AT15632" s="68"/>
      <c r="AV15632" s="165"/>
    </row>
    <row r="15633" spans="46:48" x14ac:dyDescent="0.25">
      <c r="AT15633" s="68"/>
      <c r="AV15633" s="165"/>
    </row>
    <row r="15634" spans="46:48" x14ac:dyDescent="0.25">
      <c r="AT15634" s="68"/>
      <c r="AV15634" s="165"/>
    </row>
    <row r="15635" spans="46:48" x14ac:dyDescent="0.25">
      <c r="AT15635" s="68"/>
      <c r="AV15635" s="165"/>
    </row>
    <row r="15636" spans="46:48" x14ac:dyDescent="0.25">
      <c r="AT15636" s="68"/>
      <c r="AV15636" s="165"/>
    </row>
    <row r="15637" spans="46:48" x14ac:dyDescent="0.25">
      <c r="AT15637" s="68"/>
      <c r="AV15637" s="165"/>
    </row>
    <row r="15638" spans="46:48" x14ac:dyDescent="0.25">
      <c r="AT15638" s="68"/>
      <c r="AV15638" s="165"/>
    </row>
    <row r="15639" spans="46:48" x14ac:dyDescent="0.25">
      <c r="AT15639" s="68"/>
      <c r="AV15639" s="165"/>
    </row>
    <row r="15640" spans="46:48" x14ac:dyDescent="0.25">
      <c r="AT15640" s="68"/>
      <c r="AV15640" s="165"/>
    </row>
    <row r="15641" spans="46:48" x14ac:dyDescent="0.25">
      <c r="AT15641" s="68"/>
      <c r="AV15641" s="165"/>
    </row>
    <row r="15642" spans="46:48" x14ac:dyDescent="0.25">
      <c r="AT15642" s="68"/>
      <c r="AV15642" s="165"/>
    </row>
    <row r="15643" spans="46:48" x14ac:dyDescent="0.25">
      <c r="AT15643" s="68"/>
      <c r="AV15643" s="165"/>
    </row>
    <row r="15644" spans="46:48" x14ac:dyDescent="0.25">
      <c r="AT15644" s="68"/>
      <c r="AV15644" s="165"/>
    </row>
    <row r="15645" spans="46:48" x14ac:dyDescent="0.25">
      <c r="AT15645" s="68"/>
      <c r="AV15645" s="165"/>
    </row>
    <row r="15646" spans="46:48" x14ac:dyDescent="0.25">
      <c r="AT15646" s="68"/>
      <c r="AV15646" s="165"/>
    </row>
    <row r="15647" spans="46:48" x14ac:dyDescent="0.25">
      <c r="AT15647" s="68"/>
      <c r="AV15647" s="165"/>
    </row>
    <row r="15648" spans="46:48" x14ac:dyDescent="0.25">
      <c r="AT15648" s="68"/>
      <c r="AV15648" s="165"/>
    </row>
    <row r="15649" spans="46:48" x14ac:dyDescent="0.25">
      <c r="AT15649" s="68"/>
      <c r="AV15649" s="165"/>
    </row>
    <row r="15650" spans="46:48" x14ac:dyDescent="0.25">
      <c r="AT15650" s="68"/>
      <c r="AV15650" s="165"/>
    </row>
    <row r="15651" spans="46:48" x14ac:dyDescent="0.25">
      <c r="AT15651" s="68"/>
      <c r="AV15651" s="165"/>
    </row>
    <row r="15652" spans="46:48" x14ac:dyDescent="0.25">
      <c r="AT15652" s="68"/>
      <c r="AV15652" s="165"/>
    </row>
    <row r="15653" spans="46:48" x14ac:dyDescent="0.25">
      <c r="AT15653" s="68"/>
      <c r="AV15653" s="165"/>
    </row>
    <row r="15654" spans="46:48" x14ac:dyDescent="0.25">
      <c r="AT15654" s="68"/>
      <c r="AV15654" s="165"/>
    </row>
    <row r="15655" spans="46:48" x14ac:dyDescent="0.25">
      <c r="AT15655" s="68"/>
      <c r="AV15655" s="165"/>
    </row>
    <row r="15656" spans="46:48" x14ac:dyDescent="0.25">
      <c r="AT15656" s="68"/>
      <c r="AV15656" s="165"/>
    </row>
    <row r="15657" spans="46:48" x14ac:dyDescent="0.25">
      <c r="AT15657" s="68"/>
      <c r="AV15657" s="165"/>
    </row>
    <row r="15658" spans="46:48" x14ac:dyDescent="0.25">
      <c r="AT15658" s="68"/>
      <c r="AV15658" s="165"/>
    </row>
    <row r="15659" spans="46:48" x14ac:dyDescent="0.25">
      <c r="AT15659" s="68"/>
      <c r="AV15659" s="165"/>
    </row>
    <row r="15660" spans="46:48" x14ac:dyDescent="0.25">
      <c r="AT15660" s="68"/>
      <c r="AV15660" s="165"/>
    </row>
    <row r="15661" spans="46:48" x14ac:dyDescent="0.25">
      <c r="AT15661" s="68"/>
      <c r="AV15661" s="165"/>
    </row>
    <row r="15662" spans="46:48" x14ac:dyDescent="0.25">
      <c r="AT15662" s="68"/>
      <c r="AV15662" s="165"/>
    </row>
    <row r="15663" spans="46:48" x14ac:dyDescent="0.25">
      <c r="AT15663" s="68"/>
      <c r="AV15663" s="165"/>
    </row>
    <row r="15664" spans="46:48" x14ac:dyDescent="0.25">
      <c r="AT15664" s="68"/>
      <c r="AV15664" s="165"/>
    </row>
    <row r="15665" spans="46:48" x14ac:dyDescent="0.25">
      <c r="AT15665" s="68"/>
      <c r="AV15665" s="165"/>
    </row>
    <row r="15666" spans="46:48" x14ac:dyDescent="0.25">
      <c r="AT15666" s="68"/>
      <c r="AV15666" s="165"/>
    </row>
    <row r="15667" spans="46:48" x14ac:dyDescent="0.25">
      <c r="AT15667" s="68"/>
      <c r="AV15667" s="165"/>
    </row>
    <row r="15668" spans="46:48" x14ac:dyDescent="0.25">
      <c r="AT15668" s="68"/>
      <c r="AV15668" s="165"/>
    </row>
    <row r="15669" spans="46:48" x14ac:dyDescent="0.25">
      <c r="AT15669" s="68"/>
      <c r="AV15669" s="165"/>
    </row>
    <row r="15670" spans="46:48" x14ac:dyDescent="0.25">
      <c r="AT15670" s="68"/>
      <c r="AV15670" s="165"/>
    </row>
    <row r="15671" spans="46:48" x14ac:dyDescent="0.25">
      <c r="AT15671" s="68"/>
      <c r="AV15671" s="165"/>
    </row>
    <row r="15672" spans="46:48" x14ac:dyDescent="0.25">
      <c r="AT15672" s="68"/>
      <c r="AV15672" s="165"/>
    </row>
    <row r="15673" spans="46:48" x14ac:dyDescent="0.25">
      <c r="AT15673" s="68"/>
      <c r="AV15673" s="165"/>
    </row>
    <row r="15674" spans="46:48" x14ac:dyDescent="0.25">
      <c r="AT15674" s="68"/>
      <c r="AV15674" s="165"/>
    </row>
    <row r="15675" spans="46:48" x14ac:dyDescent="0.25">
      <c r="AT15675" s="68"/>
      <c r="AV15675" s="165"/>
    </row>
    <row r="15676" spans="46:48" x14ac:dyDescent="0.25">
      <c r="AT15676" s="68"/>
      <c r="AV15676" s="165"/>
    </row>
    <row r="15677" spans="46:48" x14ac:dyDescent="0.25">
      <c r="AT15677" s="68"/>
      <c r="AV15677" s="165"/>
    </row>
    <row r="15678" spans="46:48" x14ac:dyDescent="0.25">
      <c r="AT15678" s="68"/>
      <c r="AV15678" s="165"/>
    </row>
    <row r="15679" spans="46:48" x14ac:dyDescent="0.25">
      <c r="AT15679" s="68"/>
      <c r="AV15679" s="165"/>
    </row>
    <row r="15680" spans="46:48" x14ac:dyDescent="0.25">
      <c r="AT15680" s="68"/>
      <c r="AV15680" s="165"/>
    </row>
    <row r="15681" spans="46:48" x14ac:dyDescent="0.25">
      <c r="AT15681" s="68"/>
      <c r="AV15681" s="165"/>
    </row>
    <row r="15682" spans="46:48" x14ac:dyDescent="0.25">
      <c r="AT15682" s="68"/>
      <c r="AV15682" s="165"/>
    </row>
    <row r="15683" spans="46:48" x14ac:dyDescent="0.25">
      <c r="AT15683" s="68"/>
      <c r="AV15683" s="165"/>
    </row>
    <row r="15684" spans="46:48" x14ac:dyDescent="0.25">
      <c r="AT15684" s="68"/>
      <c r="AV15684" s="165"/>
    </row>
    <row r="15685" spans="46:48" x14ac:dyDescent="0.25">
      <c r="AT15685" s="68"/>
      <c r="AV15685" s="165"/>
    </row>
    <row r="15686" spans="46:48" x14ac:dyDescent="0.25">
      <c r="AT15686" s="68"/>
      <c r="AV15686" s="165"/>
    </row>
    <row r="15687" spans="46:48" x14ac:dyDescent="0.25">
      <c r="AT15687" s="68"/>
      <c r="AV15687" s="165"/>
    </row>
    <row r="15688" spans="46:48" x14ac:dyDescent="0.25">
      <c r="AT15688" s="68"/>
      <c r="AV15688" s="165"/>
    </row>
    <row r="15689" spans="46:48" x14ac:dyDescent="0.25">
      <c r="AT15689" s="68"/>
      <c r="AV15689" s="165"/>
    </row>
    <row r="15690" spans="46:48" x14ac:dyDescent="0.25">
      <c r="AT15690" s="68"/>
      <c r="AV15690" s="165"/>
    </row>
    <row r="15691" spans="46:48" x14ac:dyDescent="0.25">
      <c r="AT15691" s="68"/>
      <c r="AV15691" s="165"/>
    </row>
    <row r="15692" spans="46:48" x14ac:dyDescent="0.25">
      <c r="AT15692" s="68"/>
      <c r="AV15692" s="165"/>
    </row>
    <row r="15693" spans="46:48" x14ac:dyDescent="0.25">
      <c r="AT15693" s="68"/>
      <c r="AV15693" s="165"/>
    </row>
    <row r="15694" spans="46:48" x14ac:dyDescent="0.25">
      <c r="AT15694" s="68"/>
      <c r="AV15694" s="165"/>
    </row>
    <row r="15695" spans="46:48" x14ac:dyDescent="0.25">
      <c r="AT15695" s="68"/>
      <c r="AV15695" s="165"/>
    </row>
    <row r="15696" spans="46:48" x14ac:dyDescent="0.25">
      <c r="AT15696" s="68"/>
      <c r="AV15696" s="165"/>
    </row>
    <row r="15697" spans="46:48" x14ac:dyDescent="0.25">
      <c r="AT15697" s="68"/>
      <c r="AV15697" s="165"/>
    </row>
    <row r="15698" spans="46:48" x14ac:dyDescent="0.25">
      <c r="AT15698" s="68"/>
      <c r="AV15698" s="165"/>
    </row>
    <row r="15699" spans="46:48" x14ac:dyDescent="0.25">
      <c r="AT15699" s="68"/>
      <c r="AV15699" s="165"/>
    </row>
    <row r="15700" spans="46:48" x14ac:dyDescent="0.25">
      <c r="AT15700" s="68"/>
      <c r="AV15700" s="165"/>
    </row>
    <row r="15701" spans="46:48" x14ac:dyDescent="0.25">
      <c r="AT15701" s="68"/>
      <c r="AV15701" s="165"/>
    </row>
    <row r="15702" spans="46:48" x14ac:dyDescent="0.25">
      <c r="AT15702" s="68"/>
      <c r="AV15702" s="165"/>
    </row>
    <row r="15703" spans="46:48" x14ac:dyDescent="0.25">
      <c r="AT15703" s="68"/>
      <c r="AV15703" s="165"/>
    </row>
    <row r="15704" spans="46:48" x14ac:dyDescent="0.25">
      <c r="AT15704" s="68"/>
      <c r="AV15704" s="165"/>
    </row>
    <row r="15705" spans="46:48" x14ac:dyDescent="0.25">
      <c r="AT15705" s="68"/>
      <c r="AV15705" s="165"/>
    </row>
    <row r="15706" spans="46:48" x14ac:dyDescent="0.25">
      <c r="AT15706" s="68"/>
      <c r="AV15706" s="165"/>
    </row>
    <row r="15707" spans="46:48" x14ac:dyDescent="0.25">
      <c r="AT15707" s="68"/>
      <c r="AV15707" s="165"/>
    </row>
    <row r="15708" spans="46:48" x14ac:dyDescent="0.25">
      <c r="AT15708" s="68"/>
      <c r="AV15708" s="165"/>
    </row>
    <row r="15709" spans="46:48" x14ac:dyDescent="0.25">
      <c r="AT15709" s="68"/>
      <c r="AV15709" s="165"/>
    </row>
    <row r="15710" spans="46:48" x14ac:dyDescent="0.25">
      <c r="AT15710" s="68"/>
      <c r="AV15710" s="165"/>
    </row>
    <row r="15711" spans="46:48" x14ac:dyDescent="0.25">
      <c r="AT15711" s="68"/>
      <c r="AV15711" s="165"/>
    </row>
    <row r="15712" spans="46:48" x14ac:dyDescent="0.25">
      <c r="AT15712" s="68"/>
      <c r="AV15712" s="165"/>
    </row>
    <row r="15713" spans="46:48" x14ac:dyDescent="0.25">
      <c r="AT15713" s="68"/>
      <c r="AV15713" s="165"/>
    </row>
    <row r="15714" spans="46:48" x14ac:dyDescent="0.25">
      <c r="AT15714" s="68"/>
      <c r="AV15714" s="165"/>
    </row>
    <row r="15715" spans="46:48" x14ac:dyDescent="0.25">
      <c r="AT15715" s="68"/>
      <c r="AV15715" s="165"/>
    </row>
    <row r="15716" spans="46:48" x14ac:dyDescent="0.25">
      <c r="AT15716" s="68"/>
      <c r="AV15716" s="165"/>
    </row>
    <row r="15717" spans="46:48" x14ac:dyDescent="0.25">
      <c r="AT15717" s="68"/>
      <c r="AV15717" s="165"/>
    </row>
    <row r="15718" spans="46:48" x14ac:dyDescent="0.25">
      <c r="AT15718" s="68"/>
      <c r="AV15718" s="165"/>
    </row>
    <row r="15719" spans="46:48" x14ac:dyDescent="0.25">
      <c r="AT15719" s="68"/>
      <c r="AV15719" s="165"/>
    </row>
    <row r="15720" spans="46:48" x14ac:dyDescent="0.25">
      <c r="AT15720" s="68"/>
      <c r="AV15720" s="165"/>
    </row>
    <row r="15721" spans="46:48" x14ac:dyDescent="0.25">
      <c r="AT15721" s="68"/>
      <c r="AV15721" s="165"/>
    </row>
    <row r="15722" spans="46:48" x14ac:dyDescent="0.25">
      <c r="AT15722" s="68"/>
      <c r="AV15722" s="165"/>
    </row>
    <row r="15723" spans="46:48" x14ac:dyDescent="0.25">
      <c r="AT15723" s="68"/>
      <c r="AV15723" s="165"/>
    </row>
    <row r="15724" spans="46:48" x14ac:dyDescent="0.25">
      <c r="AT15724" s="68"/>
      <c r="AV15724" s="165"/>
    </row>
    <row r="15725" spans="46:48" x14ac:dyDescent="0.25">
      <c r="AT15725" s="68"/>
      <c r="AV15725" s="165"/>
    </row>
    <row r="15726" spans="46:48" x14ac:dyDescent="0.25">
      <c r="AT15726" s="68"/>
      <c r="AV15726" s="165"/>
    </row>
    <row r="15727" spans="46:48" x14ac:dyDescent="0.25">
      <c r="AT15727" s="68"/>
      <c r="AV15727" s="165"/>
    </row>
    <row r="15728" spans="46:48" x14ac:dyDescent="0.25">
      <c r="AT15728" s="68"/>
      <c r="AV15728" s="165"/>
    </row>
    <row r="15729" spans="46:48" x14ac:dyDescent="0.25">
      <c r="AT15729" s="68"/>
      <c r="AV15729" s="165"/>
    </row>
    <row r="15730" spans="46:48" x14ac:dyDescent="0.25">
      <c r="AT15730" s="68"/>
      <c r="AV15730" s="165"/>
    </row>
    <row r="15731" spans="46:48" x14ac:dyDescent="0.25">
      <c r="AT15731" s="68"/>
      <c r="AV15731" s="165"/>
    </row>
    <row r="15732" spans="46:48" x14ac:dyDescent="0.25">
      <c r="AT15732" s="68"/>
      <c r="AV15732" s="165"/>
    </row>
    <row r="15733" spans="46:48" x14ac:dyDescent="0.25">
      <c r="AT15733" s="68"/>
      <c r="AV15733" s="165"/>
    </row>
    <row r="15734" spans="46:48" x14ac:dyDescent="0.25">
      <c r="AT15734" s="68"/>
      <c r="AV15734" s="165"/>
    </row>
    <row r="15735" spans="46:48" x14ac:dyDescent="0.25">
      <c r="AT15735" s="68"/>
      <c r="AV15735" s="165"/>
    </row>
    <row r="15736" spans="46:48" x14ac:dyDescent="0.25">
      <c r="AT15736" s="68"/>
      <c r="AV15736" s="165"/>
    </row>
    <row r="15737" spans="46:48" x14ac:dyDescent="0.25">
      <c r="AT15737" s="68"/>
      <c r="AV15737" s="165"/>
    </row>
    <row r="15738" spans="46:48" x14ac:dyDescent="0.25">
      <c r="AT15738" s="68"/>
      <c r="AV15738" s="165"/>
    </row>
    <row r="15739" spans="46:48" x14ac:dyDescent="0.25">
      <c r="AT15739" s="68"/>
      <c r="AV15739" s="165"/>
    </row>
    <row r="15740" spans="46:48" x14ac:dyDescent="0.25">
      <c r="AT15740" s="68"/>
      <c r="AV15740" s="165"/>
    </row>
    <row r="15741" spans="46:48" x14ac:dyDescent="0.25">
      <c r="AT15741" s="68"/>
      <c r="AV15741" s="165"/>
    </row>
    <row r="15742" spans="46:48" x14ac:dyDescent="0.25">
      <c r="AT15742" s="68"/>
      <c r="AV15742" s="165"/>
    </row>
    <row r="15743" spans="46:48" x14ac:dyDescent="0.25">
      <c r="AT15743" s="68"/>
      <c r="AV15743" s="165"/>
    </row>
    <row r="15744" spans="46:48" x14ac:dyDescent="0.25">
      <c r="AT15744" s="68"/>
      <c r="AV15744" s="165"/>
    </row>
    <row r="15745" spans="46:48" x14ac:dyDescent="0.25">
      <c r="AT15745" s="68"/>
      <c r="AV15745" s="165"/>
    </row>
    <row r="15746" spans="46:48" x14ac:dyDescent="0.25">
      <c r="AT15746" s="68"/>
      <c r="AV15746" s="165"/>
    </row>
    <row r="15747" spans="46:48" x14ac:dyDescent="0.25">
      <c r="AT15747" s="68"/>
      <c r="AV15747" s="165"/>
    </row>
    <row r="15748" spans="46:48" x14ac:dyDescent="0.25">
      <c r="AT15748" s="68"/>
      <c r="AV15748" s="165"/>
    </row>
    <row r="15749" spans="46:48" x14ac:dyDescent="0.25">
      <c r="AT15749" s="68"/>
      <c r="AV15749" s="165"/>
    </row>
    <row r="15750" spans="46:48" x14ac:dyDescent="0.25">
      <c r="AT15750" s="68"/>
      <c r="AV15750" s="165"/>
    </row>
    <row r="15751" spans="46:48" x14ac:dyDescent="0.25">
      <c r="AT15751" s="68"/>
      <c r="AV15751" s="165"/>
    </row>
    <row r="15752" spans="46:48" x14ac:dyDescent="0.25">
      <c r="AT15752" s="68"/>
      <c r="AV15752" s="165"/>
    </row>
    <row r="15753" spans="46:48" x14ac:dyDescent="0.25">
      <c r="AT15753" s="68"/>
      <c r="AV15753" s="165"/>
    </row>
    <row r="15754" spans="46:48" x14ac:dyDescent="0.25">
      <c r="AT15754" s="68"/>
      <c r="AV15754" s="165"/>
    </row>
    <row r="15755" spans="46:48" x14ac:dyDescent="0.25">
      <c r="AT15755" s="68"/>
      <c r="AV15755" s="165"/>
    </row>
    <row r="15756" spans="46:48" x14ac:dyDescent="0.25">
      <c r="AT15756" s="68"/>
      <c r="AV15756" s="165"/>
    </row>
    <row r="15757" spans="46:48" x14ac:dyDescent="0.25">
      <c r="AT15757" s="68"/>
      <c r="AV15757" s="165"/>
    </row>
    <row r="15758" spans="46:48" x14ac:dyDescent="0.25">
      <c r="AT15758" s="68"/>
      <c r="AV15758" s="165"/>
    </row>
    <row r="15759" spans="46:48" x14ac:dyDescent="0.25">
      <c r="AT15759" s="68"/>
      <c r="AV15759" s="165"/>
    </row>
    <row r="15760" spans="46:48" x14ac:dyDescent="0.25">
      <c r="AT15760" s="68"/>
      <c r="AV15760" s="165"/>
    </row>
    <row r="15761" spans="46:48" x14ac:dyDescent="0.25">
      <c r="AT15761" s="68"/>
      <c r="AV15761" s="165"/>
    </row>
    <row r="15762" spans="46:48" x14ac:dyDescent="0.25">
      <c r="AT15762" s="68"/>
      <c r="AV15762" s="165"/>
    </row>
    <row r="15763" spans="46:48" x14ac:dyDescent="0.25">
      <c r="AT15763" s="68"/>
      <c r="AV15763" s="165"/>
    </row>
    <row r="15764" spans="46:48" x14ac:dyDescent="0.25">
      <c r="AT15764" s="68"/>
      <c r="AV15764" s="165"/>
    </row>
    <row r="15765" spans="46:48" x14ac:dyDescent="0.25">
      <c r="AT15765" s="68"/>
      <c r="AV15765" s="165"/>
    </row>
    <row r="15766" spans="46:48" x14ac:dyDescent="0.25">
      <c r="AT15766" s="68"/>
      <c r="AV15766" s="165"/>
    </row>
    <row r="15767" spans="46:48" x14ac:dyDescent="0.25">
      <c r="AT15767" s="68"/>
      <c r="AV15767" s="165"/>
    </row>
    <row r="15768" spans="46:48" x14ac:dyDescent="0.25">
      <c r="AT15768" s="68"/>
      <c r="AV15768" s="165"/>
    </row>
    <row r="15769" spans="46:48" x14ac:dyDescent="0.25">
      <c r="AT15769" s="68"/>
      <c r="AV15769" s="165"/>
    </row>
    <row r="15770" spans="46:48" x14ac:dyDescent="0.25">
      <c r="AT15770" s="68"/>
      <c r="AV15770" s="165"/>
    </row>
    <row r="15771" spans="46:48" x14ac:dyDescent="0.25">
      <c r="AT15771" s="68"/>
      <c r="AV15771" s="165"/>
    </row>
    <row r="15772" spans="46:48" x14ac:dyDescent="0.25">
      <c r="AT15772" s="68"/>
      <c r="AV15772" s="165"/>
    </row>
    <row r="15773" spans="46:48" x14ac:dyDescent="0.25">
      <c r="AT15773" s="68"/>
      <c r="AV15773" s="165"/>
    </row>
    <row r="15774" spans="46:48" x14ac:dyDescent="0.25">
      <c r="AT15774" s="68"/>
      <c r="AV15774" s="165"/>
    </row>
    <row r="15775" spans="46:48" x14ac:dyDescent="0.25">
      <c r="AT15775" s="68"/>
      <c r="AV15775" s="165"/>
    </row>
    <row r="15776" spans="46:48" x14ac:dyDescent="0.25">
      <c r="AT15776" s="68"/>
      <c r="AV15776" s="165"/>
    </row>
    <row r="15777" spans="46:48" x14ac:dyDescent="0.25">
      <c r="AT15777" s="68"/>
      <c r="AV15777" s="165"/>
    </row>
    <row r="15778" spans="46:48" x14ac:dyDescent="0.25">
      <c r="AT15778" s="68"/>
      <c r="AV15778" s="165"/>
    </row>
    <row r="15779" spans="46:48" x14ac:dyDescent="0.25">
      <c r="AT15779" s="68"/>
      <c r="AV15779" s="165"/>
    </row>
    <row r="15780" spans="46:48" x14ac:dyDescent="0.25">
      <c r="AT15780" s="68"/>
      <c r="AV15780" s="165"/>
    </row>
    <row r="15781" spans="46:48" x14ac:dyDescent="0.25">
      <c r="AT15781" s="68"/>
      <c r="AV15781" s="165"/>
    </row>
    <row r="15782" spans="46:48" x14ac:dyDescent="0.25">
      <c r="AT15782" s="68"/>
      <c r="AV15782" s="165"/>
    </row>
    <row r="15783" spans="46:48" x14ac:dyDescent="0.25">
      <c r="AT15783" s="68"/>
      <c r="AV15783" s="165"/>
    </row>
    <row r="15784" spans="46:48" x14ac:dyDescent="0.25">
      <c r="AT15784" s="68"/>
      <c r="AV15784" s="165"/>
    </row>
    <row r="15785" spans="46:48" x14ac:dyDescent="0.25">
      <c r="AT15785" s="68"/>
      <c r="AV15785" s="165"/>
    </row>
    <row r="15786" spans="46:48" x14ac:dyDescent="0.25">
      <c r="AT15786" s="68"/>
      <c r="AV15786" s="165"/>
    </row>
    <row r="15787" spans="46:48" x14ac:dyDescent="0.25">
      <c r="AT15787" s="68"/>
      <c r="AV15787" s="165"/>
    </row>
    <row r="15788" spans="46:48" x14ac:dyDescent="0.25">
      <c r="AT15788" s="68"/>
      <c r="AV15788" s="165"/>
    </row>
    <row r="15789" spans="46:48" x14ac:dyDescent="0.25">
      <c r="AT15789" s="68"/>
      <c r="AV15789" s="165"/>
    </row>
    <row r="15790" spans="46:48" x14ac:dyDescent="0.25">
      <c r="AT15790" s="68"/>
      <c r="AV15790" s="165"/>
    </row>
    <row r="15791" spans="46:48" x14ac:dyDescent="0.25">
      <c r="AT15791" s="68"/>
      <c r="AV15791" s="165"/>
    </row>
    <row r="15792" spans="46:48" x14ac:dyDescent="0.25">
      <c r="AT15792" s="68"/>
      <c r="AV15792" s="165"/>
    </row>
    <row r="15793" spans="46:48" x14ac:dyDescent="0.25">
      <c r="AT15793" s="68"/>
      <c r="AV15793" s="165"/>
    </row>
    <row r="15794" spans="46:48" x14ac:dyDescent="0.25">
      <c r="AT15794" s="68"/>
      <c r="AV15794" s="165"/>
    </row>
    <row r="15795" spans="46:48" x14ac:dyDescent="0.25">
      <c r="AT15795" s="68"/>
      <c r="AV15795" s="165"/>
    </row>
    <row r="15796" spans="46:48" x14ac:dyDescent="0.25">
      <c r="AT15796" s="68"/>
      <c r="AV15796" s="165"/>
    </row>
    <row r="15797" spans="46:48" x14ac:dyDescent="0.25">
      <c r="AT15797" s="68"/>
      <c r="AV15797" s="165"/>
    </row>
    <row r="15798" spans="46:48" x14ac:dyDescent="0.25">
      <c r="AT15798" s="68"/>
      <c r="AV15798" s="165"/>
    </row>
    <row r="15799" spans="46:48" x14ac:dyDescent="0.25">
      <c r="AT15799" s="68"/>
      <c r="AV15799" s="165"/>
    </row>
    <row r="15800" spans="46:48" x14ac:dyDescent="0.25">
      <c r="AT15800" s="68"/>
      <c r="AV15800" s="165"/>
    </row>
    <row r="15801" spans="46:48" x14ac:dyDescent="0.25">
      <c r="AT15801" s="68"/>
      <c r="AV15801" s="165"/>
    </row>
    <row r="15802" spans="46:48" x14ac:dyDescent="0.25">
      <c r="AT15802" s="68"/>
      <c r="AV15802" s="165"/>
    </row>
    <row r="15803" spans="46:48" x14ac:dyDescent="0.25">
      <c r="AT15803" s="68"/>
      <c r="AV15803" s="165"/>
    </row>
    <row r="15804" spans="46:48" x14ac:dyDescent="0.25">
      <c r="AT15804" s="68"/>
      <c r="AV15804" s="165"/>
    </row>
    <row r="15805" spans="46:48" x14ac:dyDescent="0.25">
      <c r="AT15805" s="68"/>
      <c r="AV15805" s="165"/>
    </row>
    <row r="15806" spans="46:48" x14ac:dyDescent="0.25">
      <c r="AT15806" s="68"/>
      <c r="AV15806" s="165"/>
    </row>
    <row r="15807" spans="46:48" x14ac:dyDescent="0.25">
      <c r="AT15807" s="68"/>
      <c r="AV15807" s="165"/>
    </row>
    <row r="15808" spans="46:48" x14ac:dyDescent="0.25">
      <c r="AT15808" s="68"/>
      <c r="AV15808" s="165"/>
    </row>
    <row r="15809" spans="46:48" x14ac:dyDescent="0.25">
      <c r="AT15809" s="68"/>
      <c r="AV15809" s="165"/>
    </row>
    <row r="15810" spans="46:48" x14ac:dyDescent="0.25">
      <c r="AT15810" s="68"/>
      <c r="AV15810" s="165"/>
    </row>
    <row r="15811" spans="46:48" x14ac:dyDescent="0.25">
      <c r="AT15811" s="68"/>
      <c r="AV15811" s="165"/>
    </row>
    <row r="15812" spans="46:48" x14ac:dyDescent="0.25">
      <c r="AT15812" s="68"/>
      <c r="AV15812" s="165"/>
    </row>
    <row r="15813" spans="46:48" x14ac:dyDescent="0.25">
      <c r="AT15813" s="68"/>
      <c r="AV15813" s="165"/>
    </row>
    <row r="15814" spans="46:48" x14ac:dyDescent="0.25">
      <c r="AT15814" s="68"/>
      <c r="AV15814" s="165"/>
    </row>
    <row r="15815" spans="46:48" x14ac:dyDescent="0.25">
      <c r="AT15815" s="68"/>
      <c r="AV15815" s="165"/>
    </row>
    <row r="15816" spans="46:48" x14ac:dyDescent="0.25">
      <c r="AT15816" s="68"/>
      <c r="AV15816" s="165"/>
    </row>
    <row r="15817" spans="46:48" x14ac:dyDescent="0.25">
      <c r="AT15817" s="68"/>
      <c r="AV15817" s="165"/>
    </row>
    <row r="15818" spans="46:48" x14ac:dyDescent="0.25">
      <c r="AT15818" s="68"/>
      <c r="AV15818" s="165"/>
    </row>
    <row r="15819" spans="46:48" x14ac:dyDescent="0.25">
      <c r="AT15819" s="68"/>
      <c r="AV15819" s="165"/>
    </row>
    <row r="15820" spans="46:48" x14ac:dyDescent="0.25">
      <c r="AT15820" s="68"/>
      <c r="AV15820" s="165"/>
    </row>
    <row r="15821" spans="46:48" x14ac:dyDescent="0.25">
      <c r="AT15821" s="68"/>
      <c r="AV15821" s="165"/>
    </row>
    <row r="15822" spans="46:48" x14ac:dyDescent="0.25">
      <c r="AT15822" s="68"/>
      <c r="AV15822" s="165"/>
    </row>
    <row r="15823" spans="46:48" x14ac:dyDescent="0.25">
      <c r="AT15823" s="68"/>
      <c r="AV15823" s="165"/>
    </row>
    <row r="15824" spans="46:48" x14ac:dyDescent="0.25">
      <c r="AT15824" s="68"/>
      <c r="AV15824" s="165"/>
    </row>
    <row r="15825" spans="46:48" x14ac:dyDescent="0.25">
      <c r="AT15825" s="68"/>
      <c r="AV15825" s="165"/>
    </row>
    <row r="15826" spans="46:48" x14ac:dyDescent="0.25">
      <c r="AT15826" s="68"/>
      <c r="AV15826" s="165"/>
    </row>
    <row r="15827" spans="46:48" x14ac:dyDescent="0.25">
      <c r="AT15827" s="68"/>
      <c r="AV15827" s="165"/>
    </row>
    <row r="15828" spans="46:48" x14ac:dyDescent="0.25">
      <c r="AT15828" s="68"/>
      <c r="AV15828" s="165"/>
    </row>
    <row r="15829" spans="46:48" x14ac:dyDescent="0.25">
      <c r="AT15829" s="68"/>
      <c r="AV15829" s="165"/>
    </row>
    <row r="15830" spans="46:48" x14ac:dyDescent="0.25">
      <c r="AT15830" s="68"/>
      <c r="AV15830" s="165"/>
    </row>
    <row r="15831" spans="46:48" x14ac:dyDescent="0.25">
      <c r="AT15831" s="68"/>
      <c r="AV15831" s="165"/>
    </row>
    <row r="15832" spans="46:48" x14ac:dyDescent="0.25">
      <c r="AT15832" s="68"/>
      <c r="AV15832" s="165"/>
    </row>
    <row r="15833" spans="46:48" x14ac:dyDescent="0.25">
      <c r="AT15833" s="68"/>
      <c r="AV15833" s="165"/>
    </row>
    <row r="15834" spans="46:48" x14ac:dyDescent="0.25">
      <c r="AT15834" s="68"/>
      <c r="AV15834" s="165"/>
    </row>
    <row r="15835" spans="46:48" x14ac:dyDescent="0.25">
      <c r="AT15835" s="68"/>
      <c r="AV15835" s="165"/>
    </row>
    <row r="15836" spans="46:48" x14ac:dyDescent="0.25">
      <c r="AT15836" s="68"/>
      <c r="AV15836" s="165"/>
    </row>
    <row r="15837" spans="46:48" x14ac:dyDescent="0.25">
      <c r="AT15837" s="68"/>
      <c r="AV15837" s="165"/>
    </row>
    <row r="15838" spans="46:48" x14ac:dyDescent="0.25">
      <c r="AT15838" s="68"/>
      <c r="AV15838" s="165"/>
    </row>
    <row r="15839" spans="46:48" x14ac:dyDescent="0.25">
      <c r="AT15839" s="68"/>
      <c r="AV15839" s="165"/>
    </row>
    <row r="15840" spans="46:48" x14ac:dyDescent="0.25">
      <c r="AT15840" s="68"/>
      <c r="AV15840" s="165"/>
    </row>
    <row r="15841" spans="46:48" x14ac:dyDescent="0.25">
      <c r="AT15841" s="68"/>
      <c r="AV15841" s="165"/>
    </row>
    <row r="15842" spans="46:48" x14ac:dyDescent="0.25">
      <c r="AT15842" s="68"/>
      <c r="AV15842" s="165"/>
    </row>
    <row r="15843" spans="46:48" x14ac:dyDescent="0.25">
      <c r="AT15843" s="68"/>
      <c r="AV15843" s="165"/>
    </row>
    <row r="15844" spans="46:48" x14ac:dyDescent="0.25">
      <c r="AT15844" s="68"/>
      <c r="AV15844" s="165"/>
    </row>
    <row r="15845" spans="46:48" x14ac:dyDescent="0.25">
      <c r="AT15845" s="68"/>
      <c r="AV15845" s="165"/>
    </row>
    <row r="15846" spans="46:48" x14ac:dyDescent="0.25">
      <c r="AT15846" s="68"/>
      <c r="AV15846" s="165"/>
    </row>
    <row r="15847" spans="46:48" x14ac:dyDescent="0.25">
      <c r="AT15847" s="68"/>
      <c r="AV15847" s="165"/>
    </row>
    <row r="15848" spans="46:48" x14ac:dyDescent="0.25">
      <c r="AT15848" s="68"/>
      <c r="AV15848" s="165"/>
    </row>
    <row r="15849" spans="46:48" x14ac:dyDescent="0.25">
      <c r="AT15849" s="68"/>
      <c r="AV15849" s="165"/>
    </row>
    <row r="15850" spans="46:48" x14ac:dyDescent="0.25">
      <c r="AT15850" s="68"/>
      <c r="AV15850" s="165"/>
    </row>
    <row r="15851" spans="46:48" x14ac:dyDescent="0.25">
      <c r="AT15851" s="68"/>
      <c r="AV15851" s="165"/>
    </row>
    <row r="15852" spans="46:48" x14ac:dyDescent="0.25">
      <c r="AT15852" s="68"/>
      <c r="AV15852" s="165"/>
    </row>
    <row r="15853" spans="46:48" x14ac:dyDescent="0.25">
      <c r="AT15853" s="68"/>
      <c r="AV15853" s="165"/>
    </row>
    <row r="15854" spans="46:48" x14ac:dyDescent="0.25">
      <c r="AT15854" s="68"/>
      <c r="AV15854" s="165"/>
    </row>
    <row r="15855" spans="46:48" x14ac:dyDescent="0.25">
      <c r="AT15855" s="68"/>
      <c r="AV15855" s="165"/>
    </row>
    <row r="15856" spans="46:48" x14ac:dyDescent="0.25">
      <c r="AT15856" s="68"/>
      <c r="AV15856" s="165"/>
    </row>
    <row r="15857" spans="46:48" x14ac:dyDescent="0.25">
      <c r="AT15857" s="68"/>
      <c r="AV15857" s="165"/>
    </row>
    <row r="15858" spans="46:48" x14ac:dyDescent="0.25">
      <c r="AT15858" s="68"/>
      <c r="AV15858" s="165"/>
    </row>
    <row r="15859" spans="46:48" x14ac:dyDescent="0.25">
      <c r="AT15859" s="68"/>
      <c r="AV15859" s="165"/>
    </row>
    <row r="15860" spans="46:48" x14ac:dyDescent="0.25">
      <c r="AT15860" s="68"/>
      <c r="AV15860" s="165"/>
    </row>
    <row r="15861" spans="46:48" x14ac:dyDescent="0.25">
      <c r="AT15861" s="68"/>
      <c r="AV15861" s="165"/>
    </row>
    <row r="15862" spans="46:48" x14ac:dyDescent="0.25">
      <c r="AT15862" s="68"/>
      <c r="AV15862" s="165"/>
    </row>
    <row r="15863" spans="46:48" x14ac:dyDescent="0.25">
      <c r="AT15863" s="68"/>
      <c r="AV15863" s="165"/>
    </row>
    <row r="15864" spans="46:48" x14ac:dyDescent="0.25">
      <c r="AT15864" s="68"/>
      <c r="AV15864" s="165"/>
    </row>
    <row r="15865" spans="46:48" x14ac:dyDescent="0.25">
      <c r="AT15865" s="68"/>
      <c r="AV15865" s="165"/>
    </row>
    <row r="15866" spans="46:48" x14ac:dyDescent="0.25">
      <c r="AT15866" s="68"/>
      <c r="AV15866" s="165"/>
    </row>
    <row r="15867" spans="46:48" x14ac:dyDescent="0.25">
      <c r="AT15867" s="68"/>
      <c r="AV15867" s="165"/>
    </row>
    <row r="15868" spans="46:48" x14ac:dyDescent="0.25">
      <c r="AT15868" s="68"/>
      <c r="AV15868" s="165"/>
    </row>
    <row r="15869" spans="46:48" x14ac:dyDescent="0.25">
      <c r="AT15869" s="68"/>
      <c r="AV15869" s="165"/>
    </row>
    <row r="15870" spans="46:48" x14ac:dyDescent="0.25">
      <c r="AT15870" s="68"/>
      <c r="AV15870" s="165"/>
    </row>
    <row r="15871" spans="46:48" x14ac:dyDescent="0.25">
      <c r="AT15871" s="68"/>
      <c r="AV15871" s="165"/>
    </row>
    <row r="15872" spans="46:48" x14ac:dyDescent="0.25">
      <c r="AT15872" s="68"/>
      <c r="AV15872" s="165"/>
    </row>
    <row r="15873" spans="46:48" x14ac:dyDescent="0.25">
      <c r="AT15873" s="68"/>
      <c r="AV15873" s="165"/>
    </row>
    <row r="15874" spans="46:48" x14ac:dyDescent="0.25">
      <c r="AT15874" s="68"/>
      <c r="AV15874" s="165"/>
    </row>
    <row r="15875" spans="46:48" x14ac:dyDescent="0.25">
      <c r="AT15875" s="68"/>
      <c r="AV15875" s="165"/>
    </row>
    <row r="15876" spans="46:48" x14ac:dyDescent="0.25">
      <c r="AT15876" s="68"/>
      <c r="AV15876" s="165"/>
    </row>
    <row r="15877" spans="46:48" x14ac:dyDescent="0.25">
      <c r="AT15877" s="68"/>
      <c r="AV15877" s="165"/>
    </row>
    <row r="15878" spans="46:48" x14ac:dyDescent="0.25">
      <c r="AT15878" s="68"/>
      <c r="AV15878" s="165"/>
    </row>
    <row r="15879" spans="46:48" x14ac:dyDescent="0.25">
      <c r="AT15879" s="68"/>
      <c r="AV15879" s="165"/>
    </row>
    <row r="15880" spans="46:48" x14ac:dyDescent="0.25">
      <c r="AT15880" s="68"/>
      <c r="AV15880" s="165"/>
    </row>
    <row r="15881" spans="46:48" x14ac:dyDescent="0.25">
      <c r="AT15881" s="68"/>
      <c r="AV15881" s="165"/>
    </row>
    <row r="15882" spans="46:48" x14ac:dyDescent="0.25">
      <c r="AT15882" s="68"/>
      <c r="AV15882" s="165"/>
    </row>
    <row r="15883" spans="46:48" x14ac:dyDescent="0.25">
      <c r="AT15883" s="68"/>
      <c r="AV15883" s="165"/>
    </row>
    <row r="15884" spans="46:48" x14ac:dyDescent="0.25">
      <c r="AT15884" s="68"/>
      <c r="AV15884" s="165"/>
    </row>
    <row r="15885" spans="46:48" x14ac:dyDescent="0.25">
      <c r="AT15885" s="68"/>
      <c r="AV15885" s="165"/>
    </row>
    <row r="15886" spans="46:48" x14ac:dyDescent="0.25">
      <c r="AT15886" s="68"/>
      <c r="AV15886" s="165"/>
    </row>
    <row r="15887" spans="46:48" x14ac:dyDescent="0.25">
      <c r="AT15887" s="68"/>
      <c r="AV15887" s="165"/>
    </row>
    <row r="15888" spans="46:48" x14ac:dyDescent="0.25">
      <c r="AT15888" s="68"/>
      <c r="AV15888" s="165"/>
    </row>
    <row r="15889" spans="46:48" x14ac:dyDescent="0.25">
      <c r="AT15889" s="68"/>
      <c r="AV15889" s="165"/>
    </row>
    <row r="15890" spans="46:48" x14ac:dyDescent="0.25">
      <c r="AT15890" s="68"/>
      <c r="AV15890" s="165"/>
    </row>
    <row r="15891" spans="46:48" x14ac:dyDescent="0.25">
      <c r="AT15891" s="68"/>
      <c r="AV15891" s="165"/>
    </row>
    <row r="15892" spans="46:48" x14ac:dyDescent="0.25">
      <c r="AT15892" s="68"/>
      <c r="AV15892" s="165"/>
    </row>
    <row r="15893" spans="46:48" x14ac:dyDescent="0.25">
      <c r="AT15893" s="68"/>
      <c r="AV15893" s="165"/>
    </row>
    <row r="15894" spans="46:48" x14ac:dyDescent="0.25">
      <c r="AT15894" s="68"/>
      <c r="AV15894" s="165"/>
    </row>
    <row r="15895" spans="46:48" x14ac:dyDescent="0.25">
      <c r="AT15895" s="68"/>
      <c r="AV15895" s="165"/>
    </row>
    <row r="15896" spans="46:48" x14ac:dyDescent="0.25">
      <c r="AT15896" s="68"/>
      <c r="AV15896" s="165"/>
    </row>
    <row r="15897" spans="46:48" x14ac:dyDescent="0.25">
      <c r="AT15897" s="68"/>
      <c r="AV15897" s="165"/>
    </row>
    <row r="15898" spans="46:48" x14ac:dyDescent="0.25">
      <c r="AT15898" s="68"/>
      <c r="AV15898" s="165"/>
    </row>
    <row r="15899" spans="46:48" x14ac:dyDescent="0.25">
      <c r="AT15899" s="68"/>
      <c r="AV15899" s="165"/>
    </row>
    <row r="15900" spans="46:48" x14ac:dyDescent="0.25">
      <c r="AT15900" s="68"/>
      <c r="AV15900" s="165"/>
    </row>
    <row r="15901" spans="46:48" x14ac:dyDescent="0.25">
      <c r="AT15901" s="68"/>
      <c r="AV15901" s="165"/>
    </row>
    <row r="15902" spans="46:48" x14ac:dyDescent="0.25">
      <c r="AT15902" s="68"/>
      <c r="AV15902" s="165"/>
    </row>
    <row r="15903" spans="46:48" x14ac:dyDescent="0.25">
      <c r="AT15903" s="68"/>
      <c r="AV15903" s="165"/>
    </row>
    <row r="15904" spans="46:48" x14ac:dyDescent="0.25">
      <c r="AT15904" s="68"/>
      <c r="AV15904" s="165"/>
    </row>
    <row r="15905" spans="46:48" x14ac:dyDescent="0.25">
      <c r="AT15905" s="68"/>
      <c r="AV15905" s="165"/>
    </row>
    <row r="15906" spans="46:48" x14ac:dyDescent="0.25">
      <c r="AT15906" s="68"/>
      <c r="AV15906" s="165"/>
    </row>
    <row r="15907" spans="46:48" x14ac:dyDescent="0.25">
      <c r="AT15907" s="68"/>
      <c r="AV15907" s="165"/>
    </row>
    <row r="15908" spans="46:48" x14ac:dyDescent="0.25">
      <c r="AT15908" s="68"/>
      <c r="AV15908" s="165"/>
    </row>
    <row r="15909" spans="46:48" x14ac:dyDescent="0.25">
      <c r="AT15909" s="68"/>
      <c r="AV15909" s="165"/>
    </row>
    <row r="15910" spans="46:48" x14ac:dyDescent="0.25">
      <c r="AT15910" s="68"/>
      <c r="AV15910" s="165"/>
    </row>
    <row r="15911" spans="46:48" x14ac:dyDescent="0.25">
      <c r="AT15911" s="68"/>
      <c r="AV15911" s="165"/>
    </row>
    <row r="15912" spans="46:48" x14ac:dyDescent="0.25">
      <c r="AT15912" s="68"/>
      <c r="AV15912" s="165"/>
    </row>
    <row r="15913" spans="46:48" x14ac:dyDescent="0.25">
      <c r="AT15913" s="68"/>
      <c r="AV15913" s="165"/>
    </row>
    <row r="15914" spans="46:48" x14ac:dyDescent="0.25">
      <c r="AT15914" s="68"/>
      <c r="AV15914" s="165"/>
    </row>
    <row r="15915" spans="46:48" x14ac:dyDescent="0.25">
      <c r="AT15915" s="68"/>
      <c r="AV15915" s="165"/>
    </row>
    <row r="15916" spans="46:48" x14ac:dyDescent="0.25">
      <c r="AT15916" s="68"/>
      <c r="AV15916" s="165"/>
    </row>
    <row r="15917" spans="46:48" x14ac:dyDescent="0.25">
      <c r="AT15917" s="68"/>
      <c r="AV15917" s="165"/>
    </row>
    <row r="15918" spans="46:48" x14ac:dyDescent="0.25">
      <c r="AT15918" s="68"/>
      <c r="AV15918" s="165"/>
    </row>
    <row r="15919" spans="46:48" x14ac:dyDescent="0.25">
      <c r="AT15919" s="68"/>
      <c r="AV15919" s="165"/>
    </row>
    <row r="15920" spans="46:48" x14ac:dyDescent="0.25">
      <c r="AT15920" s="68"/>
      <c r="AV15920" s="165"/>
    </row>
    <row r="15921" spans="46:48" x14ac:dyDescent="0.25">
      <c r="AT15921" s="68"/>
      <c r="AV15921" s="165"/>
    </row>
    <row r="15922" spans="46:48" x14ac:dyDescent="0.25">
      <c r="AT15922" s="68"/>
      <c r="AV15922" s="165"/>
    </row>
    <row r="15923" spans="46:48" x14ac:dyDescent="0.25">
      <c r="AT15923" s="68"/>
      <c r="AV15923" s="165"/>
    </row>
    <row r="15924" spans="46:48" x14ac:dyDescent="0.25">
      <c r="AT15924" s="68"/>
      <c r="AV15924" s="165"/>
    </row>
    <row r="15925" spans="46:48" x14ac:dyDescent="0.25">
      <c r="AT15925" s="68"/>
      <c r="AV15925" s="165"/>
    </row>
    <row r="15926" spans="46:48" x14ac:dyDescent="0.25">
      <c r="AT15926" s="68"/>
      <c r="AV15926" s="165"/>
    </row>
    <row r="15927" spans="46:48" x14ac:dyDescent="0.25">
      <c r="AT15927" s="68"/>
      <c r="AV15927" s="165"/>
    </row>
    <row r="15928" spans="46:48" x14ac:dyDescent="0.25">
      <c r="AT15928" s="68"/>
      <c r="AV15928" s="165"/>
    </row>
    <row r="15929" spans="46:48" x14ac:dyDescent="0.25">
      <c r="AT15929" s="68"/>
      <c r="AV15929" s="165"/>
    </row>
    <row r="15930" spans="46:48" x14ac:dyDescent="0.25">
      <c r="AT15930" s="68"/>
      <c r="AV15930" s="165"/>
    </row>
    <row r="15931" spans="46:48" x14ac:dyDescent="0.25">
      <c r="AT15931" s="68"/>
      <c r="AV15931" s="165"/>
    </row>
    <row r="15932" spans="46:48" x14ac:dyDescent="0.25">
      <c r="AT15932" s="68"/>
      <c r="AV15932" s="165"/>
    </row>
    <row r="15933" spans="46:48" x14ac:dyDescent="0.25">
      <c r="AT15933" s="68"/>
      <c r="AV15933" s="165"/>
    </row>
    <row r="15934" spans="46:48" x14ac:dyDescent="0.25">
      <c r="AT15934" s="68"/>
      <c r="AV15934" s="165"/>
    </row>
    <row r="15935" spans="46:48" x14ac:dyDescent="0.25">
      <c r="AT15935" s="68"/>
      <c r="AV15935" s="165"/>
    </row>
    <row r="15936" spans="46:48" x14ac:dyDescent="0.25">
      <c r="AT15936" s="68"/>
      <c r="AV15936" s="165"/>
    </row>
    <row r="15937" spans="46:48" x14ac:dyDescent="0.25">
      <c r="AT15937" s="68"/>
      <c r="AV15937" s="165"/>
    </row>
    <row r="15938" spans="46:48" x14ac:dyDescent="0.25">
      <c r="AT15938" s="68"/>
      <c r="AV15938" s="165"/>
    </row>
    <row r="15939" spans="46:48" x14ac:dyDescent="0.25">
      <c r="AT15939" s="68"/>
      <c r="AV15939" s="165"/>
    </row>
    <row r="15940" spans="46:48" x14ac:dyDescent="0.25">
      <c r="AT15940" s="68"/>
      <c r="AV15940" s="165"/>
    </row>
    <row r="15941" spans="46:48" x14ac:dyDescent="0.25">
      <c r="AT15941" s="68"/>
      <c r="AV15941" s="165"/>
    </row>
    <row r="15942" spans="46:48" x14ac:dyDescent="0.25">
      <c r="AT15942" s="68"/>
      <c r="AV15942" s="165"/>
    </row>
    <row r="15943" spans="46:48" x14ac:dyDescent="0.25">
      <c r="AT15943" s="68"/>
      <c r="AV15943" s="165"/>
    </row>
    <row r="15944" spans="46:48" x14ac:dyDescent="0.25">
      <c r="AT15944" s="68"/>
      <c r="AV15944" s="165"/>
    </row>
    <row r="15945" spans="46:48" x14ac:dyDescent="0.25">
      <c r="AT15945" s="68"/>
      <c r="AV15945" s="165"/>
    </row>
    <row r="15946" spans="46:48" x14ac:dyDescent="0.25">
      <c r="AT15946" s="68"/>
      <c r="AV15946" s="165"/>
    </row>
    <row r="15947" spans="46:48" x14ac:dyDescent="0.25">
      <c r="AT15947" s="68"/>
      <c r="AV15947" s="165"/>
    </row>
    <row r="15948" spans="46:48" x14ac:dyDescent="0.25">
      <c r="AT15948" s="68"/>
      <c r="AV15948" s="165"/>
    </row>
    <row r="15949" spans="46:48" x14ac:dyDescent="0.25">
      <c r="AT15949" s="68"/>
      <c r="AV15949" s="165"/>
    </row>
    <row r="15950" spans="46:48" x14ac:dyDescent="0.25">
      <c r="AT15950" s="68"/>
      <c r="AV15950" s="165"/>
    </row>
    <row r="15951" spans="46:48" x14ac:dyDescent="0.25">
      <c r="AT15951" s="68"/>
      <c r="AV15951" s="165"/>
    </row>
    <row r="15952" spans="46:48" x14ac:dyDescent="0.25">
      <c r="AT15952" s="68"/>
      <c r="AV15952" s="165"/>
    </row>
    <row r="15953" spans="46:48" x14ac:dyDescent="0.25">
      <c r="AT15953" s="68"/>
      <c r="AV15953" s="165"/>
    </row>
    <row r="15954" spans="46:48" x14ac:dyDescent="0.25">
      <c r="AT15954" s="68"/>
      <c r="AV15954" s="165"/>
    </row>
    <row r="15955" spans="46:48" x14ac:dyDescent="0.25">
      <c r="AT15955" s="68"/>
      <c r="AV15955" s="165"/>
    </row>
    <row r="15956" spans="46:48" x14ac:dyDescent="0.25">
      <c r="AT15956" s="68"/>
      <c r="AV15956" s="165"/>
    </row>
    <row r="15957" spans="46:48" x14ac:dyDescent="0.25">
      <c r="AT15957" s="68"/>
      <c r="AV15957" s="165"/>
    </row>
    <row r="15958" spans="46:48" x14ac:dyDescent="0.25">
      <c r="AT15958" s="68"/>
      <c r="AV15958" s="165"/>
    </row>
    <row r="15959" spans="46:48" x14ac:dyDescent="0.25">
      <c r="AT15959" s="68"/>
      <c r="AV15959" s="165"/>
    </row>
    <row r="15960" spans="46:48" x14ac:dyDescent="0.25">
      <c r="AT15960" s="68"/>
      <c r="AV15960" s="165"/>
    </row>
    <row r="15961" spans="46:48" x14ac:dyDescent="0.25">
      <c r="AT15961" s="68"/>
      <c r="AV15961" s="165"/>
    </row>
    <row r="15962" spans="46:48" x14ac:dyDescent="0.25">
      <c r="AT15962" s="68"/>
      <c r="AV15962" s="165"/>
    </row>
    <row r="15963" spans="46:48" x14ac:dyDescent="0.25">
      <c r="AT15963" s="68"/>
      <c r="AV15963" s="165"/>
    </row>
    <row r="15964" spans="46:48" x14ac:dyDescent="0.25">
      <c r="AT15964" s="68"/>
      <c r="AV15964" s="165"/>
    </row>
    <row r="15965" spans="46:48" x14ac:dyDescent="0.25">
      <c r="AT15965" s="68"/>
      <c r="AV15965" s="165"/>
    </row>
    <row r="15966" spans="46:48" x14ac:dyDescent="0.25">
      <c r="AT15966" s="68"/>
      <c r="AV15966" s="165"/>
    </row>
    <row r="15967" spans="46:48" x14ac:dyDescent="0.25">
      <c r="AT15967" s="68"/>
      <c r="AV15967" s="165"/>
    </row>
    <row r="15968" spans="46:48" x14ac:dyDescent="0.25">
      <c r="AT15968" s="68"/>
      <c r="AV15968" s="165"/>
    </row>
    <row r="15969" spans="46:48" x14ac:dyDescent="0.25">
      <c r="AT15969" s="68"/>
      <c r="AV15969" s="165"/>
    </row>
    <row r="15970" spans="46:48" x14ac:dyDescent="0.25">
      <c r="AT15970" s="68"/>
      <c r="AV15970" s="165"/>
    </row>
    <row r="15971" spans="46:48" x14ac:dyDescent="0.25">
      <c r="AT15971" s="68"/>
      <c r="AV15971" s="165"/>
    </row>
    <row r="15972" spans="46:48" x14ac:dyDescent="0.25">
      <c r="AT15972" s="68"/>
      <c r="AV15972" s="165"/>
    </row>
    <row r="15973" spans="46:48" x14ac:dyDescent="0.25">
      <c r="AT15973" s="68"/>
      <c r="AV15973" s="165"/>
    </row>
    <row r="15974" spans="46:48" x14ac:dyDescent="0.25">
      <c r="AT15974" s="68"/>
      <c r="AV15974" s="165"/>
    </row>
    <row r="15975" spans="46:48" x14ac:dyDescent="0.25">
      <c r="AT15975" s="68"/>
      <c r="AV15975" s="165"/>
    </row>
    <row r="15976" spans="46:48" x14ac:dyDescent="0.25">
      <c r="AT15976" s="68"/>
      <c r="AV15976" s="165"/>
    </row>
    <row r="15977" spans="46:48" x14ac:dyDescent="0.25">
      <c r="AT15977" s="68"/>
      <c r="AV15977" s="165"/>
    </row>
    <row r="15978" spans="46:48" x14ac:dyDescent="0.25">
      <c r="AT15978" s="68"/>
      <c r="AV15978" s="165"/>
    </row>
    <row r="15979" spans="46:48" x14ac:dyDescent="0.25">
      <c r="AT15979" s="68"/>
      <c r="AV15979" s="165"/>
    </row>
    <row r="15980" spans="46:48" x14ac:dyDescent="0.25">
      <c r="AT15980" s="68"/>
      <c r="AV15980" s="165"/>
    </row>
    <row r="15981" spans="46:48" x14ac:dyDescent="0.25">
      <c r="AT15981" s="68"/>
      <c r="AV15981" s="165"/>
    </row>
    <row r="15982" spans="46:48" x14ac:dyDescent="0.25">
      <c r="AT15982" s="68"/>
      <c r="AV15982" s="165"/>
    </row>
    <row r="15983" spans="46:48" x14ac:dyDescent="0.25">
      <c r="AT15983" s="68"/>
      <c r="AV15983" s="165"/>
    </row>
    <row r="15984" spans="46:48" x14ac:dyDescent="0.25">
      <c r="AT15984" s="68"/>
      <c r="AV15984" s="165"/>
    </row>
    <row r="15985" spans="46:48" x14ac:dyDescent="0.25">
      <c r="AT15985" s="68"/>
      <c r="AV15985" s="165"/>
    </row>
    <row r="15986" spans="46:48" x14ac:dyDescent="0.25">
      <c r="AT15986" s="68"/>
      <c r="AV15986" s="165"/>
    </row>
    <row r="15987" spans="46:48" x14ac:dyDescent="0.25">
      <c r="AT15987" s="68"/>
      <c r="AV15987" s="165"/>
    </row>
    <row r="15988" spans="46:48" x14ac:dyDescent="0.25">
      <c r="AT15988" s="68"/>
      <c r="AV15988" s="165"/>
    </row>
    <row r="15989" spans="46:48" x14ac:dyDescent="0.25">
      <c r="AT15989" s="68"/>
      <c r="AV15989" s="165"/>
    </row>
    <row r="15990" spans="46:48" x14ac:dyDescent="0.25">
      <c r="AT15990" s="68"/>
      <c r="AV15990" s="165"/>
    </row>
    <row r="15991" spans="46:48" x14ac:dyDescent="0.25">
      <c r="AT15991" s="68"/>
      <c r="AV15991" s="165"/>
    </row>
    <row r="15992" spans="46:48" x14ac:dyDescent="0.25">
      <c r="AT15992" s="68"/>
      <c r="AV15992" s="165"/>
    </row>
    <row r="15993" spans="46:48" x14ac:dyDescent="0.25">
      <c r="AT15993" s="68"/>
      <c r="AV15993" s="165"/>
    </row>
    <row r="15994" spans="46:48" x14ac:dyDescent="0.25">
      <c r="AT15994" s="68"/>
      <c r="AV15994" s="165"/>
    </row>
    <row r="15995" spans="46:48" x14ac:dyDescent="0.25">
      <c r="AT15995" s="68"/>
      <c r="AV15995" s="165"/>
    </row>
    <row r="15996" spans="46:48" x14ac:dyDescent="0.25">
      <c r="AT15996" s="68"/>
      <c r="AV15996" s="165"/>
    </row>
    <row r="15997" spans="46:48" x14ac:dyDescent="0.25">
      <c r="AT15997" s="68"/>
      <c r="AV15997" s="165"/>
    </row>
    <row r="15998" spans="46:48" x14ac:dyDescent="0.25">
      <c r="AT15998" s="68"/>
      <c r="AV15998" s="165"/>
    </row>
    <row r="15999" spans="46:48" x14ac:dyDescent="0.25">
      <c r="AT15999" s="68"/>
      <c r="AV15999" s="165"/>
    </row>
    <row r="16000" spans="46:48" x14ac:dyDescent="0.25">
      <c r="AT16000" s="68"/>
      <c r="AV16000" s="165"/>
    </row>
    <row r="16001" spans="46:48" x14ac:dyDescent="0.25">
      <c r="AT16001" s="68"/>
      <c r="AV16001" s="165"/>
    </row>
    <row r="16002" spans="46:48" x14ac:dyDescent="0.25">
      <c r="AT16002" s="68"/>
      <c r="AV16002" s="165"/>
    </row>
    <row r="16003" spans="46:48" x14ac:dyDescent="0.25">
      <c r="AT16003" s="68"/>
      <c r="AV16003" s="165"/>
    </row>
    <row r="16004" spans="46:48" x14ac:dyDescent="0.25">
      <c r="AT16004" s="68"/>
      <c r="AV16004" s="165"/>
    </row>
    <row r="16005" spans="46:48" x14ac:dyDescent="0.25">
      <c r="AT16005" s="68"/>
      <c r="AV16005" s="165"/>
    </row>
    <row r="16006" spans="46:48" x14ac:dyDescent="0.25">
      <c r="AT16006" s="68"/>
      <c r="AV16006" s="165"/>
    </row>
    <row r="16007" spans="46:48" x14ac:dyDescent="0.25">
      <c r="AT16007" s="68"/>
      <c r="AV16007" s="165"/>
    </row>
    <row r="16008" spans="46:48" x14ac:dyDescent="0.25">
      <c r="AT16008" s="68"/>
      <c r="AV16008" s="165"/>
    </row>
    <row r="16009" spans="46:48" x14ac:dyDescent="0.25">
      <c r="AT16009" s="68"/>
      <c r="AV16009" s="165"/>
    </row>
    <row r="16010" spans="46:48" x14ac:dyDescent="0.25">
      <c r="AT16010" s="68"/>
      <c r="AV16010" s="165"/>
    </row>
    <row r="16011" spans="46:48" x14ac:dyDescent="0.25">
      <c r="AT16011" s="68"/>
      <c r="AV16011" s="165"/>
    </row>
    <row r="16012" spans="46:48" x14ac:dyDescent="0.25">
      <c r="AT16012" s="68"/>
      <c r="AV16012" s="165"/>
    </row>
    <row r="16013" spans="46:48" x14ac:dyDescent="0.25">
      <c r="AT16013" s="68"/>
      <c r="AV16013" s="165"/>
    </row>
    <row r="16014" spans="46:48" x14ac:dyDescent="0.25">
      <c r="AT16014" s="68"/>
      <c r="AV16014" s="165"/>
    </row>
    <row r="16015" spans="46:48" x14ac:dyDescent="0.25">
      <c r="AT16015" s="68"/>
      <c r="AV16015" s="165"/>
    </row>
    <row r="16016" spans="46:48" x14ac:dyDescent="0.25">
      <c r="AT16016" s="68"/>
      <c r="AV16016" s="165"/>
    </row>
    <row r="16017" spans="46:48" x14ac:dyDescent="0.25">
      <c r="AT16017" s="68"/>
      <c r="AV16017" s="165"/>
    </row>
    <row r="16018" spans="46:48" x14ac:dyDescent="0.25">
      <c r="AT16018" s="68"/>
      <c r="AV16018" s="165"/>
    </row>
    <row r="16019" spans="46:48" x14ac:dyDescent="0.25">
      <c r="AT16019" s="68"/>
      <c r="AV16019" s="165"/>
    </row>
    <row r="16020" spans="46:48" x14ac:dyDescent="0.25">
      <c r="AT16020" s="68"/>
      <c r="AV16020" s="165"/>
    </row>
    <row r="16021" spans="46:48" x14ac:dyDescent="0.25">
      <c r="AT16021" s="68"/>
      <c r="AV16021" s="165"/>
    </row>
    <row r="16022" spans="46:48" x14ac:dyDescent="0.25">
      <c r="AT16022" s="68"/>
      <c r="AV16022" s="165"/>
    </row>
    <row r="16023" spans="46:48" x14ac:dyDescent="0.25">
      <c r="AT16023" s="68"/>
      <c r="AV16023" s="165"/>
    </row>
    <row r="16024" spans="46:48" x14ac:dyDescent="0.25">
      <c r="AT16024" s="68"/>
      <c r="AV16024" s="165"/>
    </row>
    <row r="16025" spans="46:48" x14ac:dyDescent="0.25">
      <c r="AT16025" s="68"/>
      <c r="AV16025" s="165"/>
    </row>
    <row r="16026" spans="46:48" x14ac:dyDescent="0.25">
      <c r="AT16026" s="68"/>
      <c r="AV16026" s="165"/>
    </row>
    <row r="16027" spans="46:48" x14ac:dyDescent="0.25">
      <c r="AT16027" s="68"/>
      <c r="AV16027" s="165"/>
    </row>
    <row r="16028" spans="46:48" x14ac:dyDescent="0.25">
      <c r="AT16028" s="68"/>
      <c r="AV16028" s="165"/>
    </row>
    <row r="16029" spans="46:48" x14ac:dyDescent="0.25">
      <c r="AT16029" s="68"/>
      <c r="AV16029" s="165"/>
    </row>
    <row r="16030" spans="46:48" x14ac:dyDescent="0.25">
      <c r="AT16030" s="68"/>
      <c r="AV16030" s="165"/>
    </row>
    <row r="16031" spans="46:48" x14ac:dyDescent="0.25">
      <c r="AT16031" s="68"/>
      <c r="AV16031" s="165"/>
    </row>
    <row r="16032" spans="46:48" x14ac:dyDescent="0.25">
      <c r="AT16032" s="68"/>
      <c r="AV16032" s="165"/>
    </row>
    <row r="16033" spans="46:48" x14ac:dyDescent="0.25">
      <c r="AT16033" s="68"/>
      <c r="AV16033" s="165"/>
    </row>
    <row r="16034" spans="46:48" x14ac:dyDescent="0.25">
      <c r="AT16034" s="68"/>
      <c r="AV16034" s="165"/>
    </row>
    <row r="16035" spans="46:48" x14ac:dyDescent="0.25">
      <c r="AT16035" s="68"/>
      <c r="AV16035" s="165"/>
    </row>
    <row r="16036" spans="46:48" x14ac:dyDescent="0.25">
      <c r="AT16036" s="68"/>
      <c r="AV16036" s="165"/>
    </row>
    <row r="16037" spans="46:48" x14ac:dyDescent="0.25">
      <c r="AT16037" s="68"/>
      <c r="AV16037" s="165"/>
    </row>
    <row r="16038" spans="46:48" x14ac:dyDescent="0.25">
      <c r="AT16038" s="68"/>
      <c r="AV16038" s="165"/>
    </row>
    <row r="16039" spans="46:48" x14ac:dyDescent="0.25">
      <c r="AT16039" s="68"/>
      <c r="AV16039" s="165"/>
    </row>
    <row r="16040" spans="46:48" x14ac:dyDescent="0.25">
      <c r="AT16040" s="68"/>
      <c r="AV16040" s="165"/>
    </row>
    <row r="16041" spans="46:48" x14ac:dyDescent="0.25">
      <c r="AT16041" s="68"/>
      <c r="AV16041" s="165"/>
    </row>
    <row r="16042" spans="46:48" x14ac:dyDescent="0.25">
      <c r="AT16042" s="68"/>
      <c r="AV16042" s="165"/>
    </row>
    <row r="16043" spans="46:48" x14ac:dyDescent="0.25">
      <c r="AT16043" s="68"/>
      <c r="AV16043" s="165"/>
    </row>
    <row r="16044" spans="46:48" x14ac:dyDescent="0.25">
      <c r="AT16044" s="68"/>
      <c r="AV16044" s="165"/>
    </row>
    <row r="16045" spans="46:48" x14ac:dyDescent="0.25">
      <c r="AT16045" s="68"/>
      <c r="AV16045" s="165"/>
    </row>
    <row r="16046" spans="46:48" x14ac:dyDescent="0.25">
      <c r="AT16046" s="68"/>
      <c r="AV16046" s="165"/>
    </row>
    <row r="16047" spans="46:48" x14ac:dyDescent="0.25">
      <c r="AT16047" s="68"/>
      <c r="AV16047" s="165"/>
    </row>
    <row r="16048" spans="46:48" x14ac:dyDescent="0.25">
      <c r="AT16048" s="68"/>
      <c r="AV16048" s="165"/>
    </row>
    <row r="16049" spans="46:48" x14ac:dyDescent="0.25">
      <c r="AT16049" s="68"/>
      <c r="AV16049" s="165"/>
    </row>
    <row r="16050" spans="46:48" x14ac:dyDescent="0.25">
      <c r="AT16050" s="68"/>
      <c r="AV16050" s="165"/>
    </row>
    <row r="16051" spans="46:48" x14ac:dyDescent="0.25">
      <c r="AT16051" s="68"/>
      <c r="AV16051" s="165"/>
    </row>
    <row r="16052" spans="46:48" x14ac:dyDescent="0.25">
      <c r="AT16052" s="68"/>
      <c r="AV16052" s="165"/>
    </row>
    <row r="16053" spans="46:48" x14ac:dyDescent="0.25">
      <c r="AT16053" s="68"/>
      <c r="AV16053" s="165"/>
    </row>
    <row r="16054" spans="46:48" x14ac:dyDescent="0.25">
      <c r="AT16054" s="68"/>
      <c r="AV16054" s="165"/>
    </row>
    <row r="16055" spans="46:48" x14ac:dyDescent="0.25">
      <c r="AT16055" s="68"/>
      <c r="AV16055" s="165"/>
    </row>
    <row r="16056" spans="46:48" x14ac:dyDescent="0.25">
      <c r="AT16056" s="68"/>
      <c r="AV16056" s="165"/>
    </row>
    <row r="16057" spans="46:48" x14ac:dyDescent="0.25">
      <c r="AT16057" s="68"/>
      <c r="AV16057" s="165"/>
    </row>
    <row r="16058" spans="46:48" x14ac:dyDescent="0.25">
      <c r="AT16058" s="68"/>
      <c r="AV16058" s="165"/>
    </row>
    <row r="16059" spans="46:48" x14ac:dyDescent="0.25">
      <c r="AT16059" s="68"/>
      <c r="AV16059" s="165"/>
    </row>
    <row r="16060" spans="46:48" x14ac:dyDescent="0.25">
      <c r="AT16060" s="68"/>
      <c r="AV16060" s="165"/>
    </row>
    <row r="16061" spans="46:48" x14ac:dyDescent="0.25">
      <c r="AT16061" s="68"/>
      <c r="AV16061" s="165"/>
    </row>
    <row r="16062" spans="46:48" x14ac:dyDescent="0.25">
      <c r="AT16062" s="68"/>
      <c r="AV16062" s="165"/>
    </row>
    <row r="16063" spans="46:48" x14ac:dyDescent="0.25">
      <c r="AT16063" s="68"/>
      <c r="AV16063" s="165"/>
    </row>
    <row r="16064" spans="46:48" x14ac:dyDescent="0.25">
      <c r="AT16064" s="68"/>
      <c r="AV16064" s="165"/>
    </row>
    <row r="16065" spans="46:48" x14ac:dyDescent="0.25">
      <c r="AT16065" s="68"/>
      <c r="AV16065" s="165"/>
    </row>
    <row r="16066" spans="46:48" x14ac:dyDescent="0.25">
      <c r="AT16066" s="68"/>
      <c r="AV16066" s="165"/>
    </row>
    <row r="16067" spans="46:48" x14ac:dyDescent="0.25">
      <c r="AT16067" s="68"/>
      <c r="AV16067" s="165"/>
    </row>
    <row r="16068" spans="46:48" x14ac:dyDescent="0.25">
      <c r="AT16068" s="68"/>
      <c r="AV16068" s="165"/>
    </row>
    <row r="16069" spans="46:48" x14ac:dyDescent="0.25">
      <c r="AT16069" s="68"/>
      <c r="AV16069" s="165"/>
    </row>
    <row r="16070" spans="46:48" x14ac:dyDescent="0.25">
      <c r="AT16070" s="68"/>
      <c r="AV16070" s="165"/>
    </row>
    <row r="16071" spans="46:48" x14ac:dyDescent="0.25">
      <c r="AT16071" s="68"/>
      <c r="AV16071" s="165"/>
    </row>
    <row r="16072" spans="46:48" x14ac:dyDescent="0.25">
      <c r="AT16072" s="68"/>
      <c r="AV16072" s="165"/>
    </row>
    <row r="16073" spans="46:48" x14ac:dyDescent="0.25">
      <c r="AT16073" s="68"/>
      <c r="AV16073" s="165"/>
    </row>
    <row r="16074" spans="46:48" x14ac:dyDescent="0.25">
      <c r="AT16074" s="68"/>
      <c r="AV16074" s="165"/>
    </row>
    <row r="16075" spans="46:48" x14ac:dyDescent="0.25">
      <c r="AT16075" s="68"/>
      <c r="AV16075" s="165"/>
    </row>
    <row r="16076" spans="46:48" x14ac:dyDescent="0.25">
      <c r="AT16076" s="68"/>
      <c r="AV16076" s="165"/>
    </row>
    <row r="16077" spans="46:48" x14ac:dyDescent="0.25">
      <c r="AT16077" s="68"/>
      <c r="AV16077" s="165"/>
    </row>
    <row r="16078" spans="46:48" x14ac:dyDescent="0.25">
      <c r="AT16078" s="68"/>
      <c r="AV16078" s="165"/>
    </row>
    <row r="16079" spans="46:48" x14ac:dyDescent="0.25">
      <c r="AT16079" s="68"/>
      <c r="AV16079" s="165"/>
    </row>
    <row r="16080" spans="46:48" x14ac:dyDescent="0.25">
      <c r="AT16080" s="68"/>
      <c r="AV16080" s="165"/>
    </row>
    <row r="16081" spans="46:48" x14ac:dyDescent="0.25">
      <c r="AT16081" s="68"/>
      <c r="AV16081" s="165"/>
    </row>
    <row r="16082" spans="46:48" x14ac:dyDescent="0.25">
      <c r="AT16082" s="68"/>
      <c r="AV16082" s="165"/>
    </row>
    <row r="16083" spans="46:48" x14ac:dyDescent="0.25">
      <c r="AT16083" s="68"/>
      <c r="AV16083" s="165"/>
    </row>
    <row r="16084" spans="46:48" x14ac:dyDescent="0.25">
      <c r="AT16084" s="68"/>
      <c r="AV16084" s="165"/>
    </row>
    <row r="16085" spans="46:48" x14ac:dyDescent="0.25">
      <c r="AT16085" s="68"/>
      <c r="AV16085" s="165"/>
    </row>
    <row r="16086" spans="46:48" x14ac:dyDescent="0.25">
      <c r="AT16086" s="68"/>
      <c r="AV16086" s="165"/>
    </row>
    <row r="16087" spans="46:48" x14ac:dyDescent="0.25">
      <c r="AT16087" s="68"/>
      <c r="AV16087" s="165"/>
    </row>
    <row r="16088" spans="46:48" x14ac:dyDescent="0.25">
      <c r="AT16088" s="68"/>
      <c r="AV16088" s="165"/>
    </row>
    <row r="16089" spans="46:48" x14ac:dyDescent="0.25">
      <c r="AT16089" s="68"/>
      <c r="AV16089" s="165"/>
    </row>
    <row r="16090" spans="46:48" x14ac:dyDescent="0.25">
      <c r="AT16090" s="68"/>
      <c r="AV16090" s="165"/>
    </row>
    <row r="16091" spans="46:48" x14ac:dyDescent="0.25">
      <c r="AT16091" s="68"/>
      <c r="AV16091" s="165"/>
    </row>
    <row r="16092" spans="46:48" x14ac:dyDescent="0.25">
      <c r="AT16092" s="68"/>
      <c r="AV16092" s="165"/>
    </row>
    <row r="16093" spans="46:48" x14ac:dyDescent="0.25">
      <c r="AT16093" s="68"/>
      <c r="AV16093" s="165"/>
    </row>
    <row r="16094" spans="46:48" x14ac:dyDescent="0.25">
      <c r="AT16094" s="68"/>
      <c r="AV16094" s="165"/>
    </row>
    <row r="16095" spans="46:48" x14ac:dyDescent="0.25">
      <c r="AT16095" s="68"/>
      <c r="AV16095" s="165"/>
    </row>
    <row r="16096" spans="46:48" x14ac:dyDescent="0.25">
      <c r="AT16096" s="68"/>
      <c r="AV16096" s="165"/>
    </row>
    <row r="16097" spans="46:48" x14ac:dyDescent="0.25">
      <c r="AT16097" s="68"/>
      <c r="AV16097" s="165"/>
    </row>
    <row r="16098" spans="46:48" x14ac:dyDescent="0.25">
      <c r="AT16098" s="68"/>
      <c r="AV16098" s="165"/>
    </row>
    <row r="16099" spans="46:48" x14ac:dyDescent="0.25">
      <c r="AT16099" s="68"/>
      <c r="AV16099" s="165"/>
    </row>
    <row r="16100" spans="46:48" x14ac:dyDescent="0.25">
      <c r="AT16100" s="68"/>
      <c r="AV16100" s="165"/>
    </row>
    <row r="16101" spans="46:48" x14ac:dyDescent="0.25">
      <c r="AT16101" s="68"/>
      <c r="AV16101" s="165"/>
    </row>
    <row r="16102" spans="46:48" x14ac:dyDescent="0.25">
      <c r="AT16102" s="68"/>
      <c r="AV16102" s="165"/>
    </row>
    <row r="16103" spans="46:48" x14ac:dyDescent="0.25">
      <c r="AT16103" s="68"/>
      <c r="AV16103" s="165"/>
    </row>
    <row r="16104" spans="46:48" x14ac:dyDescent="0.25">
      <c r="AT16104" s="68"/>
      <c r="AV16104" s="165"/>
    </row>
    <row r="16105" spans="46:48" x14ac:dyDescent="0.25">
      <c r="AT16105" s="68"/>
      <c r="AV16105" s="165"/>
    </row>
    <row r="16106" spans="46:48" x14ac:dyDescent="0.25">
      <c r="AT16106" s="68"/>
      <c r="AV16106" s="165"/>
    </row>
    <row r="16107" spans="46:48" x14ac:dyDescent="0.25">
      <c r="AT16107" s="68"/>
      <c r="AV16107" s="165"/>
    </row>
    <row r="16108" spans="46:48" x14ac:dyDescent="0.25">
      <c r="AT16108" s="68"/>
      <c r="AV16108" s="165"/>
    </row>
    <row r="16109" spans="46:48" x14ac:dyDescent="0.25">
      <c r="AT16109" s="68"/>
      <c r="AV16109" s="165"/>
    </row>
    <row r="16110" spans="46:48" x14ac:dyDescent="0.25">
      <c r="AT16110" s="68"/>
      <c r="AV16110" s="165"/>
    </row>
    <row r="16111" spans="46:48" x14ac:dyDescent="0.25">
      <c r="AT16111" s="68"/>
      <c r="AV16111" s="165"/>
    </row>
    <row r="16112" spans="46:48" x14ac:dyDescent="0.25">
      <c r="AT16112" s="68"/>
      <c r="AV16112" s="165"/>
    </row>
    <row r="16113" spans="46:48" x14ac:dyDescent="0.25">
      <c r="AT16113" s="68"/>
      <c r="AV16113" s="165"/>
    </row>
    <row r="16114" spans="46:48" x14ac:dyDescent="0.25">
      <c r="AT16114" s="68"/>
      <c r="AV16114" s="165"/>
    </row>
    <row r="16115" spans="46:48" x14ac:dyDescent="0.25">
      <c r="AT16115" s="68"/>
      <c r="AV16115" s="165"/>
    </row>
    <row r="16116" spans="46:48" x14ac:dyDescent="0.25">
      <c r="AT16116" s="68"/>
      <c r="AV16116" s="165"/>
    </row>
    <row r="16117" spans="46:48" x14ac:dyDescent="0.25">
      <c r="AT16117" s="68"/>
      <c r="AV16117" s="165"/>
    </row>
    <row r="16118" spans="46:48" x14ac:dyDescent="0.25">
      <c r="AT16118" s="68"/>
      <c r="AV16118" s="165"/>
    </row>
    <row r="16119" spans="46:48" x14ac:dyDescent="0.25">
      <c r="AT16119" s="68"/>
      <c r="AV16119" s="165"/>
    </row>
    <row r="16120" spans="46:48" x14ac:dyDescent="0.25">
      <c r="AT16120" s="68"/>
      <c r="AV16120" s="165"/>
    </row>
    <row r="16121" spans="46:48" x14ac:dyDescent="0.25">
      <c r="AT16121" s="68"/>
      <c r="AV16121" s="165"/>
    </row>
    <row r="16122" spans="46:48" x14ac:dyDescent="0.25">
      <c r="AT16122" s="68"/>
      <c r="AV16122" s="165"/>
    </row>
    <row r="16123" spans="46:48" x14ac:dyDescent="0.25">
      <c r="AT16123" s="68"/>
      <c r="AV16123" s="165"/>
    </row>
    <row r="16124" spans="46:48" x14ac:dyDescent="0.25">
      <c r="AT16124" s="68"/>
      <c r="AV16124" s="165"/>
    </row>
    <row r="16125" spans="46:48" x14ac:dyDescent="0.25">
      <c r="AT16125" s="68"/>
      <c r="AV16125" s="165"/>
    </row>
    <row r="16126" spans="46:48" x14ac:dyDescent="0.25">
      <c r="AT16126" s="68"/>
      <c r="AV16126" s="165"/>
    </row>
    <row r="16127" spans="46:48" x14ac:dyDescent="0.25">
      <c r="AT16127" s="68"/>
      <c r="AV16127" s="165"/>
    </row>
    <row r="16128" spans="46:48" x14ac:dyDescent="0.25">
      <c r="AT16128" s="68"/>
      <c r="AV16128" s="165"/>
    </row>
    <row r="16129" spans="46:48" x14ac:dyDescent="0.25">
      <c r="AT16129" s="68"/>
      <c r="AV16129" s="165"/>
    </row>
    <row r="16130" spans="46:48" x14ac:dyDescent="0.25">
      <c r="AT16130" s="68"/>
      <c r="AV16130" s="165"/>
    </row>
    <row r="16131" spans="46:48" x14ac:dyDescent="0.25">
      <c r="AT16131" s="68"/>
      <c r="AV16131" s="165"/>
    </row>
    <row r="16132" spans="46:48" x14ac:dyDescent="0.25">
      <c r="AT16132" s="68"/>
      <c r="AV16132" s="165"/>
    </row>
    <row r="16133" spans="46:48" x14ac:dyDescent="0.25">
      <c r="AT16133" s="68"/>
      <c r="AV16133" s="165"/>
    </row>
    <row r="16134" spans="46:48" x14ac:dyDescent="0.25">
      <c r="AT16134" s="68"/>
      <c r="AV16134" s="165"/>
    </row>
    <row r="16135" spans="46:48" x14ac:dyDescent="0.25">
      <c r="AT16135" s="68"/>
      <c r="AV16135" s="165"/>
    </row>
    <row r="16136" spans="46:48" x14ac:dyDescent="0.25">
      <c r="AT16136" s="68"/>
      <c r="AV16136" s="165"/>
    </row>
    <row r="16137" spans="46:48" x14ac:dyDescent="0.25">
      <c r="AT16137" s="68"/>
      <c r="AV16137" s="165"/>
    </row>
    <row r="16138" spans="46:48" x14ac:dyDescent="0.25">
      <c r="AT16138" s="68"/>
      <c r="AV16138" s="165"/>
    </row>
    <row r="16139" spans="46:48" x14ac:dyDescent="0.25">
      <c r="AT16139" s="68"/>
      <c r="AV16139" s="165"/>
    </row>
    <row r="16140" spans="46:48" x14ac:dyDescent="0.25">
      <c r="AT16140" s="68"/>
      <c r="AV16140" s="165"/>
    </row>
    <row r="16141" spans="46:48" x14ac:dyDescent="0.25">
      <c r="AT16141" s="68"/>
      <c r="AV16141" s="165"/>
    </row>
    <row r="16142" spans="46:48" x14ac:dyDescent="0.25">
      <c r="AT16142" s="68"/>
      <c r="AV16142" s="165"/>
    </row>
    <row r="16143" spans="46:48" x14ac:dyDescent="0.25">
      <c r="AT16143" s="68"/>
      <c r="AV16143" s="165"/>
    </row>
    <row r="16144" spans="46:48" x14ac:dyDescent="0.25">
      <c r="AT16144" s="68"/>
      <c r="AV16144" s="165"/>
    </row>
    <row r="16145" spans="46:48" x14ac:dyDescent="0.25">
      <c r="AT16145" s="68"/>
      <c r="AV16145" s="165"/>
    </row>
    <row r="16146" spans="46:48" x14ac:dyDescent="0.25">
      <c r="AT16146" s="68"/>
      <c r="AV16146" s="165"/>
    </row>
    <row r="16147" spans="46:48" x14ac:dyDescent="0.25">
      <c r="AT16147" s="68"/>
      <c r="AV16147" s="165"/>
    </row>
    <row r="16148" spans="46:48" x14ac:dyDescent="0.25">
      <c r="AT16148" s="68"/>
      <c r="AV16148" s="165"/>
    </row>
    <row r="16149" spans="46:48" x14ac:dyDescent="0.25">
      <c r="AT16149" s="68"/>
      <c r="AV16149" s="165"/>
    </row>
    <row r="16150" spans="46:48" x14ac:dyDescent="0.25">
      <c r="AT16150" s="68"/>
      <c r="AV16150" s="165"/>
    </row>
    <row r="16151" spans="46:48" x14ac:dyDescent="0.25">
      <c r="AT16151" s="68"/>
      <c r="AV16151" s="165"/>
    </row>
    <row r="16152" spans="46:48" x14ac:dyDescent="0.25">
      <c r="AT16152" s="68"/>
      <c r="AV16152" s="165"/>
    </row>
    <row r="16153" spans="46:48" x14ac:dyDescent="0.25">
      <c r="AT16153" s="68"/>
      <c r="AV16153" s="165"/>
    </row>
    <row r="16154" spans="46:48" x14ac:dyDescent="0.25">
      <c r="AT16154" s="68"/>
      <c r="AV16154" s="165"/>
    </row>
    <row r="16155" spans="46:48" x14ac:dyDescent="0.25">
      <c r="AT16155" s="68"/>
      <c r="AV16155" s="165"/>
    </row>
    <row r="16156" spans="46:48" x14ac:dyDescent="0.25">
      <c r="AT16156" s="68"/>
      <c r="AV16156" s="165"/>
    </row>
    <row r="16157" spans="46:48" x14ac:dyDescent="0.25">
      <c r="AT16157" s="68"/>
      <c r="AV16157" s="165"/>
    </row>
    <row r="16158" spans="46:48" x14ac:dyDescent="0.25">
      <c r="AT16158" s="68"/>
      <c r="AV16158" s="165"/>
    </row>
    <row r="16159" spans="46:48" x14ac:dyDescent="0.25">
      <c r="AT16159" s="68"/>
      <c r="AV16159" s="165"/>
    </row>
    <row r="16160" spans="46:48" x14ac:dyDescent="0.25">
      <c r="AT16160" s="68"/>
      <c r="AV16160" s="165"/>
    </row>
    <row r="16161" spans="46:48" x14ac:dyDescent="0.25">
      <c r="AT16161" s="68"/>
      <c r="AV16161" s="165"/>
    </row>
    <row r="16162" spans="46:48" x14ac:dyDescent="0.25">
      <c r="AT16162" s="68"/>
      <c r="AV16162" s="165"/>
    </row>
    <row r="16163" spans="46:48" x14ac:dyDescent="0.25">
      <c r="AT16163" s="68"/>
      <c r="AV16163" s="165"/>
    </row>
    <row r="16164" spans="46:48" x14ac:dyDescent="0.25">
      <c r="AT16164" s="68"/>
      <c r="AV16164" s="165"/>
    </row>
    <row r="16165" spans="46:48" x14ac:dyDescent="0.25">
      <c r="AT16165" s="68"/>
      <c r="AV16165" s="165"/>
    </row>
    <row r="16166" spans="46:48" x14ac:dyDescent="0.25">
      <c r="AT16166" s="68"/>
      <c r="AV16166" s="165"/>
    </row>
    <row r="16167" spans="46:48" x14ac:dyDescent="0.25">
      <c r="AT16167" s="68"/>
      <c r="AV16167" s="165"/>
    </row>
    <row r="16168" spans="46:48" x14ac:dyDescent="0.25">
      <c r="AT16168" s="68"/>
      <c r="AV16168" s="165"/>
    </row>
    <row r="16169" spans="46:48" x14ac:dyDescent="0.25">
      <c r="AT16169" s="68"/>
      <c r="AV16169" s="165"/>
    </row>
    <row r="16170" spans="46:48" x14ac:dyDescent="0.25">
      <c r="AT16170" s="68"/>
      <c r="AV16170" s="165"/>
    </row>
    <row r="16171" spans="46:48" x14ac:dyDescent="0.25">
      <c r="AT16171" s="68"/>
      <c r="AV16171" s="165"/>
    </row>
    <row r="16172" spans="46:48" x14ac:dyDescent="0.25">
      <c r="AT16172" s="68"/>
      <c r="AV16172" s="165"/>
    </row>
    <row r="16173" spans="46:48" x14ac:dyDescent="0.25">
      <c r="AT16173" s="68"/>
      <c r="AV16173" s="165"/>
    </row>
    <row r="16174" spans="46:48" x14ac:dyDescent="0.25">
      <c r="AT16174" s="68"/>
      <c r="AV16174" s="165"/>
    </row>
    <row r="16175" spans="46:48" x14ac:dyDescent="0.25">
      <c r="AT16175" s="68"/>
      <c r="AV16175" s="165"/>
    </row>
    <row r="16176" spans="46:48" x14ac:dyDescent="0.25">
      <c r="AT16176" s="68"/>
      <c r="AV16176" s="165"/>
    </row>
    <row r="16177" spans="46:48" x14ac:dyDescent="0.25">
      <c r="AT16177" s="68"/>
      <c r="AV16177" s="165"/>
    </row>
    <row r="16178" spans="46:48" x14ac:dyDescent="0.25">
      <c r="AT16178" s="68"/>
      <c r="AV16178" s="165"/>
    </row>
    <row r="16179" spans="46:48" x14ac:dyDescent="0.25">
      <c r="AT16179" s="68"/>
      <c r="AV16179" s="165"/>
    </row>
    <row r="16180" spans="46:48" x14ac:dyDescent="0.25">
      <c r="AT16180" s="68"/>
      <c r="AV16180" s="165"/>
    </row>
    <row r="16181" spans="46:48" x14ac:dyDescent="0.25">
      <c r="AT16181" s="68"/>
      <c r="AV16181" s="165"/>
    </row>
    <row r="16182" spans="46:48" x14ac:dyDescent="0.25">
      <c r="AT16182" s="68"/>
      <c r="AV16182" s="165"/>
    </row>
    <row r="16183" spans="46:48" x14ac:dyDescent="0.25">
      <c r="AT16183" s="68"/>
      <c r="AV16183" s="165"/>
    </row>
    <row r="16184" spans="46:48" x14ac:dyDescent="0.25">
      <c r="AT16184" s="68"/>
      <c r="AV16184" s="165"/>
    </row>
    <row r="16185" spans="46:48" x14ac:dyDescent="0.25">
      <c r="AT16185" s="68"/>
      <c r="AV16185" s="165"/>
    </row>
    <row r="16186" spans="46:48" x14ac:dyDescent="0.25">
      <c r="AT16186" s="68"/>
      <c r="AV16186" s="165"/>
    </row>
    <row r="16187" spans="46:48" x14ac:dyDescent="0.25">
      <c r="AT16187" s="68"/>
      <c r="AV16187" s="165"/>
    </row>
    <row r="16188" spans="46:48" x14ac:dyDescent="0.25">
      <c r="AT16188" s="68"/>
      <c r="AV16188" s="165"/>
    </row>
    <row r="16189" spans="46:48" x14ac:dyDescent="0.25">
      <c r="AT16189" s="68"/>
      <c r="AV16189" s="165"/>
    </row>
    <row r="16190" spans="46:48" x14ac:dyDescent="0.25">
      <c r="AT16190" s="68"/>
      <c r="AV16190" s="165"/>
    </row>
    <row r="16191" spans="46:48" x14ac:dyDescent="0.25">
      <c r="AT16191" s="68"/>
      <c r="AV16191" s="165"/>
    </row>
    <row r="16192" spans="46:48" x14ac:dyDescent="0.25">
      <c r="AT16192" s="68"/>
      <c r="AV16192" s="165"/>
    </row>
    <row r="16193" spans="46:48" x14ac:dyDescent="0.25">
      <c r="AT16193" s="68"/>
      <c r="AV16193" s="165"/>
    </row>
    <row r="16194" spans="46:48" x14ac:dyDescent="0.25">
      <c r="AT16194" s="68"/>
      <c r="AV16194" s="165"/>
    </row>
    <row r="16195" spans="46:48" x14ac:dyDescent="0.25">
      <c r="AT16195" s="68"/>
      <c r="AV16195" s="165"/>
    </row>
    <row r="16196" spans="46:48" x14ac:dyDescent="0.25">
      <c r="AT16196" s="68"/>
      <c r="AV16196" s="165"/>
    </row>
    <row r="16197" spans="46:48" x14ac:dyDescent="0.25">
      <c r="AT16197" s="68"/>
      <c r="AV16197" s="165"/>
    </row>
    <row r="16198" spans="46:48" x14ac:dyDescent="0.25">
      <c r="AT16198" s="68"/>
      <c r="AV16198" s="165"/>
    </row>
    <row r="16199" spans="46:48" x14ac:dyDescent="0.25">
      <c r="AT16199" s="68"/>
      <c r="AV16199" s="165"/>
    </row>
    <row r="16200" spans="46:48" x14ac:dyDescent="0.25">
      <c r="AT16200" s="68"/>
      <c r="AV16200" s="165"/>
    </row>
    <row r="16201" spans="46:48" x14ac:dyDescent="0.25">
      <c r="AT16201" s="68"/>
      <c r="AV16201" s="165"/>
    </row>
    <row r="16202" spans="46:48" x14ac:dyDescent="0.25">
      <c r="AT16202" s="68"/>
      <c r="AV16202" s="165"/>
    </row>
    <row r="16203" spans="46:48" x14ac:dyDescent="0.25">
      <c r="AT16203" s="68"/>
      <c r="AV16203" s="165"/>
    </row>
    <row r="16204" spans="46:48" x14ac:dyDescent="0.25">
      <c r="AT16204" s="68"/>
      <c r="AV16204" s="165"/>
    </row>
    <row r="16205" spans="46:48" x14ac:dyDescent="0.25">
      <c r="AT16205" s="68"/>
      <c r="AV16205" s="165"/>
    </row>
    <row r="16206" spans="46:48" x14ac:dyDescent="0.25">
      <c r="AT16206" s="68"/>
      <c r="AV16206" s="165"/>
    </row>
    <row r="16207" spans="46:48" x14ac:dyDescent="0.25">
      <c r="AT16207" s="68"/>
      <c r="AV16207" s="165"/>
    </row>
    <row r="16208" spans="46:48" x14ac:dyDescent="0.25">
      <c r="AT16208" s="68"/>
      <c r="AV16208" s="165"/>
    </row>
    <row r="16209" spans="46:48" x14ac:dyDescent="0.25">
      <c r="AT16209" s="68"/>
      <c r="AV16209" s="165"/>
    </row>
    <row r="16210" spans="46:48" x14ac:dyDescent="0.25">
      <c r="AT16210" s="68"/>
      <c r="AV16210" s="165"/>
    </row>
    <row r="16211" spans="46:48" x14ac:dyDescent="0.25">
      <c r="AT16211" s="68"/>
      <c r="AV16211" s="165"/>
    </row>
    <row r="16212" spans="46:48" x14ac:dyDescent="0.25">
      <c r="AT16212" s="68"/>
      <c r="AV16212" s="165"/>
    </row>
    <row r="16213" spans="46:48" x14ac:dyDescent="0.25">
      <c r="AT16213" s="68"/>
      <c r="AV16213" s="165"/>
    </row>
    <row r="16214" spans="46:48" x14ac:dyDescent="0.25">
      <c r="AT16214" s="68"/>
      <c r="AV16214" s="165"/>
    </row>
    <row r="16215" spans="46:48" x14ac:dyDescent="0.25">
      <c r="AT16215" s="68"/>
      <c r="AV16215" s="165"/>
    </row>
    <row r="16216" spans="46:48" x14ac:dyDescent="0.25">
      <c r="AT16216" s="68"/>
      <c r="AV16216" s="165"/>
    </row>
    <row r="16217" spans="46:48" x14ac:dyDescent="0.25">
      <c r="AT16217" s="68"/>
      <c r="AV16217" s="165"/>
    </row>
    <row r="16218" spans="46:48" x14ac:dyDescent="0.25">
      <c r="AT16218" s="68"/>
      <c r="AV16218" s="165"/>
    </row>
    <row r="16219" spans="46:48" x14ac:dyDescent="0.25">
      <c r="AT16219" s="68"/>
      <c r="AV16219" s="165"/>
    </row>
    <row r="16220" spans="46:48" x14ac:dyDescent="0.25">
      <c r="AT16220" s="68"/>
      <c r="AV16220" s="165"/>
    </row>
    <row r="16221" spans="46:48" x14ac:dyDescent="0.25">
      <c r="AT16221" s="68"/>
      <c r="AV16221" s="165"/>
    </row>
    <row r="16222" spans="46:48" x14ac:dyDescent="0.25">
      <c r="AT16222" s="68"/>
      <c r="AV16222" s="165"/>
    </row>
    <row r="16223" spans="46:48" x14ac:dyDescent="0.25">
      <c r="AT16223" s="68"/>
      <c r="AV16223" s="165"/>
    </row>
    <row r="16224" spans="46:48" x14ac:dyDescent="0.25">
      <c r="AT16224" s="68"/>
      <c r="AV16224" s="165"/>
    </row>
    <row r="16225" spans="46:48" x14ac:dyDescent="0.25">
      <c r="AT16225" s="68"/>
      <c r="AV16225" s="165"/>
    </row>
    <row r="16226" spans="46:48" x14ac:dyDescent="0.25">
      <c r="AT16226" s="68"/>
      <c r="AV16226" s="165"/>
    </row>
    <row r="16227" spans="46:48" x14ac:dyDescent="0.25">
      <c r="AT16227" s="68"/>
      <c r="AV16227" s="165"/>
    </row>
    <row r="16228" spans="46:48" x14ac:dyDescent="0.25">
      <c r="AT16228" s="68"/>
      <c r="AV16228" s="165"/>
    </row>
    <row r="16229" spans="46:48" x14ac:dyDescent="0.25">
      <c r="AT16229" s="68"/>
      <c r="AV16229" s="165"/>
    </row>
    <row r="16230" spans="46:48" x14ac:dyDescent="0.25">
      <c r="AT16230" s="68"/>
      <c r="AV16230" s="165"/>
    </row>
    <row r="16231" spans="46:48" x14ac:dyDescent="0.25">
      <c r="AT16231" s="68"/>
      <c r="AV16231" s="165"/>
    </row>
    <row r="16232" spans="46:48" x14ac:dyDescent="0.25">
      <c r="AT16232" s="68"/>
      <c r="AV16232" s="165"/>
    </row>
    <row r="16233" spans="46:48" x14ac:dyDescent="0.25">
      <c r="AT16233" s="68"/>
      <c r="AV16233" s="165"/>
    </row>
    <row r="16234" spans="46:48" x14ac:dyDescent="0.25">
      <c r="AT16234" s="68"/>
      <c r="AV16234" s="165"/>
    </row>
    <row r="16235" spans="46:48" x14ac:dyDescent="0.25">
      <c r="AT16235" s="68"/>
      <c r="AV16235" s="165"/>
    </row>
    <row r="16236" spans="46:48" x14ac:dyDescent="0.25">
      <c r="AT16236" s="68"/>
      <c r="AV16236" s="165"/>
    </row>
    <row r="16237" spans="46:48" x14ac:dyDescent="0.25">
      <c r="AT16237" s="68"/>
      <c r="AV16237" s="165"/>
    </row>
    <row r="16238" spans="46:48" x14ac:dyDescent="0.25">
      <c r="AT16238" s="68"/>
      <c r="AV16238" s="165"/>
    </row>
    <row r="16239" spans="46:48" x14ac:dyDescent="0.25">
      <c r="AT16239" s="68"/>
      <c r="AV16239" s="165"/>
    </row>
    <row r="16240" spans="46:48" x14ac:dyDescent="0.25">
      <c r="AT16240" s="68"/>
      <c r="AV16240" s="165"/>
    </row>
    <row r="16241" spans="46:48" x14ac:dyDescent="0.25">
      <c r="AT16241" s="68"/>
      <c r="AV16241" s="165"/>
    </row>
    <row r="16242" spans="46:48" x14ac:dyDescent="0.25">
      <c r="AT16242" s="68"/>
      <c r="AV16242" s="165"/>
    </row>
    <row r="16243" spans="46:48" x14ac:dyDescent="0.25">
      <c r="AT16243" s="68"/>
      <c r="AV16243" s="165"/>
    </row>
    <row r="16244" spans="46:48" x14ac:dyDescent="0.25">
      <c r="AT16244" s="68"/>
      <c r="AV16244" s="165"/>
    </row>
    <row r="16245" spans="46:48" x14ac:dyDescent="0.25">
      <c r="AT16245" s="68"/>
      <c r="AV16245" s="165"/>
    </row>
    <row r="16246" spans="46:48" x14ac:dyDescent="0.25">
      <c r="AT16246" s="68"/>
      <c r="AV16246" s="165"/>
    </row>
    <row r="16247" spans="46:48" x14ac:dyDescent="0.25">
      <c r="AT16247" s="68"/>
      <c r="AV16247" s="165"/>
    </row>
    <row r="16248" spans="46:48" x14ac:dyDescent="0.25">
      <c r="AT16248" s="68"/>
      <c r="AV16248" s="165"/>
    </row>
    <row r="16249" spans="46:48" x14ac:dyDescent="0.25">
      <c r="AT16249" s="68"/>
      <c r="AV16249" s="165"/>
    </row>
    <row r="16250" spans="46:48" x14ac:dyDescent="0.25">
      <c r="AT16250" s="68"/>
      <c r="AV16250" s="165"/>
    </row>
    <row r="16251" spans="46:48" x14ac:dyDescent="0.25">
      <c r="AT16251" s="68"/>
      <c r="AV16251" s="165"/>
    </row>
    <row r="16252" spans="46:48" x14ac:dyDescent="0.25">
      <c r="AT16252" s="68"/>
      <c r="AV16252" s="165"/>
    </row>
    <row r="16253" spans="46:48" x14ac:dyDescent="0.25">
      <c r="AT16253" s="68"/>
      <c r="AV16253" s="165"/>
    </row>
    <row r="16254" spans="46:48" x14ac:dyDescent="0.25">
      <c r="AT16254" s="68"/>
      <c r="AV16254" s="165"/>
    </row>
    <row r="16255" spans="46:48" x14ac:dyDescent="0.25">
      <c r="AT16255" s="68"/>
      <c r="AV16255" s="165"/>
    </row>
    <row r="16256" spans="46:48" x14ac:dyDescent="0.25">
      <c r="AT16256" s="68"/>
      <c r="AV16256" s="165"/>
    </row>
    <row r="16257" spans="46:48" x14ac:dyDescent="0.25">
      <c r="AT16257" s="68"/>
      <c r="AV16257" s="165"/>
    </row>
    <row r="16258" spans="46:48" x14ac:dyDescent="0.25">
      <c r="AT16258" s="68"/>
      <c r="AV16258" s="165"/>
    </row>
    <row r="16259" spans="46:48" x14ac:dyDescent="0.25">
      <c r="AT16259" s="68"/>
      <c r="AV16259" s="165"/>
    </row>
    <row r="16260" spans="46:48" x14ac:dyDescent="0.25">
      <c r="AT16260" s="68"/>
      <c r="AV16260" s="165"/>
    </row>
    <row r="16261" spans="46:48" x14ac:dyDescent="0.25">
      <c r="AT16261" s="68"/>
      <c r="AV16261" s="165"/>
    </row>
    <row r="16262" spans="46:48" x14ac:dyDescent="0.25">
      <c r="AT16262" s="68"/>
      <c r="AV16262" s="165"/>
    </row>
    <row r="16263" spans="46:48" x14ac:dyDescent="0.25">
      <c r="AT16263" s="68"/>
      <c r="AV16263" s="165"/>
    </row>
    <row r="16264" spans="46:48" x14ac:dyDescent="0.25">
      <c r="AT16264" s="68"/>
      <c r="AV16264" s="165"/>
    </row>
    <row r="16265" spans="46:48" x14ac:dyDescent="0.25">
      <c r="AT16265" s="68"/>
      <c r="AV16265" s="165"/>
    </row>
    <row r="16266" spans="46:48" x14ac:dyDescent="0.25">
      <c r="AT16266" s="68"/>
      <c r="AV16266" s="165"/>
    </row>
    <row r="16267" spans="46:48" x14ac:dyDescent="0.25">
      <c r="AT16267" s="68"/>
      <c r="AV16267" s="165"/>
    </row>
    <row r="16268" spans="46:48" x14ac:dyDescent="0.25">
      <c r="AT16268" s="68"/>
      <c r="AV16268" s="165"/>
    </row>
    <row r="16269" spans="46:48" x14ac:dyDescent="0.25">
      <c r="AT16269" s="68"/>
      <c r="AV16269" s="165"/>
    </row>
    <row r="16270" spans="46:48" x14ac:dyDescent="0.25">
      <c r="AT16270" s="68"/>
      <c r="AV16270" s="165"/>
    </row>
    <row r="16271" spans="46:48" x14ac:dyDescent="0.25">
      <c r="AT16271" s="68"/>
      <c r="AV16271" s="165"/>
    </row>
    <row r="16272" spans="46:48" x14ac:dyDescent="0.25">
      <c r="AT16272" s="68"/>
      <c r="AV16272" s="165"/>
    </row>
    <row r="16273" spans="46:48" x14ac:dyDescent="0.25">
      <c r="AT16273" s="68"/>
      <c r="AV16273" s="165"/>
    </row>
    <row r="16274" spans="46:48" x14ac:dyDescent="0.25">
      <c r="AT16274" s="68"/>
      <c r="AV16274" s="165"/>
    </row>
    <row r="16275" spans="46:48" x14ac:dyDescent="0.25">
      <c r="AT16275" s="68"/>
      <c r="AV16275" s="165"/>
    </row>
    <row r="16276" spans="46:48" x14ac:dyDescent="0.25">
      <c r="AT16276" s="68"/>
      <c r="AV16276" s="165"/>
    </row>
    <row r="16277" spans="46:48" x14ac:dyDescent="0.25">
      <c r="AT16277" s="68"/>
      <c r="AV16277" s="165"/>
    </row>
    <row r="16278" spans="46:48" x14ac:dyDescent="0.25">
      <c r="AT16278" s="68"/>
      <c r="AV16278" s="165"/>
    </row>
    <row r="16279" spans="46:48" x14ac:dyDescent="0.25">
      <c r="AT16279" s="68"/>
      <c r="AV16279" s="165"/>
    </row>
    <row r="16280" spans="46:48" x14ac:dyDescent="0.25">
      <c r="AT16280" s="68"/>
      <c r="AV16280" s="165"/>
    </row>
    <row r="16281" spans="46:48" x14ac:dyDescent="0.25">
      <c r="AT16281" s="68"/>
      <c r="AV16281" s="165"/>
    </row>
    <row r="16282" spans="46:48" x14ac:dyDescent="0.25">
      <c r="AT16282" s="68"/>
      <c r="AV16282" s="165"/>
    </row>
    <row r="16283" spans="46:48" x14ac:dyDescent="0.25">
      <c r="AT16283" s="68"/>
      <c r="AV16283" s="165"/>
    </row>
    <row r="16284" spans="46:48" x14ac:dyDescent="0.25">
      <c r="AT16284" s="68"/>
      <c r="AV16284" s="165"/>
    </row>
    <row r="16285" spans="46:48" x14ac:dyDescent="0.25">
      <c r="AT16285" s="68"/>
      <c r="AV16285" s="165"/>
    </row>
    <row r="16286" spans="46:48" x14ac:dyDescent="0.25">
      <c r="AT16286" s="68"/>
      <c r="AV16286" s="165"/>
    </row>
    <row r="16287" spans="46:48" x14ac:dyDescent="0.25">
      <c r="AT16287" s="68"/>
      <c r="AV16287" s="165"/>
    </row>
    <row r="16288" spans="46:48" x14ac:dyDescent="0.25">
      <c r="AT16288" s="68"/>
      <c r="AV16288" s="165"/>
    </row>
    <row r="16289" spans="46:48" x14ac:dyDescent="0.25">
      <c r="AT16289" s="68"/>
      <c r="AV16289" s="165"/>
    </row>
    <row r="16290" spans="46:48" x14ac:dyDescent="0.25">
      <c r="AT16290" s="68"/>
      <c r="AV16290" s="165"/>
    </row>
    <row r="16291" spans="46:48" x14ac:dyDescent="0.25">
      <c r="AT16291" s="68"/>
      <c r="AV16291" s="165"/>
    </row>
    <row r="16292" spans="46:48" x14ac:dyDescent="0.25">
      <c r="AT16292" s="68"/>
      <c r="AV16292" s="165"/>
    </row>
    <row r="16293" spans="46:48" x14ac:dyDescent="0.25">
      <c r="AT16293" s="68"/>
      <c r="AV16293" s="165"/>
    </row>
    <row r="16294" spans="46:48" x14ac:dyDescent="0.25">
      <c r="AT16294" s="68"/>
      <c r="AV16294" s="165"/>
    </row>
    <row r="16295" spans="46:48" x14ac:dyDescent="0.25">
      <c r="AT16295" s="68"/>
      <c r="AV16295" s="165"/>
    </row>
    <row r="16296" spans="46:48" x14ac:dyDescent="0.25">
      <c r="AT16296" s="68"/>
      <c r="AV16296" s="165"/>
    </row>
    <row r="16297" spans="46:48" x14ac:dyDescent="0.25">
      <c r="AT16297" s="68"/>
      <c r="AV16297" s="165"/>
    </row>
    <row r="16298" spans="46:48" x14ac:dyDescent="0.25">
      <c r="AT16298" s="68"/>
      <c r="AV16298" s="165"/>
    </row>
    <row r="16299" spans="46:48" x14ac:dyDescent="0.25">
      <c r="AT16299" s="68"/>
      <c r="AV16299" s="165"/>
    </row>
    <row r="16300" spans="46:48" x14ac:dyDescent="0.25">
      <c r="AT16300" s="68"/>
      <c r="AV16300" s="165"/>
    </row>
    <row r="16301" spans="46:48" x14ac:dyDescent="0.25">
      <c r="AT16301" s="68"/>
      <c r="AV16301" s="165"/>
    </row>
    <row r="16302" spans="46:48" x14ac:dyDescent="0.25">
      <c r="AT16302" s="68"/>
      <c r="AV16302" s="165"/>
    </row>
    <row r="16303" spans="46:48" x14ac:dyDescent="0.25">
      <c r="AT16303" s="68"/>
      <c r="AV16303" s="165"/>
    </row>
    <row r="16304" spans="46:48" x14ac:dyDescent="0.25">
      <c r="AT16304" s="68"/>
      <c r="AV16304" s="165"/>
    </row>
    <row r="16305" spans="46:48" x14ac:dyDescent="0.25">
      <c r="AT16305" s="68"/>
      <c r="AV16305" s="165"/>
    </row>
    <row r="16306" spans="46:48" x14ac:dyDescent="0.25">
      <c r="AT16306" s="68"/>
      <c r="AV16306" s="165"/>
    </row>
    <row r="16307" spans="46:48" x14ac:dyDescent="0.25">
      <c r="AT16307" s="68"/>
      <c r="AV16307" s="165"/>
    </row>
    <row r="16308" spans="46:48" x14ac:dyDescent="0.25">
      <c r="AT16308" s="68"/>
      <c r="AV16308" s="165"/>
    </row>
    <row r="16309" spans="46:48" x14ac:dyDescent="0.25">
      <c r="AT16309" s="68"/>
      <c r="AV16309" s="165"/>
    </row>
    <row r="16310" spans="46:48" x14ac:dyDescent="0.25">
      <c r="AT16310" s="68"/>
      <c r="AV16310" s="165"/>
    </row>
    <row r="16311" spans="46:48" x14ac:dyDescent="0.25">
      <c r="AT16311" s="68"/>
      <c r="AV16311" s="165"/>
    </row>
    <row r="16312" spans="46:48" x14ac:dyDescent="0.25">
      <c r="AT16312" s="68"/>
      <c r="AV16312" s="165"/>
    </row>
    <row r="16313" spans="46:48" x14ac:dyDescent="0.25">
      <c r="AT16313" s="68"/>
      <c r="AV16313" s="165"/>
    </row>
    <row r="16314" spans="46:48" x14ac:dyDescent="0.25">
      <c r="AT16314" s="68"/>
      <c r="AV16314" s="165"/>
    </row>
    <row r="16315" spans="46:48" x14ac:dyDescent="0.25">
      <c r="AT16315" s="68"/>
      <c r="AV16315" s="165"/>
    </row>
    <row r="16316" spans="46:48" x14ac:dyDescent="0.25">
      <c r="AT16316" s="68"/>
      <c r="AV16316" s="165"/>
    </row>
    <row r="16317" spans="46:48" x14ac:dyDescent="0.25">
      <c r="AT16317" s="68"/>
      <c r="AV16317" s="165"/>
    </row>
    <row r="16318" spans="46:48" x14ac:dyDescent="0.25">
      <c r="AT16318" s="68"/>
      <c r="AV16318" s="165"/>
    </row>
    <row r="16319" spans="46:48" x14ac:dyDescent="0.25">
      <c r="AT16319" s="68"/>
      <c r="AV16319" s="165"/>
    </row>
    <row r="16320" spans="46:48" x14ac:dyDescent="0.25">
      <c r="AT16320" s="68"/>
      <c r="AV16320" s="165"/>
    </row>
    <row r="16321" spans="46:48" x14ac:dyDescent="0.25">
      <c r="AT16321" s="68"/>
      <c r="AV16321" s="165"/>
    </row>
    <row r="16322" spans="46:48" x14ac:dyDescent="0.25">
      <c r="AT16322" s="68"/>
      <c r="AV16322" s="165"/>
    </row>
    <row r="16323" spans="46:48" x14ac:dyDescent="0.25">
      <c r="AT16323" s="68"/>
      <c r="AV16323" s="165"/>
    </row>
    <row r="16324" spans="46:48" x14ac:dyDescent="0.25">
      <c r="AT16324" s="68"/>
      <c r="AV16324" s="165"/>
    </row>
    <row r="16325" spans="46:48" x14ac:dyDescent="0.25">
      <c r="AT16325" s="68"/>
      <c r="AV16325" s="165"/>
    </row>
    <row r="16326" spans="46:48" x14ac:dyDescent="0.25">
      <c r="AT16326" s="68"/>
      <c r="AV16326" s="165"/>
    </row>
    <row r="16327" spans="46:48" x14ac:dyDescent="0.25">
      <c r="AT16327" s="68"/>
      <c r="AV16327" s="165"/>
    </row>
    <row r="16328" spans="46:48" x14ac:dyDescent="0.25">
      <c r="AT16328" s="68"/>
      <c r="AV16328" s="165"/>
    </row>
    <row r="16329" spans="46:48" x14ac:dyDescent="0.25">
      <c r="AT16329" s="68"/>
      <c r="AV16329" s="165"/>
    </row>
    <row r="16330" spans="46:48" x14ac:dyDescent="0.25">
      <c r="AT16330" s="68"/>
      <c r="AV16330" s="165"/>
    </row>
    <row r="16331" spans="46:48" x14ac:dyDescent="0.25">
      <c r="AT16331" s="68"/>
      <c r="AV16331" s="165"/>
    </row>
    <row r="16332" spans="46:48" x14ac:dyDescent="0.25">
      <c r="AT16332" s="68"/>
      <c r="AV16332" s="165"/>
    </row>
    <row r="16333" spans="46:48" x14ac:dyDescent="0.25">
      <c r="AT16333" s="68"/>
      <c r="AV16333" s="165"/>
    </row>
    <row r="16334" spans="46:48" x14ac:dyDescent="0.25">
      <c r="AT16334" s="68"/>
      <c r="AV16334" s="165"/>
    </row>
    <row r="16335" spans="46:48" x14ac:dyDescent="0.25">
      <c r="AT16335" s="68"/>
      <c r="AV16335" s="165"/>
    </row>
    <row r="16336" spans="46:48" x14ac:dyDescent="0.25">
      <c r="AT16336" s="68"/>
      <c r="AV16336" s="165"/>
    </row>
    <row r="16337" spans="46:48" x14ac:dyDescent="0.25">
      <c r="AT16337" s="68"/>
      <c r="AV16337" s="165"/>
    </row>
    <row r="16338" spans="46:48" x14ac:dyDescent="0.25">
      <c r="AT16338" s="68"/>
      <c r="AV16338" s="165"/>
    </row>
    <row r="16339" spans="46:48" x14ac:dyDescent="0.25">
      <c r="AT16339" s="68"/>
      <c r="AV16339" s="165"/>
    </row>
    <row r="16340" spans="46:48" x14ac:dyDescent="0.25">
      <c r="AT16340" s="68"/>
      <c r="AV16340" s="165"/>
    </row>
    <row r="16341" spans="46:48" x14ac:dyDescent="0.25">
      <c r="AT16341" s="68"/>
      <c r="AV16341" s="165"/>
    </row>
    <row r="16342" spans="46:48" x14ac:dyDescent="0.25">
      <c r="AT16342" s="68"/>
      <c r="AV16342" s="165"/>
    </row>
    <row r="16343" spans="46:48" x14ac:dyDescent="0.25">
      <c r="AT16343" s="68"/>
      <c r="AV16343" s="165"/>
    </row>
    <row r="16344" spans="46:48" x14ac:dyDescent="0.25">
      <c r="AT16344" s="68"/>
      <c r="AV16344" s="165"/>
    </row>
    <row r="16345" spans="46:48" x14ac:dyDescent="0.25">
      <c r="AT16345" s="68"/>
      <c r="AV16345" s="165"/>
    </row>
    <row r="16346" spans="46:48" x14ac:dyDescent="0.25">
      <c r="AT16346" s="68"/>
      <c r="AV16346" s="165"/>
    </row>
    <row r="16347" spans="46:48" x14ac:dyDescent="0.25">
      <c r="AT16347" s="68"/>
      <c r="AV16347" s="165"/>
    </row>
    <row r="16348" spans="46:48" x14ac:dyDescent="0.25">
      <c r="AT16348" s="68"/>
      <c r="AV16348" s="165"/>
    </row>
    <row r="16349" spans="46:48" x14ac:dyDescent="0.25">
      <c r="AT16349" s="68"/>
      <c r="AV16349" s="165"/>
    </row>
    <row r="16350" spans="46:48" x14ac:dyDescent="0.25">
      <c r="AT16350" s="68"/>
      <c r="AV16350" s="165"/>
    </row>
    <row r="16351" spans="46:48" x14ac:dyDescent="0.25">
      <c r="AT16351" s="68"/>
      <c r="AV16351" s="165"/>
    </row>
    <row r="16352" spans="46:48" x14ac:dyDescent="0.25">
      <c r="AT16352" s="68"/>
      <c r="AV16352" s="165"/>
    </row>
    <row r="16353" spans="46:48" x14ac:dyDescent="0.25">
      <c r="AT16353" s="68"/>
      <c r="AV16353" s="165"/>
    </row>
    <row r="16354" spans="46:48" x14ac:dyDescent="0.25">
      <c r="AT16354" s="68"/>
      <c r="AV16354" s="165"/>
    </row>
    <row r="16355" spans="46:48" x14ac:dyDescent="0.25">
      <c r="AT16355" s="68"/>
      <c r="AV16355" s="165"/>
    </row>
    <row r="16356" spans="46:48" x14ac:dyDescent="0.25">
      <c r="AT16356" s="68"/>
      <c r="AV16356" s="165"/>
    </row>
    <row r="16357" spans="46:48" x14ac:dyDescent="0.25">
      <c r="AT16357" s="68"/>
      <c r="AV16357" s="165"/>
    </row>
    <row r="16358" spans="46:48" x14ac:dyDescent="0.25">
      <c r="AT16358" s="68"/>
      <c r="AV16358" s="165"/>
    </row>
    <row r="16359" spans="46:48" x14ac:dyDescent="0.25">
      <c r="AT16359" s="68"/>
      <c r="AV16359" s="165"/>
    </row>
    <row r="16360" spans="46:48" x14ac:dyDescent="0.25">
      <c r="AT16360" s="68"/>
      <c r="AV16360" s="165"/>
    </row>
    <row r="16361" spans="46:48" x14ac:dyDescent="0.25">
      <c r="AT16361" s="68"/>
      <c r="AV16361" s="165"/>
    </row>
    <row r="16362" spans="46:48" x14ac:dyDescent="0.25">
      <c r="AT16362" s="68"/>
      <c r="AV16362" s="165"/>
    </row>
    <row r="16363" spans="46:48" x14ac:dyDescent="0.25">
      <c r="AT16363" s="68"/>
      <c r="AV16363" s="165"/>
    </row>
    <row r="16364" spans="46:48" x14ac:dyDescent="0.25">
      <c r="AT16364" s="68"/>
      <c r="AV16364" s="165"/>
    </row>
    <row r="16365" spans="46:48" x14ac:dyDescent="0.25">
      <c r="AT16365" s="68"/>
      <c r="AV16365" s="165"/>
    </row>
    <row r="16366" spans="46:48" x14ac:dyDescent="0.25">
      <c r="AT16366" s="68"/>
      <c r="AV16366" s="165"/>
    </row>
    <row r="16367" spans="46:48" x14ac:dyDescent="0.25">
      <c r="AT16367" s="68"/>
      <c r="AV16367" s="165"/>
    </row>
    <row r="16368" spans="46:48" x14ac:dyDescent="0.25">
      <c r="AT16368" s="68"/>
      <c r="AV16368" s="165"/>
    </row>
    <row r="16369" spans="46:48" x14ac:dyDescent="0.25">
      <c r="AT16369" s="68"/>
      <c r="AV16369" s="165"/>
    </row>
    <row r="16370" spans="46:48" x14ac:dyDescent="0.25">
      <c r="AT16370" s="68"/>
      <c r="AV16370" s="165"/>
    </row>
    <row r="16371" spans="46:48" x14ac:dyDescent="0.25">
      <c r="AT16371" s="68"/>
      <c r="AV16371" s="165"/>
    </row>
    <row r="16372" spans="46:48" x14ac:dyDescent="0.25">
      <c r="AT16372" s="68"/>
      <c r="AV16372" s="165"/>
    </row>
    <row r="16373" spans="46:48" x14ac:dyDescent="0.25">
      <c r="AT16373" s="68"/>
      <c r="AV16373" s="165"/>
    </row>
    <row r="16374" spans="46:48" x14ac:dyDescent="0.25">
      <c r="AT16374" s="68"/>
      <c r="AV16374" s="165"/>
    </row>
    <row r="16375" spans="46:48" x14ac:dyDescent="0.25">
      <c r="AT16375" s="68"/>
      <c r="AV16375" s="165"/>
    </row>
    <row r="16376" spans="46:48" x14ac:dyDescent="0.25">
      <c r="AT16376" s="68"/>
      <c r="AV16376" s="165"/>
    </row>
    <row r="16377" spans="46:48" x14ac:dyDescent="0.25">
      <c r="AT16377" s="68"/>
      <c r="AV16377" s="165"/>
    </row>
    <row r="16378" spans="46:48" x14ac:dyDescent="0.25">
      <c r="AT16378" s="68"/>
      <c r="AV16378" s="165"/>
    </row>
    <row r="16379" spans="46:48" x14ac:dyDescent="0.25">
      <c r="AT16379" s="68"/>
      <c r="AV16379" s="165"/>
    </row>
    <row r="16380" spans="46:48" x14ac:dyDescent="0.25">
      <c r="AT16380" s="68"/>
      <c r="AV16380" s="165"/>
    </row>
    <row r="16381" spans="46:48" x14ac:dyDescent="0.25">
      <c r="AT16381" s="68"/>
      <c r="AV16381" s="165"/>
    </row>
    <row r="16382" spans="46:48" x14ac:dyDescent="0.25">
      <c r="AT16382" s="68"/>
      <c r="AV16382" s="165"/>
    </row>
    <row r="16383" spans="46:48" x14ac:dyDescent="0.25">
      <c r="AT16383" s="68"/>
      <c r="AV16383" s="165"/>
    </row>
    <row r="16384" spans="46:48" x14ac:dyDescent="0.25">
      <c r="AT16384" s="68"/>
      <c r="AV16384" s="165"/>
    </row>
    <row r="16385" spans="46:48" x14ac:dyDescent="0.25">
      <c r="AT16385" s="68"/>
      <c r="AV16385" s="165"/>
    </row>
    <row r="16386" spans="46:48" x14ac:dyDescent="0.25">
      <c r="AT16386" s="68"/>
      <c r="AV16386" s="165"/>
    </row>
    <row r="16387" spans="46:48" x14ac:dyDescent="0.25">
      <c r="AT16387" s="68"/>
      <c r="AV16387" s="165"/>
    </row>
    <row r="16388" spans="46:48" x14ac:dyDescent="0.25">
      <c r="AT16388" s="68"/>
      <c r="AV16388" s="165"/>
    </row>
    <row r="16389" spans="46:48" x14ac:dyDescent="0.25">
      <c r="AT16389" s="68"/>
      <c r="AV16389" s="165"/>
    </row>
    <row r="16390" spans="46:48" x14ac:dyDescent="0.25">
      <c r="AT16390" s="68"/>
      <c r="AV16390" s="165"/>
    </row>
    <row r="16391" spans="46:48" x14ac:dyDescent="0.25">
      <c r="AT16391" s="68"/>
      <c r="AV16391" s="165"/>
    </row>
    <row r="16392" spans="46:48" x14ac:dyDescent="0.25">
      <c r="AT16392" s="68"/>
      <c r="AV16392" s="165"/>
    </row>
    <row r="16393" spans="46:48" x14ac:dyDescent="0.25">
      <c r="AT16393" s="68"/>
      <c r="AV16393" s="165"/>
    </row>
    <row r="16394" spans="46:48" x14ac:dyDescent="0.25">
      <c r="AT16394" s="68"/>
      <c r="AV16394" s="165"/>
    </row>
    <row r="16395" spans="46:48" x14ac:dyDescent="0.25">
      <c r="AT16395" s="68"/>
      <c r="AV16395" s="165"/>
    </row>
    <row r="16396" spans="46:48" x14ac:dyDescent="0.25">
      <c r="AT16396" s="68"/>
      <c r="AV16396" s="165"/>
    </row>
    <row r="16397" spans="46:48" x14ac:dyDescent="0.25">
      <c r="AT16397" s="68"/>
      <c r="AV16397" s="165"/>
    </row>
    <row r="16398" spans="46:48" x14ac:dyDescent="0.25">
      <c r="AT16398" s="68"/>
      <c r="AV16398" s="165"/>
    </row>
    <row r="16399" spans="46:48" x14ac:dyDescent="0.25">
      <c r="AT16399" s="68"/>
      <c r="AV16399" s="165"/>
    </row>
    <row r="16400" spans="46:48" x14ac:dyDescent="0.25">
      <c r="AT16400" s="68"/>
      <c r="AV16400" s="165"/>
    </row>
    <row r="16401" spans="46:48" x14ac:dyDescent="0.25">
      <c r="AT16401" s="68"/>
      <c r="AV16401" s="165"/>
    </row>
    <row r="16402" spans="46:48" x14ac:dyDescent="0.25">
      <c r="AT16402" s="68"/>
      <c r="AV16402" s="165"/>
    </row>
    <row r="16403" spans="46:48" x14ac:dyDescent="0.25">
      <c r="AT16403" s="68"/>
      <c r="AV16403" s="165"/>
    </row>
    <row r="16404" spans="46:48" x14ac:dyDescent="0.25">
      <c r="AT16404" s="68"/>
      <c r="AV16404" s="165"/>
    </row>
    <row r="16405" spans="46:48" x14ac:dyDescent="0.25">
      <c r="AT16405" s="68"/>
      <c r="AV16405" s="165"/>
    </row>
    <row r="16406" spans="46:48" x14ac:dyDescent="0.25">
      <c r="AT16406" s="68"/>
      <c r="AV16406" s="165"/>
    </row>
    <row r="16407" spans="46:48" x14ac:dyDescent="0.25">
      <c r="AT16407" s="68"/>
      <c r="AV16407" s="165"/>
    </row>
    <row r="16408" spans="46:48" x14ac:dyDescent="0.25">
      <c r="AT16408" s="68"/>
      <c r="AV16408" s="165"/>
    </row>
    <row r="16409" spans="46:48" x14ac:dyDescent="0.25">
      <c r="AT16409" s="68"/>
      <c r="AV16409" s="165"/>
    </row>
    <row r="16410" spans="46:48" x14ac:dyDescent="0.25">
      <c r="AT16410" s="68"/>
      <c r="AV16410" s="165"/>
    </row>
    <row r="16411" spans="46:48" x14ac:dyDescent="0.25">
      <c r="AT16411" s="68"/>
      <c r="AV16411" s="165"/>
    </row>
    <row r="16412" spans="46:48" x14ac:dyDescent="0.25">
      <c r="AT16412" s="68"/>
      <c r="AV16412" s="165"/>
    </row>
    <row r="16413" spans="46:48" x14ac:dyDescent="0.25">
      <c r="AT16413" s="68"/>
      <c r="AV16413" s="165"/>
    </row>
    <row r="16414" spans="46:48" x14ac:dyDescent="0.25">
      <c r="AT16414" s="68"/>
      <c r="AV16414" s="165"/>
    </row>
    <row r="16415" spans="46:48" x14ac:dyDescent="0.25">
      <c r="AT16415" s="68"/>
      <c r="AV16415" s="165"/>
    </row>
    <row r="16416" spans="46:48" x14ac:dyDescent="0.25">
      <c r="AT16416" s="68"/>
      <c r="AV16416" s="165"/>
    </row>
    <row r="16417" spans="1:48" x14ac:dyDescent="0.25">
      <c r="AT16417" s="68"/>
      <c r="AV16417" s="165"/>
    </row>
    <row r="16418" spans="1:48" x14ac:dyDescent="0.25">
      <c r="AT16418" s="68"/>
      <c r="AV16418" s="165"/>
    </row>
    <row r="16419" spans="1:48" x14ac:dyDescent="0.25">
      <c r="AT16419" s="68"/>
      <c r="AV16419" s="165"/>
    </row>
    <row r="16420" spans="1:48" x14ac:dyDescent="0.25">
      <c r="AT16420" s="68"/>
      <c r="AV16420" s="165"/>
    </row>
    <row r="16421" spans="1:48" x14ac:dyDescent="0.25">
      <c r="AT16421" s="68"/>
      <c r="AV16421" s="165"/>
    </row>
    <row r="16422" spans="1:48" x14ac:dyDescent="0.25">
      <c r="AT16422" s="68"/>
      <c r="AV16422" s="165"/>
    </row>
    <row r="16423" spans="1:48" x14ac:dyDescent="0.25">
      <c r="AT16423" s="68"/>
      <c r="AV16423" s="165"/>
    </row>
    <row r="16424" spans="1:48" x14ac:dyDescent="0.25">
      <c r="AT16424" s="68"/>
      <c r="AV16424" s="165"/>
    </row>
    <row r="16425" spans="1:48" ht="43.5" customHeight="1" x14ac:dyDescent="0.3">
      <c r="A16425" s="76"/>
      <c r="AT16425" s="68"/>
      <c r="AV16425" s="165"/>
    </row>
    <row r="16426" spans="1:48" ht="24.75" customHeight="1" x14ac:dyDescent="0.3">
      <c r="A16426" s="76"/>
      <c r="B16426" s="71"/>
      <c r="AT16426" s="68"/>
      <c r="AV16426" s="165"/>
    </row>
    <row r="16427" spans="1:48" ht="18.75" x14ac:dyDescent="0.3">
      <c r="A16427" s="81"/>
      <c r="B16427" s="82"/>
      <c r="AN16427" s="13"/>
    </row>
    <row r="16428" spans="1:48" x14ac:dyDescent="0.25">
      <c r="B16428" s="82"/>
    </row>
  </sheetData>
  <autoFilter ref="A5:BN16426"/>
  <sortState ref="A6:AV637">
    <sortCondition ref="A6"/>
  </sortState>
  <mergeCells count="8">
    <mergeCell ref="D4:E4"/>
    <mergeCell ref="F4:G4"/>
    <mergeCell ref="H4:I4"/>
    <mergeCell ref="A1:C4"/>
    <mergeCell ref="J4:K4"/>
    <mergeCell ref="D3:K3"/>
    <mergeCell ref="D2:K2"/>
    <mergeCell ref="D1:K1"/>
  </mergeCells>
  <conditionalFormatting sqref="AV6:AV1005">
    <cfRule type="duplicateValues" dxfId="22" priority="1"/>
  </conditionalFormatting>
  <dataValidations disablePrompts="1" count="2">
    <dataValidation allowBlank="1" showInputMessage="1" showErrorMessage="1" promptTitle="No. SOLICITUD:" prompt="Se debe colocar la fecha en la cual se realiza la solicitud, seguido un el numero consecutivo de solicitudes realizadas por el municipio (DDMMAAAA-CONSECUTIVO), ejemplo:_x000a_15082013-1" sqref="H8 C192 AW192"/>
    <dataValidation allowBlank="1" showInputMessage="1" showErrorMessage="1" promptTitle="CODIGO DANE" prompt="No requiere ninguna acción." sqref="B47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Title="ESTADO DE LA SOLICITUD">
          <x14:formula1>
            <xm:f>'LISTAS DE VALIDACIÓN'!$M$2:$M$7</xm:f>
          </x14:formula1>
          <xm:sqref>AN5789:AN9993 AM5782:AM5788 AN465:AN5781</xm:sqref>
        </x14:dataValidation>
        <x14:dataValidation type="list" allowBlank="1" showInputMessage="1" showErrorMessage="1">
          <x14:formula1>
            <xm:f>'LISTAS DE VALIDACIÓN'!$O$2:$O$8</xm:f>
          </x14:formula1>
          <xm:sqref>O5789:O5994 R5789:R5994 R626:R5781 U188 O6:O5781 R18:R624 U260 R6:R16</xm:sqref>
        </x14:dataValidation>
        <x14:dataValidation type="list" allowBlank="1" showInputMessage="1" showErrorMessage="1" promptTitle="ESTADO DE LA SOLICITUD">
          <x14:formula1>
            <xm:f>'[2]LISTAS DE VALIDACIÓN'!#REF!</xm:f>
          </x14:formula1>
          <xm:sqref>AN118:AN464</xm:sqref>
        </x14:dataValidation>
        <x14:dataValidation type="list" allowBlank="1" showInputMessage="1" showErrorMessage="1">
          <x14:formula1>
            <xm:f>'LISTAS DE VALIDACIÓN'!$M$2:$M$7</xm:f>
          </x14:formula1>
          <xm:sqref>AN6:AN117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AO1123"/>
  <sheetViews>
    <sheetView showGridLines="0" topLeftCell="L1" zoomScaleNormal="100" workbookViewId="0">
      <selection activeCell="A2" sqref="A2"/>
    </sheetView>
  </sheetViews>
  <sheetFormatPr baseColWidth="10" defaultColWidth="13.28515625" defaultRowHeight="15" x14ac:dyDescent="0.25"/>
  <cols>
    <col min="1" max="1" width="47.140625" style="121" hidden="1" customWidth="1"/>
    <col min="2" max="2" width="12" style="121" hidden="1" customWidth="1"/>
    <col min="3" max="3" width="30.7109375" style="121" hidden="1" customWidth="1"/>
    <col min="4" max="4" width="26.85546875" style="121" hidden="1" customWidth="1"/>
    <col min="5" max="5" width="31.85546875" style="121" hidden="1" customWidth="1"/>
    <col min="6" max="6" width="15" style="121" hidden="1" customWidth="1"/>
    <col min="7" max="8" width="13.28515625" style="121" hidden="1" customWidth="1"/>
    <col min="9" max="11" width="15.7109375" style="121" hidden="1" customWidth="1"/>
    <col min="12" max="13" width="13.28515625" style="121" customWidth="1"/>
    <col min="14" max="14" width="22.7109375" style="121" bestFit="1" customWidth="1"/>
    <col min="15" max="15" width="22" style="121" customWidth="1"/>
    <col min="16" max="16" width="38.85546875" style="121" customWidth="1"/>
    <col min="17" max="17" width="35.7109375" style="121" customWidth="1"/>
    <col min="18" max="18" width="47.7109375" style="121" customWidth="1"/>
    <col min="19" max="19" width="34.7109375" style="121" bestFit="1" customWidth="1"/>
    <col min="20" max="20" width="39.140625" style="121" bestFit="1" customWidth="1"/>
    <col min="21" max="16384" width="13.28515625" style="121"/>
  </cols>
  <sheetData>
    <row r="1" spans="1:41" ht="15.75" thickBot="1" x14ac:dyDescent="0.3">
      <c r="B1" s="121" t="s">
        <v>2359</v>
      </c>
      <c r="C1" s="121" t="s">
        <v>2315</v>
      </c>
      <c r="D1" s="121" t="s">
        <v>4</v>
      </c>
      <c r="E1" s="121" t="s">
        <v>5</v>
      </c>
      <c r="F1" s="121" t="s">
        <v>2353</v>
      </c>
      <c r="G1" s="121" t="s">
        <v>2354</v>
      </c>
      <c r="H1" s="121" t="s">
        <v>2355</v>
      </c>
      <c r="I1" s="121" t="s">
        <v>2356</v>
      </c>
      <c r="J1" s="121" t="s">
        <v>2357</v>
      </c>
      <c r="K1" s="121" t="s">
        <v>2358</v>
      </c>
    </row>
    <row r="2" spans="1:41" ht="22.7" customHeight="1" thickTop="1" thickBot="1" x14ac:dyDescent="0.3">
      <c r="A2" s="121" t="s">
        <v>1127</v>
      </c>
      <c r="B2" s="122">
        <v>5002</v>
      </c>
      <c r="C2" s="123" t="s">
        <v>45</v>
      </c>
      <c r="D2" s="123" t="s">
        <v>45</v>
      </c>
      <c r="E2" s="124" t="s">
        <v>436</v>
      </c>
      <c r="F2" s="22" t="e">
        <f>VLOOKUP(Tabla1[MUNICIPIO],'DATOS ENLACES, RESPONSABLES'!$C$1:$J$1124,2,0)</f>
        <v>#N/A</v>
      </c>
      <c r="G2" s="22" t="e">
        <f>VLOOKUP(Tabla1[MUNICIPIO],'DATOS ENLACES, RESPONSABLES'!$C$1:$J$1124,4,0)</f>
        <v>#N/A</v>
      </c>
      <c r="H2" s="22" t="e">
        <f>VLOOKUP(Tabla1[MUNICIPIO],'DATOS ENLACES, RESPONSABLES'!$C$1:$J$1124,5,0)</f>
        <v>#N/A</v>
      </c>
      <c r="I2" s="22" t="e">
        <f>VLOOKUP(Tabla1[MUNICIPIO],'DATOS ENLACES, RESPONSABLES'!$C$1:$J$1124,6,0)</f>
        <v>#N/A</v>
      </c>
      <c r="J2" s="22" t="e">
        <f>VLOOKUP(Tabla1[MUNICIPIO],'DATOS ENLACES, RESPONSABLES'!$C$1:$J$1124,7,0)</f>
        <v>#N/A</v>
      </c>
      <c r="K2" s="22" t="e">
        <f>VLOOKUP(Tabla1[MUNICIPIO],'DATOS ENLACES, RESPONSABLES'!$C$1:$J$1124,8,0)</f>
        <v>#N/A</v>
      </c>
      <c r="O2" s="97"/>
      <c r="P2" s="30" t="s">
        <v>5</v>
      </c>
      <c r="Q2" s="25" t="s">
        <v>2249</v>
      </c>
      <c r="R2" s="26" t="s">
        <v>2250</v>
      </c>
      <c r="S2" s="27" t="s">
        <v>2251</v>
      </c>
      <c r="AJ2" s="125"/>
      <c r="AK2" s="125"/>
      <c r="AL2" s="126"/>
      <c r="AM2" s="126"/>
      <c r="AN2" s="126"/>
      <c r="AO2" s="126"/>
    </row>
    <row r="3" spans="1:41" ht="51" customHeight="1" thickTop="1" thickBot="1" x14ac:dyDescent="0.3">
      <c r="A3" s="121" t="s">
        <v>1128</v>
      </c>
      <c r="B3" s="122">
        <v>5004</v>
      </c>
      <c r="C3" s="123" t="s">
        <v>45</v>
      </c>
      <c r="D3" s="123" t="s">
        <v>45</v>
      </c>
      <c r="E3" s="124" t="s">
        <v>437</v>
      </c>
      <c r="F3" s="22" t="e">
        <f>VLOOKUP(Tabla1[MUNICIPIO],'DATOS ENLACES, RESPONSABLES'!$C$1:$J$1124,2,0)</f>
        <v>#N/A</v>
      </c>
      <c r="G3" s="22" t="e">
        <f>VLOOKUP(Tabla1[MUNICIPIO],'DATOS ENLACES, RESPONSABLES'!$C$1:$J$1124,4,0)</f>
        <v>#N/A</v>
      </c>
      <c r="H3" s="22" t="e">
        <f>VLOOKUP(Tabla1[MUNICIPIO],'DATOS ENLACES, RESPONSABLES'!$C$1:$J$1124,5,0)</f>
        <v>#N/A</v>
      </c>
      <c r="I3" s="22" t="e">
        <f>VLOOKUP(Tabla1[MUNICIPIO],'DATOS ENLACES, RESPONSABLES'!$C$1:$J$1124,6,0)</f>
        <v>#N/A</v>
      </c>
      <c r="J3" s="22" t="e">
        <f>VLOOKUP(Tabla1[MUNICIPIO],'DATOS ENLACES, RESPONSABLES'!$C$1:$J$1124,7,0)</f>
        <v>#N/A</v>
      </c>
      <c r="K3" s="22" t="e">
        <f>VLOOKUP(Tabla1[MUNICIPIO],'DATOS ENLACES, RESPONSABLES'!$C$1:$J$1124,8,0)</f>
        <v>#N/A</v>
      </c>
      <c r="O3" s="222">
        <v>91001</v>
      </c>
      <c r="P3" s="127" t="str">
        <f>VLOOKUP($O$3,Tabla1[#All],4,0)</f>
        <v>LETICIA</v>
      </c>
      <c r="Q3" s="114" t="e">
        <f>VLOOKUP($O$3,Tabla1[#All],5,0)</f>
        <v>#N/A</v>
      </c>
      <c r="R3" s="115" t="e">
        <f>VLOOKUP($O$3,Tabla1[#All],6,0)</f>
        <v>#N/A</v>
      </c>
      <c r="S3" s="116" t="e">
        <f>VLOOKUP($O$3,Tabla1[#All],7,0)</f>
        <v>#N/A</v>
      </c>
      <c r="AJ3" s="125"/>
      <c r="AK3" s="125"/>
      <c r="AL3" s="126"/>
      <c r="AM3" s="126"/>
      <c r="AN3" s="126"/>
      <c r="AO3" s="126"/>
    </row>
    <row r="4" spans="1:41" ht="24" customHeight="1" thickTop="1" thickBot="1" x14ac:dyDescent="0.3">
      <c r="A4" s="121" t="s">
        <v>1129</v>
      </c>
      <c r="B4" s="122">
        <v>5021</v>
      </c>
      <c r="C4" s="123" t="s">
        <v>45</v>
      </c>
      <c r="D4" s="123" t="s">
        <v>45</v>
      </c>
      <c r="E4" s="124" t="s">
        <v>438</v>
      </c>
      <c r="F4" s="22" t="e">
        <f>VLOOKUP(Tabla1[MUNICIPIO],'DATOS ENLACES, RESPONSABLES'!$C$1:$J$1124,2,0)</f>
        <v>#N/A</v>
      </c>
      <c r="G4" s="22" t="e">
        <f>VLOOKUP(Tabla1[MUNICIPIO],'DATOS ENLACES, RESPONSABLES'!$C$1:$J$1124,4,0)</f>
        <v>#N/A</v>
      </c>
      <c r="H4" s="22" t="e">
        <f>VLOOKUP(Tabla1[MUNICIPIO],'DATOS ENLACES, RESPONSABLES'!$C$1:$J$1124,5,0)</f>
        <v>#N/A</v>
      </c>
      <c r="I4" s="22" t="e">
        <f>VLOOKUP(Tabla1[MUNICIPIO],'DATOS ENLACES, RESPONSABLES'!$C$1:$J$1124,6,0)</f>
        <v>#N/A</v>
      </c>
      <c r="J4" s="22" t="e">
        <f>VLOOKUP(Tabla1[MUNICIPIO],'DATOS ENLACES, RESPONSABLES'!$C$1:$J$1124,7,0)</f>
        <v>#N/A</v>
      </c>
      <c r="K4" s="22" t="e">
        <f>VLOOKUP(Tabla1[MUNICIPIO],'DATOS ENLACES, RESPONSABLES'!$C$1:$J$1124,8,0)</f>
        <v>#N/A</v>
      </c>
      <c r="O4" s="223"/>
      <c r="P4" s="30" t="s">
        <v>4</v>
      </c>
      <c r="Q4" s="23" t="s">
        <v>2252</v>
      </c>
      <c r="R4" s="24" t="s">
        <v>2250</v>
      </c>
      <c r="S4" s="29" t="s">
        <v>2251</v>
      </c>
      <c r="AJ4" s="125"/>
      <c r="AK4" s="125"/>
      <c r="AL4" s="126"/>
      <c r="AM4" s="126"/>
      <c r="AN4" s="126"/>
      <c r="AO4" s="126"/>
    </row>
    <row r="5" spans="1:41" ht="55.5" customHeight="1" thickBot="1" x14ac:dyDescent="0.3">
      <c r="A5" s="121" t="s">
        <v>1130</v>
      </c>
      <c r="B5" s="122">
        <v>5030</v>
      </c>
      <c r="C5" s="123" t="s">
        <v>45</v>
      </c>
      <c r="D5" s="123" t="s">
        <v>45</v>
      </c>
      <c r="E5" s="124" t="s">
        <v>439</v>
      </c>
      <c r="F5" s="22" t="e">
        <f>VLOOKUP(Tabla1[MUNICIPIO],'DATOS ENLACES, RESPONSABLES'!$C$1:$J$1124,2,0)</f>
        <v>#N/A</v>
      </c>
      <c r="G5" s="22" t="e">
        <f>VLOOKUP(Tabla1[MUNICIPIO],'DATOS ENLACES, RESPONSABLES'!$C$1:$J$1124,4,0)</f>
        <v>#N/A</v>
      </c>
      <c r="H5" s="22" t="e">
        <f>VLOOKUP(Tabla1[MUNICIPIO],'DATOS ENLACES, RESPONSABLES'!$C$1:$J$1124,5,0)</f>
        <v>#N/A</v>
      </c>
      <c r="I5" s="22" t="e">
        <f>VLOOKUP(Tabla1[MUNICIPIO],'DATOS ENLACES, RESPONSABLES'!$C$1:$J$1124,6,0)</f>
        <v>#N/A</v>
      </c>
      <c r="J5" s="22" t="e">
        <f>VLOOKUP(Tabla1[MUNICIPIO],'DATOS ENLACES, RESPONSABLES'!$C$1:$J$1124,7,0)</f>
        <v>#N/A</v>
      </c>
      <c r="K5" s="22" t="e">
        <f>VLOOKUP(Tabla1[MUNICIPIO],'DATOS ENLACES, RESPONSABLES'!$C$1:$J$1124,8,0)</f>
        <v>#N/A</v>
      </c>
      <c r="O5" s="224"/>
      <c r="P5" s="128" t="str">
        <f>VLOOKUP($O$3,Tabla1[#All],3,0)</f>
        <v>AMAZONAS</v>
      </c>
      <c r="Q5" s="117" t="e">
        <f>VLOOKUP($O$3,Tabla1[#All],8,0)</f>
        <v>#N/A</v>
      </c>
      <c r="R5" s="117" t="e">
        <f>VLOOKUP($O$3,Tabla1[#All],9,0)</f>
        <v>#N/A</v>
      </c>
      <c r="S5" s="117" t="e">
        <f>VLOOKUP($O$3,Tabla1[#All],10,0)</f>
        <v>#N/A</v>
      </c>
      <c r="AJ5" s="125"/>
      <c r="AK5" s="125"/>
      <c r="AL5" s="126"/>
      <c r="AM5" s="126"/>
      <c r="AN5" s="126"/>
      <c r="AO5" s="126"/>
    </row>
    <row r="6" spans="1:41" ht="27.75" customHeight="1" thickTop="1" x14ac:dyDescent="0.25">
      <c r="A6" s="121" t="s">
        <v>1131</v>
      </c>
      <c r="B6" s="122">
        <v>5031</v>
      </c>
      <c r="C6" s="123" t="s">
        <v>45</v>
      </c>
      <c r="D6" s="123" t="s">
        <v>45</v>
      </c>
      <c r="E6" s="124" t="s">
        <v>81</v>
      </c>
      <c r="F6" s="22" t="e">
        <f>VLOOKUP(Tabla1[MUNICIPIO],'DATOS ENLACES, RESPONSABLES'!$C$1:$J$1124,2,0)</f>
        <v>#N/A</v>
      </c>
      <c r="G6" s="22" t="e">
        <f>VLOOKUP(Tabla1[MUNICIPIO],'DATOS ENLACES, RESPONSABLES'!$C$1:$J$1124,4,0)</f>
        <v>#N/A</v>
      </c>
      <c r="H6" s="22" t="e">
        <f>VLOOKUP(Tabla1[MUNICIPIO],'DATOS ENLACES, RESPONSABLES'!$C$1:$J$1124,5,0)</f>
        <v>#N/A</v>
      </c>
      <c r="I6" s="22" t="e">
        <f>VLOOKUP(Tabla1[MUNICIPIO],'DATOS ENLACES, RESPONSABLES'!$C$1:$J$1124,6,0)</f>
        <v>#N/A</v>
      </c>
      <c r="J6" s="22" t="e">
        <f>VLOOKUP(Tabla1[MUNICIPIO],'DATOS ENLACES, RESPONSABLES'!$C$1:$J$1124,7,0)</f>
        <v>#N/A</v>
      </c>
      <c r="K6" s="22" t="e">
        <f>VLOOKUP(Tabla1[MUNICIPIO],'DATOS ENLACES, RESPONSABLES'!$C$1:$J$1124,8,0)</f>
        <v>#N/A</v>
      </c>
      <c r="P6" s="28" t="s">
        <v>2520</v>
      </c>
      <c r="Q6" s="144" t="s">
        <v>2519</v>
      </c>
      <c r="R6" s="146" t="s">
        <v>2250</v>
      </c>
      <c r="S6" s="160" t="s">
        <v>2251</v>
      </c>
      <c r="AJ6" s="125"/>
      <c r="AK6" s="125"/>
      <c r="AL6" s="126"/>
      <c r="AM6" s="126"/>
      <c r="AN6" s="126"/>
      <c r="AO6" s="126"/>
    </row>
    <row r="7" spans="1:41" ht="51" customHeight="1" thickBot="1" x14ac:dyDescent="0.3">
      <c r="A7" s="121" t="s">
        <v>1132</v>
      </c>
      <c r="B7" s="122">
        <v>5034</v>
      </c>
      <c r="C7" s="123" t="s">
        <v>45</v>
      </c>
      <c r="D7" s="123" t="s">
        <v>45</v>
      </c>
      <c r="E7" s="124" t="s">
        <v>434</v>
      </c>
      <c r="F7" s="22" t="e">
        <f>VLOOKUP(Tabla1[MUNICIPIO],'DATOS ENLACES, RESPONSABLES'!$C$1:$J$1124,2,0)</f>
        <v>#N/A</v>
      </c>
      <c r="G7" s="22" t="e">
        <f>VLOOKUP(Tabla1[MUNICIPIO],'DATOS ENLACES, RESPONSABLES'!$C$1:$J$1124,4,0)</f>
        <v>#N/A</v>
      </c>
      <c r="H7" s="22" t="e">
        <f>VLOOKUP(Tabla1[MUNICIPIO],'DATOS ENLACES, RESPONSABLES'!$C$1:$J$1124,5,0)</f>
        <v>#N/A</v>
      </c>
      <c r="I7" s="22" t="e">
        <f>VLOOKUP(Tabla1[MUNICIPIO],'DATOS ENLACES, RESPONSABLES'!$C$1:$J$1124,6,0)</f>
        <v>#N/A</v>
      </c>
      <c r="J7" s="22" t="e">
        <f>VLOOKUP(Tabla1[MUNICIPIO],'DATOS ENLACES, RESPONSABLES'!$C$1:$J$1124,7,0)</f>
        <v>#N/A</v>
      </c>
      <c r="K7" s="22" t="e">
        <f>VLOOKUP(Tabla1[MUNICIPIO],'DATOS ENLACES, RESPONSABLES'!$C$1:$J$1124,8,0)</f>
        <v>#N/A</v>
      </c>
      <c r="P7" s="129" t="str">
        <f>VLOOKUP($O$3,Tabla1[#All],2,0)</f>
        <v>META-LLANOS ORIENTALES</v>
      </c>
      <c r="Q7" s="145" t="str">
        <f>VLOOKUP(P7,Tabla2[#All],2,0)</f>
        <v>Carlos Arturo Pardo Alezones</v>
      </c>
      <c r="R7" s="145" t="str">
        <f>VLOOKUP($P$7,Tabla2[#All],3,0)</f>
        <v>carlos.pardo@unidadvictimas.gov.co</v>
      </c>
      <c r="S7" s="145">
        <f>VLOOKUP($P$7,Tabla2[#All],4,0)</f>
        <v>0</v>
      </c>
      <c r="AJ7" s="125"/>
      <c r="AK7" s="125"/>
      <c r="AL7" s="126"/>
      <c r="AM7" s="126"/>
      <c r="AN7" s="126"/>
      <c r="AO7" s="126"/>
    </row>
    <row r="8" spans="1:41" ht="15.75" thickTop="1" x14ac:dyDescent="0.25">
      <c r="A8" s="121" t="s">
        <v>1133</v>
      </c>
      <c r="B8" s="122">
        <v>5036</v>
      </c>
      <c r="C8" s="123" t="s">
        <v>45</v>
      </c>
      <c r="D8" s="123" t="s">
        <v>45</v>
      </c>
      <c r="E8" s="124" t="s">
        <v>440</v>
      </c>
      <c r="F8" s="22" t="e">
        <f>VLOOKUP(Tabla1[MUNICIPIO],'DATOS ENLACES, RESPONSABLES'!$C$1:$J$1124,2,0)</f>
        <v>#N/A</v>
      </c>
      <c r="G8" s="22" t="e">
        <f>VLOOKUP(Tabla1[MUNICIPIO],'DATOS ENLACES, RESPONSABLES'!$C$1:$J$1124,4,0)</f>
        <v>#N/A</v>
      </c>
      <c r="H8" s="22" t="e">
        <f>VLOOKUP(Tabla1[MUNICIPIO],'DATOS ENLACES, RESPONSABLES'!$C$1:$J$1124,5,0)</f>
        <v>#N/A</v>
      </c>
      <c r="I8" s="22" t="e">
        <f>VLOOKUP(Tabla1[MUNICIPIO],'DATOS ENLACES, RESPONSABLES'!$C$1:$J$1124,6,0)</f>
        <v>#N/A</v>
      </c>
      <c r="J8" s="22" t="e">
        <f>VLOOKUP(Tabla1[MUNICIPIO],'DATOS ENLACES, RESPONSABLES'!$C$1:$J$1124,7,0)</f>
        <v>#N/A</v>
      </c>
      <c r="K8" s="22" t="e">
        <f>VLOOKUP(Tabla1[MUNICIPIO],'DATOS ENLACES, RESPONSABLES'!$C$1:$J$1124,8,0)</f>
        <v>#N/A</v>
      </c>
      <c r="AJ8" s="125"/>
      <c r="AK8" s="125"/>
      <c r="AL8" s="126"/>
      <c r="AM8" s="126"/>
      <c r="AN8" s="126"/>
      <c r="AO8" s="126"/>
    </row>
    <row r="9" spans="1:41" x14ac:dyDescent="0.25">
      <c r="A9" s="121" t="s">
        <v>1134</v>
      </c>
      <c r="B9" s="122">
        <v>5038</v>
      </c>
      <c r="C9" s="123" t="s">
        <v>45</v>
      </c>
      <c r="D9" s="123" t="s">
        <v>45</v>
      </c>
      <c r="E9" s="124" t="s">
        <v>441</v>
      </c>
      <c r="F9" s="22" t="e">
        <f>VLOOKUP(Tabla1[MUNICIPIO],'DATOS ENLACES, RESPONSABLES'!$C$1:$J$1124,2,0)</f>
        <v>#N/A</v>
      </c>
      <c r="G9" s="22" t="e">
        <f>VLOOKUP(Tabla1[MUNICIPIO],'DATOS ENLACES, RESPONSABLES'!$C$1:$J$1124,4,0)</f>
        <v>#N/A</v>
      </c>
      <c r="H9" s="22" t="e">
        <f>VLOOKUP(Tabla1[MUNICIPIO],'DATOS ENLACES, RESPONSABLES'!$C$1:$J$1124,5,0)</f>
        <v>#N/A</v>
      </c>
      <c r="I9" s="22" t="e">
        <f>VLOOKUP(Tabla1[MUNICIPIO],'DATOS ENLACES, RESPONSABLES'!$C$1:$J$1124,6,0)</f>
        <v>#N/A</v>
      </c>
      <c r="J9" s="22" t="e">
        <f>VLOOKUP(Tabla1[MUNICIPIO],'DATOS ENLACES, RESPONSABLES'!$C$1:$J$1124,7,0)</f>
        <v>#N/A</v>
      </c>
      <c r="K9" s="22" t="e">
        <f>VLOOKUP(Tabla1[MUNICIPIO],'DATOS ENLACES, RESPONSABLES'!$C$1:$J$1124,8,0)</f>
        <v>#N/A</v>
      </c>
      <c r="AJ9" s="125"/>
      <c r="AK9" s="125"/>
      <c r="AL9" s="126"/>
      <c r="AM9" s="126"/>
      <c r="AN9" s="126"/>
      <c r="AO9" s="126"/>
    </row>
    <row r="10" spans="1:41" x14ac:dyDescent="0.25">
      <c r="A10" s="121" t="s">
        <v>1135</v>
      </c>
      <c r="B10" s="122">
        <v>5040</v>
      </c>
      <c r="C10" s="123" t="s">
        <v>45</v>
      </c>
      <c r="D10" s="123" t="s">
        <v>45</v>
      </c>
      <c r="E10" s="124" t="s">
        <v>112</v>
      </c>
      <c r="F10" s="22" t="e">
        <f>VLOOKUP(Tabla1[MUNICIPIO],'DATOS ENLACES, RESPONSABLES'!$C$1:$J$1124,2,0)</f>
        <v>#N/A</v>
      </c>
      <c r="G10" s="22" t="e">
        <f>VLOOKUP(Tabla1[MUNICIPIO],'DATOS ENLACES, RESPONSABLES'!$C$1:$J$1124,4,0)</f>
        <v>#N/A</v>
      </c>
      <c r="H10" s="22" t="e">
        <f>VLOOKUP(Tabla1[MUNICIPIO],'DATOS ENLACES, RESPONSABLES'!$C$1:$J$1124,5,0)</f>
        <v>#N/A</v>
      </c>
      <c r="I10" s="22" t="e">
        <f>VLOOKUP(Tabla1[MUNICIPIO],'DATOS ENLACES, RESPONSABLES'!$C$1:$J$1124,6,0)</f>
        <v>#N/A</v>
      </c>
      <c r="J10" s="22" t="e">
        <f>VLOOKUP(Tabla1[MUNICIPIO],'DATOS ENLACES, RESPONSABLES'!$C$1:$J$1124,7,0)</f>
        <v>#N/A</v>
      </c>
      <c r="K10" s="22" t="e">
        <f>VLOOKUP(Tabla1[MUNICIPIO],'DATOS ENLACES, RESPONSABLES'!$C$1:$J$1124,8,0)</f>
        <v>#N/A</v>
      </c>
      <c r="AJ10" s="125"/>
      <c r="AK10" s="125"/>
      <c r="AL10" s="126"/>
      <c r="AM10" s="126"/>
      <c r="AN10" s="126"/>
      <c r="AO10" s="126"/>
    </row>
    <row r="11" spans="1:41" x14ac:dyDescent="0.25">
      <c r="A11" s="121" t="s">
        <v>1136</v>
      </c>
      <c r="B11" s="122">
        <v>5044</v>
      </c>
      <c r="C11" s="123" t="s">
        <v>45</v>
      </c>
      <c r="D11" s="123" t="s">
        <v>45</v>
      </c>
      <c r="E11" s="124" t="s">
        <v>442</v>
      </c>
      <c r="F11" s="22" t="e">
        <f>VLOOKUP(Tabla1[MUNICIPIO],'DATOS ENLACES, RESPONSABLES'!$C$1:$J$1124,2,0)</f>
        <v>#N/A</v>
      </c>
      <c r="G11" s="22" t="e">
        <f>VLOOKUP(Tabla1[MUNICIPIO],'DATOS ENLACES, RESPONSABLES'!$C$1:$J$1124,4,0)</f>
        <v>#N/A</v>
      </c>
      <c r="H11" s="22" t="e">
        <f>VLOOKUP(Tabla1[MUNICIPIO],'DATOS ENLACES, RESPONSABLES'!$C$1:$J$1124,5,0)</f>
        <v>#N/A</v>
      </c>
      <c r="I11" s="22" t="e">
        <f>VLOOKUP(Tabla1[MUNICIPIO],'DATOS ENLACES, RESPONSABLES'!$C$1:$J$1124,6,0)</f>
        <v>#N/A</v>
      </c>
      <c r="J11" s="22" t="e">
        <f>VLOOKUP(Tabla1[MUNICIPIO],'DATOS ENLACES, RESPONSABLES'!$C$1:$J$1124,7,0)</f>
        <v>#N/A</v>
      </c>
      <c r="K11" s="22" t="e">
        <f>VLOOKUP(Tabla1[MUNICIPIO],'DATOS ENLACES, RESPONSABLES'!$C$1:$J$1124,8,0)</f>
        <v>#N/A</v>
      </c>
      <c r="AJ11" s="125"/>
      <c r="AK11" s="125"/>
      <c r="AL11" s="126"/>
      <c r="AM11" s="126"/>
      <c r="AN11" s="126"/>
      <c r="AO11" s="126"/>
    </row>
    <row r="12" spans="1:41" x14ac:dyDescent="0.25">
      <c r="A12" s="121" t="s">
        <v>1137</v>
      </c>
      <c r="B12" s="122">
        <v>5055</v>
      </c>
      <c r="C12" s="123" t="s">
        <v>45</v>
      </c>
      <c r="D12" s="123" t="s">
        <v>45</v>
      </c>
      <c r="E12" s="124" t="s">
        <v>88</v>
      </c>
      <c r="F12" s="22" t="e">
        <f>VLOOKUP(Tabla1[MUNICIPIO],'DATOS ENLACES, RESPONSABLES'!$C$1:$J$1124,2,0)</f>
        <v>#N/A</v>
      </c>
      <c r="G12" s="22" t="e">
        <f>VLOOKUP(Tabla1[MUNICIPIO],'DATOS ENLACES, RESPONSABLES'!$C$1:$J$1124,4,0)</f>
        <v>#N/A</v>
      </c>
      <c r="H12" s="22" t="e">
        <f>VLOOKUP(Tabla1[MUNICIPIO],'DATOS ENLACES, RESPONSABLES'!$C$1:$J$1124,5,0)</f>
        <v>#N/A</v>
      </c>
      <c r="I12" s="22" t="e">
        <f>VLOOKUP(Tabla1[MUNICIPIO],'DATOS ENLACES, RESPONSABLES'!$C$1:$J$1124,6,0)</f>
        <v>#N/A</v>
      </c>
      <c r="J12" s="22" t="e">
        <f>VLOOKUP(Tabla1[MUNICIPIO],'DATOS ENLACES, RESPONSABLES'!$C$1:$J$1124,7,0)</f>
        <v>#N/A</v>
      </c>
      <c r="K12" s="22" t="e">
        <f>VLOOKUP(Tabla1[MUNICIPIO],'DATOS ENLACES, RESPONSABLES'!$C$1:$J$1124,8,0)</f>
        <v>#N/A</v>
      </c>
      <c r="AJ12" s="125"/>
      <c r="AK12" s="125"/>
      <c r="AL12" s="126"/>
      <c r="AM12" s="126"/>
      <c r="AN12" s="126"/>
      <c r="AO12" s="126"/>
    </row>
    <row r="13" spans="1:41" x14ac:dyDescent="0.25">
      <c r="A13" s="121" t="s">
        <v>1138</v>
      </c>
      <c r="B13" s="122">
        <v>5059</v>
      </c>
      <c r="C13" s="123" t="s">
        <v>45</v>
      </c>
      <c r="D13" s="123" t="s">
        <v>45</v>
      </c>
      <c r="E13" s="124" t="s">
        <v>230</v>
      </c>
      <c r="F13" s="22" t="e">
        <f>VLOOKUP(Tabla1[MUNICIPIO],'DATOS ENLACES, RESPONSABLES'!$C$1:$J$1124,2,0)</f>
        <v>#N/A</v>
      </c>
      <c r="G13" s="22" t="e">
        <f>VLOOKUP(Tabla1[MUNICIPIO],'DATOS ENLACES, RESPONSABLES'!$C$1:$J$1124,4,0)</f>
        <v>#N/A</v>
      </c>
      <c r="H13" s="22" t="e">
        <f>VLOOKUP(Tabla1[MUNICIPIO],'DATOS ENLACES, RESPONSABLES'!$C$1:$J$1124,5,0)</f>
        <v>#N/A</v>
      </c>
      <c r="I13" s="22" t="e">
        <f>VLOOKUP(Tabla1[MUNICIPIO],'DATOS ENLACES, RESPONSABLES'!$C$1:$J$1124,6,0)</f>
        <v>#N/A</v>
      </c>
      <c r="J13" s="22" t="e">
        <f>VLOOKUP(Tabla1[MUNICIPIO],'DATOS ENLACES, RESPONSABLES'!$C$1:$J$1124,7,0)</f>
        <v>#N/A</v>
      </c>
      <c r="K13" s="22" t="e">
        <f>VLOOKUP(Tabla1[MUNICIPIO],'DATOS ENLACES, RESPONSABLES'!$C$1:$J$1124,8,0)</f>
        <v>#N/A</v>
      </c>
      <c r="AJ13" s="125"/>
      <c r="AK13" s="125"/>
      <c r="AL13" s="126"/>
      <c r="AM13" s="126"/>
      <c r="AN13" s="126"/>
      <c r="AO13" s="126"/>
    </row>
    <row r="14" spans="1:41" x14ac:dyDescent="0.25">
      <c r="A14" s="121" t="s">
        <v>1139</v>
      </c>
      <c r="B14" s="122">
        <v>5079</v>
      </c>
      <c r="C14" s="123" t="s">
        <v>45</v>
      </c>
      <c r="D14" s="123" t="s">
        <v>45</v>
      </c>
      <c r="E14" s="124" t="s">
        <v>433</v>
      </c>
      <c r="F14" s="22" t="e">
        <f>VLOOKUP(Tabla1[MUNICIPIO],'DATOS ENLACES, RESPONSABLES'!$C$1:$J$1124,2,0)</f>
        <v>#N/A</v>
      </c>
      <c r="G14" s="22" t="e">
        <f>VLOOKUP(Tabla1[MUNICIPIO],'DATOS ENLACES, RESPONSABLES'!$C$1:$J$1124,4,0)</f>
        <v>#N/A</v>
      </c>
      <c r="H14" s="22" t="e">
        <f>VLOOKUP(Tabla1[MUNICIPIO],'DATOS ENLACES, RESPONSABLES'!$C$1:$J$1124,5,0)</f>
        <v>#N/A</v>
      </c>
      <c r="I14" s="22" t="e">
        <f>VLOOKUP(Tabla1[MUNICIPIO],'DATOS ENLACES, RESPONSABLES'!$C$1:$J$1124,6,0)</f>
        <v>#N/A</v>
      </c>
      <c r="J14" s="22" t="e">
        <f>VLOOKUP(Tabla1[MUNICIPIO],'DATOS ENLACES, RESPONSABLES'!$C$1:$J$1124,7,0)</f>
        <v>#N/A</v>
      </c>
      <c r="K14" s="22" t="e">
        <f>VLOOKUP(Tabla1[MUNICIPIO],'DATOS ENLACES, RESPONSABLES'!$C$1:$J$1124,8,0)</f>
        <v>#N/A</v>
      </c>
      <c r="AJ14" s="125"/>
      <c r="AK14" s="125"/>
      <c r="AL14" s="126"/>
      <c r="AM14" s="126"/>
      <c r="AN14" s="126"/>
      <c r="AO14" s="126"/>
    </row>
    <row r="15" spans="1:41" x14ac:dyDescent="0.25">
      <c r="A15" s="121" t="s">
        <v>1140</v>
      </c>
      <c r="B15" s="122">
        <v>5088</v>
      </c>
      <c r="C15" s="123" t="s">
        <v>45</v>
      </c>
      <c r="D15" s="123" t="s">
        <v>45</v>
      </c>
      <c r="E15" s="124" t="s">
        <v>430</v>
      </c>
      <c r="F15" s="22" t="e">
        <f>VLOOKUP(Tabla1[MUNICIPIO],'DATOS ENLACES, RESPONSABLES'!$C$1:$J$1124,2,0)</f>
        <v>#N/A</v>
      </c>
      <c r="G15" s="22" t="e">
        <f>VLOOKUP(Tabla1[MUNICIPIO],'DATOS ENLACES, RESPONSABLES'!$C$1:$J$1124,4,0)</f>
        <v>#N/A</v>
      </c>
      <c r="H15" s="22" t="e">
        <f>VLOOKUP(Tabla1[MUNICIPIO],'DATOS ENLACES, RESPONSABLES'!$C$1:$J$1124,5,0)</f>
        <v>#N/A</v>
      </c>
      <c r="I15" s="22" t="e">
        <f>VLOOKUP(Tabla1[MUNICIPIO],'DATOS ENLACES, RESPONSABLES'!$C$1:$J$1124,6,0)</f>
        <v>#N/A</v>
      </c>
      <c r="J15" s="22" t="e">
        <f>VLOOKUP(Tabla1[MUNICIPIO],'DATOS ENLACES, RESPONSABLES'!$C$1:$J$1124,7,0)</f>
        <v>#N/A</v>
      </c>
      <c r="K15" s="22" t="e">
        <f>VLOOKUP(Tabla1[MUNICIPIO],'DATOS ENLACES, RESPONSABLES'!$C$1:$J$1124,8,0)</f>
        <v>#N/A</v>
      </c>
      <c r="AJ15" s="125"/>
      <c r="AK15" s="125"/>
      <c r="AL15" s="126"/>
      <c r="AM15" s="126"/>
      <c r="AN15" s="126"/>
      <c r="AO15" s="126"/>
    </row>
    <row r="16" spans="1:41" x14ac:dyDescent="0.25">
      <c r="A16" s="121" t="s">
        <v>1141</v>
      </c>
      <c r="B16" s="122">
        <v>5086</v>
      </c>
      <c r="C16" s="123" t="s">
        <v>45</v>
      </c>
      <c r="D16" s="123" t="s">
        <v>45</v>
      </c>
      <c r="E16" s="124" t="s">
        <v>443</v>
      </c>
      <c r="F16" s="22" t="e">
        <f>VLOOKUP(Tabla1[MUNICIPIO],'DATOS ENLACES, RESPONSABLES'!$C$1:$J$1124,2,0)</f>
        <v>#N/A</v>
      </c>
      <c r="G16" s="22" t="e">
        <f>VLOOKUP(Tabla1[MUNICIPIO],'DATOS ENLACES, RESPONSABLES'!$C$1:$J$1124,4,0)</f>
        <v>#N/A</v>
      </c>
      <c r="H16" s="22" t="e">
        <f>VLOOKUP(Tabla1[MUNICIPIO],'DATOS ENLACES, RESPONSABLES'!$C$1:$J$1124,5,0)</f>
        <v>#N/A</v>
      </c>
      <c r="I16" s="22" t="e">
        <f>VLOOKUP(Tabla1[MUNICIPIO],'DATOS ENLACES, RESPONSABLES'!$C$1:$J$1124,6,0)</f>
        <v>#N/A</v>
      </c>
      <c r="J16" s="22" t="e">
        <f>VLOOKUP(Tabla1[MUNICIPIO],'DATOS ENLACES, RESPONSABLES'!$C$1:$J$1124,7,0)</f>
        <v>#N/A</v>
      </c>
      <c r="K16" s="22" t="e">
        <f>VLOOKUP(Tabla1[MUNICIPIO],'DATOS ENLACES, RESPONSABLES'!$C$1:$J$1124,8,0)</f>
        <v>#N/A</v>
      </c>
      <c r="AJ16" s="125"/>
      <c r="AK16" s="125"/>
      <c r="AL16" s="126"/>
      <c r="AM16" s="126"/>
      <c r="AN16" s="126"/>
      <c r="AO16" s="126"/>
    </row>
    <row r="17" spans="1:41" x14ac:dyDescent="0.25">
      <c r="A17" s="121" t="s">
        <v>1142</v>
      </c>
      <c r="B17" s="122">
        <v>5091</v>
      </c>
      <c r="C17" s="123" t="s">
        <v>45</v>
      </c>
      <c r="D17" s="123" t="s">
        <v>45</v>
      </c>
      <c r="E17" s="124" t="s">
        <v>444</v>
      </c>
      <c r="F17" s="22" t="e">
        <f>VLOOKUP(Tabla1[MUNICIPIO],'DATOS ENLACES, RESPONSABLES'!$C$1:$J$1124,2,0)</f>
        <v>#N/A</v>
      </c>
      <c r="G17" s="22" t="e">
        <f>VLOOKUP(Tabla1[MUNICIPIO],'DATOS ENLACES, RESPONSABLES'!$C$1:$J$1124,4,0)</f>
        <v>#N/A</v>
      </c>
      <c r="H17" s="22" t="e">
        <f>VLOOKUP(Tabla1[MUNICIPIO],'DATOS ENLACES, RESPONSABLES'!$C$1:$J$1124,5,0)</f>
        <v>#N/A</v>
      </c>
      <c r="I17" s="22" t="e">
        <f>VLOOKUP(Tabla1[MUNICIPIO],'DATOS ENLACES, RESPONSABLES'!$C$1:$J$1124,6,0)</f>
        <v>#N/A</v>
      </c>
      <c r="J17" s="22" t="e">
        <f>VLOOKUP(Tabla1[MUNICIPIO],'DATOS ENLACES, RESPONSABLES'!$C$1:$J$1124,7,0)</f>
        <v>#N/A</v>
      </c>
      <c r="K17" s="22" t="e">
        <f>VLOOKUP(Tabla1[MUNICIPIO],'DATOS ENLACES, RESPONSABLES'!$C$1:$J$1124,8,0)</f>
        <v>#N/A</v>
      </c>
      <c r="AJ17" s="125"/>
      <c r="AK17" s="125"/>
      <c r="AL17" s="126"/>
      <c r="AM17" s="126"/>
      <c r="AN17" s="126"/>
      <c r="AO17" s="126"/>
    </row>
    <row r="18" spans="1:41" x14ac:dyDescent="0.25">
      <c r="A18" s="121" t="s">
        <v>1143</v>
      </c>
      <c r="B18" s="122">
        <v>5093</v>
      </c>
      <c r="C18" s="123" t="s">
        <v>45</v>
      </c>
      <c r="D18" s="123" t="s">
        <v>45</v>
      </c>
      <c r="E18" s="124" t="s">
        <v>141</v>
      </c>
      <c r="F18" s="22" t="e">
        <f>VLOOKUP(Tabla1[MUNICIPIO],'DATOS ENLACES, RESPONSABLES'!$C$1:$J$1124,2,0)</f>
        <v>#N/A</v>
      </c>
      <c r="G18" s="22" t="e">
        <f>VLOOKUP(Tabla1[MUNICIPIO],'DATOS ENLACES, RESPONSABLES'!$C$1:$J$1124,4,0)</f>
        <v>#N/A</v>
      </c>
      <c r="H18" s="22" t="e">
        <f>VLOOKUP(Tabla1[MUNICIPIO],'DATOS ENLACES, RESPONSABLES'!$C$1:$J$1124,5,0)</f>
        <v>#N/A</v>
      </c>
      <c r="I18" s="22" t="e">
        <f>VLOOKUP(Tabla1[MUNICIPIO],'DATOS ENLACES, RESPONSABLES'!$C$1:$J$1124,6,0)</f>
        <v>#N/A</v>
      </c>
      <c r="J18" s="22" t="e">
        <f>VLOOKUP(Tabla1[MUNICIPIO],'DATOS ENLACES, RESPONSABLES'!$C$1:$J$1124,7,0)</f>
        <v>#N/A</v>
      </c>
      <c r="K18" s="22" t="e">
        <f>VLOOKUP(Tabla1[MUNICIPIO],'DATOS ENLACES, RESPONSABLES'!$C$1:$J$1124,8,0)</f>
        <v>#N/A</v>
      </c>
      <c r="N18" s="219"/>
      <c r="O18" s="219"/>
      <c r="P18" s="220"/>
      <c r="AJ18" s="125"/>
      <c r="AK18" s="125"/>
      <c r="AL18" s="126"/>
      <c r="AM18" s="126"/>
      <c r="AN18" s="126"/>
      <c r="AO18" s="126"/>
    </row>
    <row r="19" spans="1:41" x14ac:dyDescent="0.25">
      <c r="A19" s="121" t="s">
        <v>1144</v>
      </c>
      <c r="B19" s="122">
        <v>5107</v>
      </c>
      <c r="C19" s="123" t="s">
        <v>45</v>
      </c>
      <c r="D19" s="123" t="s">
        <v>45</v>
      </c>
      <c r="E19" s="124" t="s">
        <v>168</v>
      </c>
      <c r="F19" s="22" t="e">
        <f>VLOOKUP(Tabla1[MUNICIPIO],'DATOS ENLACES, RESPONSABLES'!$C$1:$J$1124,2,0)</f>
        <v>#N/A</v>
      </c>
      <c r="G19" s="22" t="e">
        <f>VLOOKUP(Tabla1[MUNICIPIO],'DATOS ENLACES, RESPONSABLES'!$C$1:$J$1124,4,0)</f>
        <v>#N/A</v>
      </c>
      <c r="H19" s="22" t="e">
        <f>VLOOKUP(Tabla1[MUNICIPIO],'DATOS ENLACES, RESPONSABLES'!$C$1:$J$1124,5,0)</f>
        <v>#N/A</v>
      </c>
      <c r="I19" s="22" t="e">
        <f>VLOOKUP(Tabla1[MUNICIPIO],'DATOS ENLACES, RESPONSABLES'!$C$1:$J$1124,6,0)</f>
        <v>#N/A</v>
      </c>
      <c r="J19" s="22" t="e">
        <f>VLOOKUP(Tabla1[MUNICIPIO],'DATOS ENLACES, RESPONSABLES'!$C$1:$J$1124,7,0)</f>
        <v>#N/A</v>
      </c>
      <c r="K19" s="22" t="e">
        <f>VLOOKUP(Tabla1[MUNICIPIO],'DATOS ENLACES, RESPONSABLES'!$C$1:$J$1124,8,0)</f>
        <v>#N/A</v>
      </c>
      <c r="N19" s="219"/>
      <c r="O19" s="219"/>
      <c r="P19" s="220"/>
      <c r="Q19" s="150"/>
      <c r="R19" s="150"/>
      <c r="S19" s="150"/>
      <c r="AJ19" s="125"/>
      <c r="AK19" s="125"/>
      <c r="AL19" s="126"/>
      <c r="AM19" s="126"/>
      <c r="AN19" s="126"/>
      <c r="AO19" s="126"/>
    </row>
    <row r="20" spans="1:41" x14ac:dyDescent="0.25">
      <c r="A20" s="121" t="s">
        <v>1145</v>
      </c>
      <c r="B20" s="122">
        <v>5113</v>
      </c>
      <c r="C20" s="123" t="s">
        <v>45</v>
      </c>
      <c r="D20" s="123" t="s">
        <v>45</v>
      </c>
      <c r="E20" s="124" t="s">
        <v>445</v>
      </c>
      <c r="F20" s="22" t="e">
        <f>VLOOKUP(Tabla1[MUNICIPIO],'DATOS ENLACES, RESPONSABLES'!$C$1:$J$1124,2,0)</f>
        <v>#N/A</v>
      </c>
      <c r="G20" s="22" t="e">
        <f>VLOOKUP(Tabla1[MUNICIPIO],'DATOS ENLACES, RESPONSABLES'!$C$1:$J$1124,4,0)</f>
        <v>#N/A</v>
      </c>
      <c r="H20" s="22" t="e">
        <f>VLOOKUP(Tabla1[MUNICIPIO],'DATOS ENLACES, RESPONSABLES'!$C$1:$J$1124,5,0)</f>
        <v>#N/A</v>
      </c>
      <c r="I20" s="22" t="e">
        <f>VLOOKUP(Tabla1[MUNICIPIO],'DATOS ENLACES, RESPONSABLES'!$C$1:$J$1124,6,0)</f>
        <v>#N/A</v>
      </c>
      <c r="J20" s="22" t="e">
        <f>VLOOKUP(Tabla1[MUNICIPIO],'DATOS ENLACES, RESPONSABLES'!$C$1:$J$1124,7,0)</f>
        <v>#N/A</v>
      </c>
      <c r="K20" s="22" t="e">
        <f>VLOOKUP(Tabla1[MUNICIPIO],'DATOS ENLACES, RESPONSABLES'!$C$1:$J$1124,8,0)</f>
        <v>#N/A</v>
      </c>
      <c r="N20" s="221"/>
      <c r="O20" s="148"/>
      <c r="P20" s="151"/>
      <c r="Q20" s="152"/>
      <c r="R20" s="147"/>
      <c r="S20" s="149"/>
      <c r="AJ20" s="125"/>
      <c r="AK20" s="125"/>
      <c r="AL20" s="126"/>
      <c r="AM20" s="126"/>
      <c r="AN20" s="126"/>
      <c r="AO20" s="126"/>
    </row>
    <row r="21" spans="1:41" x14ac:dyDescent="0.25">
      <c r="A21" s="121" t="s">
        <v>1146</v>
      </c>
      <c r="B21" s="122">
        <v>5120</v>
      </c>
      <c r="C21" s="123" t="s">
        <v>45</v>
      </c>
      <c r="D21" s="123" t="s">
        <v>45</v>
      </c>
      <c r="E21" s="124" t="s">
        <v>193</v>
      </c>
      <c r="F21" s="22" t="e">
        <f>VLOOKUP(Tabla1[MUNICIPIO],'DATOS ENLACES, RESPONSABLES'!$C$1:$J$1124,2,0)</f>
        <v>#N/A</v>
      </c>
      <c r="G21" s="22" t="e">
        <f>VLOOKUP(Tabla1[MUNICIPIO],'DATOS ENLACES, RESPONSABLES'!$C$1:$J$1124,4,0)</f>
        <v>#N/A</v>
      </c>
      <c r="H21" s="22" t="e">
        <f>VLOOKUP(Tabla1[MUNICIPIO],'DATOS ENLACES, RESPONSABLES'!$C$1:$J$1124,5,0)</f>
        <v>#N/A</v>
      </c>
      <c r="I21" s="22" t="e">
        <f>VLOOKUP(Tabla1[MUNICIPIO],'DATOS ENLACES, RESPONSABLES'!$C$1:$J$1124,6,0)</f>
        <v>#N/A</v>
      </c>
      <c r="J21" s="22" t="e">
        <f>VLOOKUP(Tabla1[MUNICIPIO],'DATOS ENLACES, RESPONSABLES'!$C$1:$J$1124,7,0)</f>
        <v>#N/A</v>
      </c>
      <c r="K21" s="22" t="e">
        <f>VLOOKUP(Tabla1[MUNICIPIO],'DATOS ENLACES, RESPONSABLES'!$C$1:$J$1124,8,0)</f>
        <v>#N/A</v>
      </c>
      <c r="N21" s="221"/>
      <c r="O21" s="148"/>
      <c r="P21" s="153"/>
      <c r="Q21" s="152"/>
      <c r="R21" s="147"/>
      <c r="S21" s="149"/>
      <c r="AJ21" s="125"/>
      <c r="AK21" s="125"/>
      <c r="AL21" s="126"/>
      <c r="AM21" s="126"/>
      <c r="AN21" s="126"/>
      <c r="AO21" s="126"/>
    </row>
    <row r="22" spans="1:41" x14ac:dyDescent="0.25">
      <c r="A22" s="121" t="s">
        <v>1147</v>
      </c>
      <c r="B22" s="122">
        <v>5125</v>
      </c>
      <c r="C22" s="123" t="s">
        <v>45</v>
      </c>
      <c r="D22" s="123" t="s">
        <v>45</v>
      </c>
      <c r="E22" s="124" t="s">
        <v>446</v>
      </c>
      <c r="F22" s="22" t="e">
        <f>VLOOKUP(Tabla1[MUNICIPIO],'DATOS ENLACES, RESPONSABLES'!$C$1:$J$1124,2,0)</f>
        <v>#N/A</v>
      </c>
      <c r="G22" s="22" t="e">
        <f>VLOOKUP(Tabla1[MUNICIPIO],'DATOS ENLACES, RESPONSABLES'!$C$1:$J$1124,4,0)</f>
        <v>#N/A</v>
      </c>
      <c r="H22" s="22" t="e">
        <f>VLOOKUP(Tabla1[MUNICIPIO],'DATOS ENLACES, RESPONSABLES'!$C$1:$J$1124,5,0)</f>
        <v>#N/A</v>
      </c>
      <c r="I22" s="22" t="e">
        <f>VLOOKUP(Tabla1[MUNICIPIO],'DATOS ENLACES, RESPONSABLES'!$C$1:$J$1124,6,0)</f>
        <v>#N/A</v>
      </c>
      <c r="J22" s="22" t="e">
        <f>VLOOKUP(Tabla1[MUNICIPIO],'DATOS ENLACES, RESPONSABLES'!$C$1:$J$1124,7,0)</f>
        <v>#N/A</v>
      </c>
      <c r="K22" s="22" t="e">
        <f>VLOOKUP(Tabla1[MUNICIPIO],'DATOS ENLACES, RESPONSABLES'!$C$1:$J$1124,8,0)</f>
        <v>#N/A</v>
      </c>
      <c r="N22" s="154"/>
      <c r="O22" s="148"/>
      <c r="P22" s="153"/>
      <c r="Q22" s="152"/>
      <c r="R22" s="147"/>
      <c r="S22" s="149"/>
      <c r="AJ22" s="125"/>
      <c r="AK22" s="125"/>
      <c r="AL22" s="126"/>
      <c r="AM22" s="126"/>
      <c r="AN22" s="126"/>
      <c r="AO22" s="126"/>
    </row>
    <row r="23" spans="1:41" x14ac:dyDescent="0.25">
      <c r="A23" s="121" t="s">
        <v>1148</v>
      </c>
      <c r="B23" s="122">
        <v>5129</v>
      </c>
      <c r="C23" s="123" t="s">
        <v>45</v>
      </c>
      <c r="D23" s="123" t="s">
        <v>45</v>
      </c>
      <c r="E23" s="124" t="s">
        <v>50</v>
      </c>
      <c r="F23" s="22" t="e">
        <f>VLOOKUP(Tabla1[MUNICIPIO],'DATOS ENLACES, RESPONSABLES'!$C$1:$J$1124,2,0)</f>
        <v>#N/A</v>
      </c>
      <c r="G23" s="22" t="e">
        <f>VLOOKUP(Tabla1[MUNICIPIO],'DATOS ENLACES, RESPONSABLES'!$C$1:$J$1124,4,0)</f>
        <v>#N/A</v>
      </c>
      <c r="H23" s="22" t="e">
        <f>VLOOKUP(Tabla1[MUNICIPIO],'DATOS ENLACES, RESPONSABLES'!$C$1:$J$1124,5,0)</f>
        <v>#N/A</v>
      </c>
      <c r="I23" s="22" t="e">
        <f>VLOOKUP(Tabla1[MUNICIPIO],'DATOS ENLACES, RESPONSABLES'!$C$1:$J$1124,6,0)</f>
        <v>#N/A</v>
      </c>
      <c r="J23" s="22" t="e">
        <f>VLOOKUP(Tabla1[MUNICIPIO],'DATOS ENLACES, RESPONSABLES'!$C$1:$J$1124,7,0)</f>
        <v>#N/A</v>
      </c>
      <c r="K23" s="22" t="e">
        <f>VLOOKUP(Tabla1[MUNICIPIO],'DATOS ENLACES, RESPONSABLES'!$C$1:$J$1124,8,0)</f>
        <v>#N/A</v>
      </c>
      <c r="N23" s="154"/>
      <c r="O23" s="148"/>
      <c r="P23" s="153"/>
      <c r="Q23" s="152"/>
      <c r="R23" s="147"/>
      <c r="S23" s="149"/>
      <c r="AJ23" s="125"/>
      <c r="AK23" s="125"/>
      <c r="AL23" s="126"/>
      <c r="AM23" s="126"/>
      <c r="AN23" s="126"/>
      <c r="AO23" s="126"/>
    </row>
    <row r="24" spans="1:41" x14ac:dyDescent="0.25">
      <c r="A24" s="121" t="s">
        <v>1149</v>
      </c>
      <c r="B24" s="122">
        <v>5134</v>
      </c>
      <c r="C24" s="123" t="s">
        <v>45</v>
      </c>
      <c r="D24" s="123" t="s">
        <v>45</v>
      </c>
      <c r="E24" s="124" t="s">
        <v>447</v>
      </c>
      <c r="F24" s="22" t="e">
        <f>VLOOKUP(Tabla1[MUNICIPIO],'DATOS ENLACES, RESPONSABLES'!$C$1:$J$1124,2,0)</f>
        <v>#N/A</v>
      </c>
      <c r="G24" s="22" t="e">
        <f>VLOOKUP(Tabla1[MUNICIPIO],'DATOS ENLACES, RESPONSABLES'!$C$1:$J$1124,4,0)</f>
        <v>#N/A</v>
      </c>
      <c r="H24" s="22" t="e">
        <f>VLOOKUP(Tabla1[MUNICIPIO],'DATOS ENLACES, RESPONSABLES'!$C$1:$J$1124,5,0)</f>
        <v>#N/A</v>
      </c>
      <c r="I24" s="22" t="e">
        <f>VLOOKUP(Tabla1[MUNICIPIO],'DATOS ENLACES, RESPONSABLES'!$C$1:$J$1124,6,0)</f>
        <v>#N/A</v>
      </c>
      <c r="J24" s="22" t="e">
        <f>VLOOKUP(Tabla1[MUNICIPIO],'DATOS ENLACES, RESPONSABLES'!$C$1:$J$1124,7,0)</f>
        <v>#N/A</v>
      </c>
      <c r="K24" s="22" t="e">
        <f>VLOOKUP(Tabla1[MUNICIPIO],'DATOS ENLACES, RESPONSABLES'!$C$1:$J$1124,8,0)</f>
        <v>#N/A</v>
      </c>
      <c r="N24" s="221"/>
      <c r="O24" s="148"/>
      <c r="P24" s="153"/>
      <c r="Q24" s="152"/>
      <c r="R24" s="147"/>
      <c r="S24" s="149"/>
      <c r="AJ24" s="125"/>
      <c r="AK24" s="125"/>
      <c r="AL24" s="126"/>
      <c r="AM24" s="126"/>
      <c r="AN24" s="126"/>
      <c r="AO24" s="126"/>
    </row>
    <row r="25" spans="1:41" x14ac:dyDescent="0.25">
      <c r="A25" s="121" t="s">
        <v>1150</v>
      </c>
      <c r="B25" s="122">
        <v>5138</v>
      </c>
      <c r="C25" s="123" t="s">
        <v>45</v>
      </c>
      <c r="D25" s="123" t="s">
        <v>45</v>
      </c>
      <c r="E25" s="124" t="s">
        <v>448</v>
      </c>
      <c r="F25" s="22" t="e">
        <f>VLOOKUP(Tabla1[MUNICIPIO],'DATOS ENLACES, RESPONSABLES'!$C$1:$J$1124,2,0)</f>
        <v>#N/A</v>
      </c>
      <c r="G25" s="22" t="e">
        <f>VLOOKUP(Tabla1[MUNICIPIO],'DATOS ENLACES, RESPONSABLES'!$C$1:$J$1124,4,0)</f>
        <v>#N/A</v>
      </c>
      <c r="H25" s="22" t="e">
        <f>VLOOKUP(Tabla1[MUNICIPIO],'DATOS ENLACES, RESPONSABLES'!$C$1:$J$1124,5,0)</f>
        <v>#N/A</v>
      </c>
      <c r="I25" s="22" t="e">
        <f>VLOOKUP(Tabla1[MUNICIPIO],'DATOS ENLACES, RESPONSABLES'!$C$1:$J$1124,6,0)</f>
        <v>#N/A</v>
      </c>
      <c r="J25" s="22" t="e">
        <f>VLOOKUP(Tabla1[MUNICIPIO],'DATOS ENLACES, RESPONSABLES'!$C$1:$J$1124,7,0)</f>
        <v>#N/A</v>
      </c>
      <c r="K25" s="22" t="e">
        <f>VLOOKUP(Tabla1[MUNICIPIO],'DATOS ENLACES, RESPONSABLES'!$C$1:$J$1124,8,0)</f>
        <v>#N/A</v>
      </c>
      <c r="N25" s="221"/>
      <c r="O25" s="148"/>
      <c r="P25" s="153"/>
      <c r="Q25" s="152"/>
      <c r="R25" s="147"/>
      <c r="S25" s="149"/>
      <c r="AJ25" s="125"/>
      <c r="AK25" s="125"/>
      <c r="AL25" s="126"/>
      <c r="AM25" s="126"/>
      <c r="AN25" s="126"/>
      <c r="AO25" s="126"/>
    </row>
    <row r="26" spans="1:41" x14ac:dyDescent="0.25">
      <c r="A26" s="121" t="s">
        <v>1151</v>
      </c>
      <c r="B26" s="122">
        <v>5142</v>
      </c>
      <c r="C26" s="123" t="s">
        <v>45</v>
      </c>
      <c r="D26" s="123" t="s">
        <v>45</v>
      </c>
      <c r="E26" s="124" t="s">
        <v>449</v>
      </c>
      <c r="F26" s="22" t="e">
        <f>VLOOKUP(Tabla1[MUNICIPIO],'DATOS ENLACES, RESPONSABLES'!$C$1:$J$1124,2,0)</f>
        <v>#N/A</v>
      </c>
      <c r="G26" s="22" t="e">
        <f>VLOOKUP(Tabla1[MUNICIPIO],'DATOS ENLACES, RESPONSABLES'!$C$1:$J$1124,4,0)</f>
        <v>#N/A</v>
      </c>
      <c r="H26" s="22" t="e">
        <f>VLOOKUP(Tabla1[MUNICIPIO],'DATOS ENLACES, RESPONSABLES'!$C$1:$J$1124,5,0)</f>
        <v>#N/A</v>
      </c>
      <c r="I26" s="22" t="e">
        <f>VLOOKUP(Tabla1[MUNICIPIO],'DATOS ENLACES, RESPONSABLES'!$C$1:$J$1124,6,0)</f>
        <v>#N/A</v>
      </c>
      <c r="J26" s="22" t="e">
        <f>VLOOKUP(Tabla1[MUNICIPIO],'DATOS ENLACES, RESPONSABLES'!$C$1:$J$1124,7,0)</f>
        <v>#N/A</v>
      </c>
      <c r="K26" s="22" t="e">
        <f>VLOOKUP(Tabla1[MUNICIPIO],'DATOS ENLACES, RESPONSABLES'!$C$1:$J$1124,8,0)</f>
        <v>#N/A</v>
      </c>
      <c r="N26" s="221"/>
      <c r="O26" s="148"/>
      <c r="P26" s="151"/>
      <c r="Q26" s="152"/>
      <c r="R26" s="147"/>
      <c r="S26" s="149"/>
      <c r="AJ26" s="125"/>
      <c r="AK26" s="125"/>
      <c r="AL26" s="126"/>
      <c r="AM26" s="126"/>
      <c r="AN26" s="126"/>
      <c r="AO26" s="126"/>
    </row>
    <row r="27" spans="1:41" x14ac:dyDescent="0.25">
      <c r="A27" s="121" t="s">
        <v>1152</v>
      </c>
      <c r="B27" s="122">
        <v>5145</v>
      </c>
      <c r="C27" s="123" t="s">
        <v>45</v>
      </c>
      <c r="D27" s="123" t="s">
        <v>45</v>
      </c>
      <c r="E27" s="124" t="s">
        <v>450</v>
      </c>
      <c r="F27" s="22" t="e">
        <f>VLOOKUP(Tabla1[MUNICIPIO],'DATOS ENLACES, RESPONSABLES'!$C$1:$J$1124,2,0)</f>
        <v>#N/A</v>
      </c>
      <c r="G27" s="22" t="e">
        <f>VLOOKUP(Tabla1[MUNICIPIO],'DATOS ENLACES, RESPONSABLES'!$C$1:$J$1124,4,0)</f>
        <v>#N/A</v>
      </c>
      <c r="H27" s="22" t="e">
        <f>VLOOKUP(Tabla1[MUNICIPIO],'DATOS ENLACES, RESPONSABLES'!$C$1:$J$1124,5,0)</f>
        <v>#N/A</v>
      </c>
      <c r="I27" s="22" t="e">
        <f>VLOOKUP(Tabla1[MUNICIPIO],'DATOS ENLACES, RESPONSABLES'!$C$1:$J$1124,6,0)</f>
        <v>#N/A</v>
      </c>
      <c r="J27" s="22" t="e">
        <f>VLOOKUP(Tabla1[MUNICIPIO],'DATOS ENLACES, RESPONSABLES'!$C$1:$J$1124,7,0)</f>
        <v>#N/A</v>
      </c>
      <c r="K27" s="22" t="e">
        <f>VLOOKUP(Tabla1[MUNICIPIO],'DATOS ENLACES, RESPONSABLES'!$C$1:$J$1124,8,0)</f>
        <v>#N/A</v>
      </c>
      <c r="N27" s="221"/>
      <c r="O27" s="148"/>
      <c r="P27" s="153"/>
      <c r="Q27" s="152"/>
      <c r="R27" s="147"/>
      <c r="S27" s="149"/>
      <c r="AJ27" s="125"/>
      <c r="AK27" s="125"/>
      <c r="AL27" s="126"/>
      <c r="AM27" s="126"/>
      <c r="AN27" s="126"/>
      <c r="AO27" s="126"/>
    </row>
    <row r="28" spans="1:41" x14ac:dyDescent="0.25">
      <c r="A28" s="121" t="s">
        <v>1153</v>
      </c>
      <c r="B28" s="122">
        <v>5150</v>
      </c>
      <c r="C28" s="123" t="s">
        <v>45</v>
      </c>
      <c r="D28" s="123" t="s">
        <v>45</v>
      </c>
      <c r="E28" s="124" t="s">
        <v>451</v>
      </c>
      <c r="F28" s="22" t="e">
        <f>VLOOKUP(Tabla1[MUNICIPIO],'DATOS ENLACES, RESPONSABLES'!$C$1:$J$1124,2,0)</f>
        <v>#N/A</v>
      </c>
      <c r="G28" s="22" t="e">
        <f>VLOOKUP(Tabla1[MUNICIPIO],'DATOS ENLACES, RESPONSABLES'!$C$1:$J$1124,4,0)</f>
        <v>#N/A</v>
      </c>
      <c r="H28" s="22" t="e">
        <f>VLOOKUP(Tabla1[MUNICIPIO],'DATOS ENLACES, RESPONSABLES'!$C$1:$J$1124,5,0)</f>
        <v>#N/A</v>
      </c>
      <c r="I28" s="22" t="e">
        <f>VLOOKUP(Tabla1[MUNICIPIO],'DATOS ENLACES, RESPONSABLES'!$C$1:$J$1124,6,0)</f>
        <v>#N/A</v>
      </c>
      <c r="J28" s="22" t="e">
        <f>VLOOKUP(Tabla1[MUNICIPIO],'DATOS ENLACES, RESPONSABLES'!$C$1:$J$1124,7,0)</f>
        <v>#N/A</v>
      </c>
      <c r="K28" s="22" t="e">
        <f>VLOOKUP(Tabla1[MUNICIPIO],'DATOS ENLACES, RESPONSABLES'!$C$1:$J$1124,8,0)</f>
        <v>#N/A</v>
      </c>
      <c r="N28" s="154"/>
      <c r="O28" s="148"/>
      <c r="P28" s="155"/>
      <c r="Q28" s="152"/>
      <c r="R28" s="156"/>
      <c r="S28" s="149"/>
      <c r="AJ28" s="125"/>
      <c r="AK28" s="125"/>
      <c r="AL28" s="126"/>
      <c r="AM28" s="126"/>
      <c r="AN28" s="126"/>
      <c r="AO28" s="126"/>
    </row>
    <row r="29" spans="1:41" x14ac:dyDescent="0.25">
      <c r="A29" s="121" t="s">
        <v>1154</v>
      </c>
      <c r="B29" s="122">
        <v>5154</v>
      </c>
      <c r="C29" s="123" t="s">
        <v>45</v>
      </c>
      <c r="D29" s="123" t="s">
        <v>45</v>
      </c>
      <c r="E29" s="124" t="s">
        <v>215</v>
      </c>
      <c r="F29" s="22" t="e">
        <f>VLOOKUP(Tabla1[MUNICIPIO],'DATOS ENLACES, RESPONSABLES'!$C$1:$J$1124,2,0)</f>
        <v>#N/A</v>
      </c>
      <c r="G29" s="22" t="e">
        <f>VLOOKUP(Tabla1[MUNICIPIO],'DATOS ENLACES, RESPONSABLES'!$C$1:$J$1124,4,0)</f>
        <v>#N/A</v>
      </c>
      <c r="H29" s="22" t="e">
        <f>VLOOKUP(Tabla1[MUNICIPIO],'DATOS ENLACES, RESPONSABLES'!$C$1:$J$1124,5,0)</f>
        <v>#N/A</v>
      </c>
      <c r="I29" s="22" t="e">
        <f>VLOOKUP(Tabla1[MUNICIPIO],'DATOS ENLACES, RESPONSABLES'!$C$1:$J$1124,6,0)</f>
        <v>#N/A</v>
      </c>
      <c r="J29" s="22" t="e">
        <f>VLOOKUP(Tabla1[MUNICIPIO],'DATOS ENLACES, RESPONSABLES'!$C$1:$J$1124,7,0)</f>
        <v>#N/A</v>
      </c>
      <c r="K29" s="22" t="e">
        <f>VLOOKUP(Tabla1[MUNICIPIO],'DATOS ENLACES, RESPONSABLES'!$C$1:$J$1124,8,0)</f>
        <v>#N/A</v>
      </c>
      <c r="N29" s="154"/>
      <c r="O29" s="148"/>
      <c r="P29" s="151"/>
      <c r="Q29" s="152"/>
      <c r="R29" s="147"/>
      <c r="S29" s="149"/>
      <c r="AJ29" s="125"/>
      <c r="AK29" s="125"/>
      <c r="AL29" s="126"/>
      <c r="AM29" s="126"/>
      <c r="AN29" s="126"/>
      <c r="AO29" s="126"/>
    </row>
    <row r="30" spans="1:41" x14ac:dyDescent="0.25">
      <c r="A30" s="121" t="s">
        <v>1155</v>
      </c>
      <c r="B30" s="122">
        <v>5190</v>
      </c>
      <c r="C30" s="123" t="s">
        <v>45</v>
      </c>
      <c r="D30" s="123" t="s">
        <v>45</v>
      </c>
      <c r="E30" s="124" t="s">
        <v>452</v>
      </c>
      <c r="F30" s="22" t="e">
        <f>VLOOKUP(Tabla1[MUNICIPIO],'DATOS ENLACES, RESPONSABLES'!$C$1:$J$1124,2,0)</f>
        <v>#N/A</v>
      </c>
      <c r="G30" s="22" t="e">
        <f>VLOOKUP(Tabla1[MUNICIPIO],'DATOS ENLACES, RESPONSABLES'!$C$1:$J$1124,4,0)</f>
        <v>#N/A</v>
      </c>
      <c r="H30" s="22" t="e">
        <f>VLOOKUP(Tabla1[MUNICIPIO],'DATOS ENLACES, RESPONSABLES'!$C$1:$J$1124,5,0)</f>
        <v>#N/A</v>
      </c>
      <c r="I30" s="22" t="e">
        <f>VLOOKUP(Tabla1[MUNICIPIO],'DATOS ENLACES, RESPONSABLES'!$C$1:$J$1124,6,0)</f>
        <v>#N/A</v>
      </c>
      <c r="J30" s="22" t="e">
        <f>VLOOKUP(Tabla1[MUNICIPIO],'DATOS ENLACES, RESPONSABLES'!$C$1:$J$1124,7,0)</f>
        <v>#N/A</v>
      </c>
      <c r="K30" s="22" t="e">
        <f>VLOOKUP(Tabla1[MUNICIPIO],'DATOS ENLACES, RESPONSABLES'!$C$1:$J$1124,8,0)</f>
        <v>#N/A</v>
      </c>
      <c r="N30" s="154"/>
      <c r="O30" s="148"/>
      <c r="P30" s="151"/>
      <c r="Q30" s="152"/>
      <c r="R30" s="147"/>
      <c r="S30" s="149"/>
      <c r="AJ30" s="125"/>
      <c r="AK30" s="125"/>
      <c r="AL30" s="126"/>
      <c r="AM30" s="126"/>
      <c r="AN30" s="126"/>
      <c r="AO30" s="126"/>
    </row>
    <row r="31" spans="1:41" x14ac:dyDescent="0.25">
      <c r="A31" s="121" t="s">
        <v>1156</v>
      </c>
      <c r="B31" s="122">
        <v>5101</v>
      </c>
      <c r="C31" s="123" t="s">
        <v>45</v>
      </c>
      <c r="D31" s="123" t="s">
        <v>45</v>
      </c>
      <c r="E31" s="124" t="s">
        <v>453</v>
      </c>
      <c r="F31" s="22" t="e">
        <f>VLOOKUP(Tabla1[MUNICIPIO],'DATOS ENLACES, RESPONSABLES'!$C$1:$J$1124,2,0)</f>
        <v>#N/A</v>
      </c>
      <c r="G31" s="22" t="e">
        <f>VLOOKUP(Tabla1[MUNICIPIO],'DATOS ENLACES, RESPONSABLES'!$C$1:$J$1124,4,0)</f>
        <v>#N/A</v>
      </c>
      <c r="H31" s="22" t="e">
        <f>VLOOKUP(Tabla1[MUNICIPIO],'DATOS ENLACES, RESPONSABLES'!$C$1:$J$1124,5,0)</f>
        <v>#N/A</v>
      </c>
      <c r="I31" s="22" t="e">
        <f>VLOOKUP(Tabla1[MUNICIPIO],'DATOS ENLACES, RESPONSABLES'!$C$1:$J$1124,6,0)</f>
        <v>#N/A</v>
      </c>
      <c r="J31" s="22" t="e">
        <f>VLOOKUP(Tabla1[MUNICIPIO],'DATOS ENLACES, RESPONSABLES'!$C$1:$J$1124,7,0)</f>
        <v>#N/A</v>
      </c>
      <c r="K31" s="22" t="e">
        <f>VLOOKUP(Tabla1[MUNICIPIO],'DATOS ENLACES, RESPONSABLES'!$C$1:$J$1124,8,0)</f>
        <v>#N/A</v>
      </c>
      <c r="N31" s="154"/>
      <c r="O31" s="148"/>
      <c r="P31" s="151"/>
      <c r="Q31" s="152"/>
      <c r="R31" s="147"/>
      <c r="S31" s="149"/>
      <c r="AJ31" s="125"/>
      <c r="AK31" s="125"/>
      <c r="AL31" s="126"/>
      <c r="AM31" s="126"/>
      <c r="AN31" s="126"/>
      <c r="AO31" s="126"/>
    </row>
    <row r="32" spans="1:41" x14ac:dyDescent="0.25">
      <c r="A32" s="121" t="s">
        <v>1157</v>
      </c>
      <c r="B32" s="122">
        <v>5197</v>
      </c>
      <c r="C32" s="123" t="s">
        <v>45</v>
      </c>
      <c r="D32" s="123" t="s">
        <v>45</v>
      </c>
      <c r="E32" s="124" t="s">
        <v>236</v>
      </c>
      <c r="F32" s="22" t="e">
        <f>VLOOKUP(Tabla1[MUNICIPIO],'DATOS ENLACES, RESPONSABLES'!$C$1:$J$1124,2,0)</f>
        <v>#N/A</v>
      </c>
      <c r="G32" s="22" t="e">
        <f>VLOOKUP(Tabla1[MUNICIPIO],'DATOS ENLACES, RESPONSABLES'!$C$1:$J$1124,4,0)</f>
        <v>#N/A</v>
      </c>
      <c r="H32" s="22" t="e">
        <f>VLOOKUP(Tabla1[MUNICIPIO],'DATOS ENLACES, RESPONSABLES'!$C$1:$J$1124,5,0)</f>
        <v>#N/A</v>
      </c>
      <c r="I32" s="22" t="e">
        <f>VLOOKUP(Tabla1[MUNICIPIO],'DATOS ENLACES, RESPONSABLES'!$C$1:$J$1124,6,0)</f>
        <v>#N/A</v>
      </c>
      <c r="J32" s="22" t="e">
        <f>VLOOKUP(Tabla1[MUNICIPIO],'DATOS ENLACES, RESPONSABLES'!$C$1:$J$1124,7,0)</f>
        <v>#N/A</v>
      </c>
      <c r="K32" s="22" t="e">
        <f>VLOOKUP(Tabla1[MUNICIPIO],'DATOS ENLACES, RESPONSABLES'!$C$1:$J$1124,8,0)</f>
        <v>#N/A</v>
      </c>
      <c r="N32" s="157"/>
      <c r="O32" s="148"/>
      <c r="P32" s="151"/>
      <c r="Q32" s="152"/>
      <c r="R32" s="147"/>
      <c r="S32" s="149"/>
      <c r="AJ32" s="125"/>
      <c r="AK32" s="125"/>
      <c r="AL32" s="126"/>
      <c r="AM32" s="126"/>
      <c r="AN32" s="126"/>
      <c r="AO32" s="126"/>
    </row>
    <row r="33" spans="1:41" x14ac:dyDescent="0.25">
      <c r="A33" s="121" t="s">
        <v>1158</v>
      </c>
      <c r="B33" s="122">
        <v>5206</v>
      </c>
      <c r="C33" s="123" t="s">
        <v>45</v>
      </c>
      <c r="D33" s="123" t="s">
        <v>45</v>
      </c>
      <c r="E33" s="124" t="s">
        <v>454</v>
      </c>
      <c r="F33" s="22" t="e">
        <f>VLOOKUP(Tabla1[MUNICIPIO],'DATOS ENLACES, RESPONSABLES'!$C$1:$J$1124,2,0)</f>
        <v>#N/A</v>
      </c>
      <c r="G33" s="22" t="e">
        <f>VLOOKUP(Tabla1[MUNICIPIO],'DATOS ENLACES, RESPONSABLES'!$C$1:$J$1124,4,0)</f>
        <v>#N/A</v>
      </c>
      <c r="H33" s="22" t="e">
        <f>VLOOKUP(Tabla1[MUNICIPIO],'DATOS ENLACES, RESPONSABLES'!$C$1:$J$1124,5,0)</f>
        <v>#N/A</v>
      </c>
      <c r="I33" s="22" t="e">
        <f>VLOOKUP(Tabla1[MUNICIPIO],'DATOS ENLACES, RESPONSABLES'!$C$1:$J$1124,6,0)</f>
        <v>#N/A</v>
      </c>
      <c r="J33" s="22" t="e">
        <f>VLOOKUP(Tabla1[MUNICIPIO],'DATOS ENLACES, RESPONSABLES'!$C$1:$J$1124,7,0)</f>
        <v>#N/A</v>
      </c>
      <c r="K33" s="22" t="e">
        <f>VLOOKUP(Tabla1[MUNICIPIO],'DATOS ENLACES, RESPONSABLES'!$C$1:$J$1124,8,0)</f>
        <v>#N/A</v>
      </c>
      <c r="N33" s="157"/>
      <c r="O33" s="148"/>
      <c r="P33" s="151"/>
      <c r="Q33" s="152"/>
      <c r="R33" s="147"/>
      <c r="S33" s="149"/>
      <c r="AJ33" s="125"/>
      <c r="AK33" s="125"/>
      <c r="AL33" s="126"/>
      <c r="AM33" s="126"/>
      <c r="AN33" s="126"/>
      <c r="AO33" s="126"/>
    </row>
    <row r="34" spans="1:41" x14ac:dyDescent="0.25">
      <c r="A34" s="121" t="s">
        <v>1159</v>
      </c>
      <c r="B34" s="122">
        <v>5209</v>
      </c>
      <c r="C34" s="123" t="s">
        <v>45</v>
      </c>
      <c r="D34" s="123" t="s">
        <v>45</v>
      </c>
      <c r="E34" s="124" t="s">
        <v>455</v>
      </c>
      <c r="F34" s="22" t="e">
        <f>VLOOKUP(Tabla1[MUNICIPIO],'DATOS ENLACES, RESPONSABLES'!$C$1:$J$1124,2,0)</f>
        <v>#N/A</v>
      </c>
      <c r="G34" s="22" t="e">
        <f>VLOOKUP(Tabla1[MUNICIPIO],'DATOS ENLACES, RESPONSABLES'!$C$1:$J$1124,4,0)</f>
        <v>#N/A</v>
      </c>
      <c r="H34" s="22" t="e">
        <f>VLOOKUP(Tabla1[MUNICIPIO],'DATOS ENLACES, RESPONSABLES'!$C$1:$J$1124,5,0)</f>
        <v>#N/A</v>
      </c>
      <c r="I34" s="22" t="e">
        <f>VLOOKUP(Tabla1[MUNICIPIO],'DATOS ENLACES, RESPONSABLES'!$C$1:$J$1124,6,0)</f>
        <v>#N/A</v>
      </c>
      <c r="J34" s="22" t="e">
        <f>VLOOKUP(Tabla1[MUNICIPIO],'DATOS ENLACES, RESPONSABLES'!$C$1:$J$1124,7,0)</f>
        <v>#N/A</v>
      </c>
      <c r="K34" s="22" t="e">
        <f>VLOOKUP(Tabla1[MUNICIPIO],'DATOS ENLACES, RESPONSABLES'!$C$1:$J$1124,8,0)</f>
        <v>#N/A</v>
      </c>
      <c r="N34" s="154"/>
      <c r="O34" s="148"/>
      <c r="P34" s="158"/>
      <c r="Q34" s="152"/>
      <c r="R34" s="147"/>
      <c r="S34" s="149"/>
      <c r="AJ34" s="125"/>
      <c r="AK34" s="125"/>
      <c r="AL34" s="126"/>
      <c r="AM34" s="126"/>
      <c r="AN34" s="126"/>
      <c r="AO34" s="126"/>
    </row>
    <row r="35" spans="1:41" x14ac:dyDescent="0.25">
      <c r="A35" s="121" t="s">
        <v>1160</v>
      </c>
      <c r="B35" s="122">
        <v>5212</v>
      </c>
      <c r="C35" s="123" t="s">
        <v>45</v>
      </c>
      <c r="D35" s="123" t="s">
        <v>45</v>
      </c>
      <c r="E35" s="124" t="s">
        <v>253</v>
      </c>
      <c r="F35" s="22" t="e">
        <f>VLOOKUP(Tabla1[MUNICIPIO],'DATOS ENLACES, RESPONSABLES'!$C$1:$J$1124,2,0)</f>
        <v>#N/A</v>
      </c>
      <c r="G35" s="22" t="e">
        <f>VLOOKUP(Tabla1[MUNICIPIO],'DATOS ENLACES, RESPONSABLES'!$C$1:$J$1124,4,0)</f>
        <v>#N/A</v>
      </c>
      <c r="H35" s="22" t="e">
        <f>VLOOKUP(Tabla1[MUNICIPIO],'DATOS ENLACES, RESPONSABLES'!$C$1:$J$1124,5,0)</f>
        <v>#N/A</v>
      </c>
      <c r="I35" s="22" t="e">
        <f>VLOOKUP(Tabla1[MUNICIPIO],'DATOS ENLACES, RESPONSABLES'!$C$1:$J$1124,6,0)</f>
        <v>#N/A</v>
      </c>
      <c r="J35" s="22" t="e">
        <f>VLOOKUP(Tabla1[MUNICIPIO],'DATOS ENLACES, RESPONSABLES'!$C$1:$J$1124,7,0)</f>
        <v>#N/A</v>
      </c>
      <c r="K35" s="22" t="e">
        <f>VLOOKUP(Tabla1[MUNICIPIO],'DATOS ENLACES, RESPONSABLES'!$C$1:$J$1124,8,0)</f>
        <v>#N/A</v>
      </c>
      <c r="N35" s="154"/>
      <c r="O35" s="148"/>
      <c r="P35" s="158"/>
      <c r="Q35" s="152"/>
      <c r="R35" s="147"/>
      <c r="S35" s="149"/>
      <c r="AJ35" s="125"/>
      <c r="AK35" s="125"/>
      <c r="AL35" s="126"/>
      <c r="AM35" s="126"/>
      <c r="AN35" s="126"/>
      <c r="AO35" s="126"/>
    </row>
    <row r="36" spans="1:41" x14ac:dyDescent="0.25">
      <c r="A36" s="121" t="s">
        <v>1161</v>
      </c>
      <c r="B36" s="122">
        <v>5234</v>
      </c>
      <c r="C36" s="123" t="s">
        <v>45</v>
      </c>
      <c r="D36" s="123" t="s">
        <v>45</v>
      </c>
      <c r="E36" s="124" t="s">
        <v>267</v>
      </c>
      <c r="F36" s="22" t="e">
        <f>VLOOKUP(Tabla1[MUNICIPIO],'DATOS ENLACES, RESPONSABLES'!$C$1:$J$1124,2,0)</f>
        <v>#N/A</v>
      </c>
      <c r="G36" s="22" t="e">
        <f>VLOOKUP(Tabla1[MUNICIPIO],'DATOS ENLACES, RESPONSABLES'!$C$1:$J$1124,4,0)</f>
        <v>#N/A</v>
      </c>
      <c r="H36" s="22" t="e">
        <f>VLOOKUP(Tabla1[MUNICIPIO],'DATOS ENLACES, RESPONSABLES'!$C$1:$J$1124,5,0)</f>
        <v>#N/A</v>
      </c>
      <c r="I36" s="22" t="e">
        <f>VLOOKUP(Tabla1[MUNICIPIO],'DATOS ENLACES, RESPONSABLES'!$C$1:$J$1124,6,0)</f>
        <v>#N/A</v>
      </c>
      <c r="J36" s="22" t="e">
        <f>VLOOKUP(Tabla1[MUNICIPIO],'DATOS ENLACES, RESPONSABLES'!$C$1:$J$1124,7,0)</f>
        <v>#N/A</v>
      </c>
      <c r="K36" s="22" t="e">
        <f>VLOOKUP(Tabla1[MUNICIPIO],'DATOS ENLACES, RESPONSABLES'!$C$1:$J$1124,8,0)</f>
        <v>#N/A</v>
      </c>
      <c r="N36" s="154"/>
      <c r="O36" s="148"/>
      <c r="P36" s="151"/>
      <c r="Q36" s="152"/>
      <c r="R36" s="147"/>
      <c r="S36" s="149"/>
      <c r="AJ36" s="125"/>
      <c r="AK36" s="125"/>
      <c r="AL36" s="126"/>
      <c r="AM36" s="126"/>
      <c r="AN36" s="126"/>
      <c r="AO36" s="126"/>
    </row>
    <row r="37" spans="1:41" x14ac:dyDescent="0.25">
      <c r="A37" s="121" t="s">
        <v>1162</v>
      </c>
      <c r="B37" s="122">
        <v>5237</v>
      </c>
      <c r="C37" s="123" t="s">
        <v>45</v>
      </c>
      <c r="D37" s="123" t="s">
        <v>45</v>
      </c>
      <c r="E37" s="124" t="s">
        <v>456</v>
      </c>
      <c r="F37" s="22" t="e">
        <f>VLOOKUP(Tabla1[MUNICIPIO],'DATOS ENLACES, RESPONSABLES'!$C$1:$J$1124,2,0)</f>
        <v>#N/A</v>
      </c>
      <c r="G37" s="22" t="e">
        <f>VLOOKUP(Tabla1[MUNICIPIO],'DATOS ENLACES, RESPONSABLES'!$C$1:$J$1124,4,0)</f>
        <v>#N/A</v>
      </c>
      <c r="H37" s="22" t="e">
        <f>VLOOKUP(Tabla1[MUNICIPIO],'DATOS ENLACES, RESPONSABLES'!$C$1:$J$1124,5,0)</f>
        <v>#N/A</v>
      </c>
      <c r="I37" s="22" t="e">
        <f>VLOOKUP(Tabla1[MUNICIPIO],'DATOS ENLACES, RESPONSABLES'!$C$1:$J$1124,6,0)</f>
        <v>#N/A</v>
      </c>
      <c r="J37" s="22" t="e">
        <f>VLOOKUP(Tabla1[MUNICIPIO],'DATOS ENLACES, RESPONSABLES'!$C$1:$J$1124,7,0)</f>
        <v>#N/A</v>
      </c>
      <c r="K37" s="22" t="e">
        <f>VLOOKUP(Tabla1[MUNICIPIO],'DATOS ENLACES, RESPONSABLES'!$C$1:$J$1124,8,0)</f>
        <v>#N/A</v>
      </c>
      <c r="N37" s="154"/>
      <c r="O37" s="148"/>
      <c r="P37" s="155"/>
      <c r="Q37" s="152"/>
      <c r="R37" s="147"/>
      <c r="S37" s="149"/>
      <c r="AJ37" s="125"/>
      <c r="AK37" s="125"/>
      <c r="AL37" s="126"/>
      <c r="AM37" s="126"/>
      <c r="AN37" s="126"/>
      <c r="AO37" s="126"/>
    </row>
    <row r="38" spans="1:41" x14ac:dyDescent="0.25">
      <c r="A38" s="121" t="s">
        <v>1163</v>
      </c>
      <c r="B38" s="122">
        <v>5240</v>
      </c>
      <c r="C38" s="123" t="s">
        <v>45</v>
      </c>
      <c r="D38" s="123" t="s">
        <v>45</v>
      </c>
      <c r="E38" s="124" t="s">
        <v>457</v>
      </c>
      <c r="F38" s="22" t="e">
        <f>VLOOKUP(Tabla1[MUNICIPIO],'DATOS ENLACES, RESPONSABLES'!$C$1:$J$1124,2,0)</f>
        <v>#N/A</v>
      </c>
      <c r="G38" s="22" t="e">
        <f>VLOOKUP(Tabla1[MUNICIPIO],'DATOS ENLACES, RESPONSABLES'!$C$1:$J$1124,4,0)</f>
        <v>#N/A</v>
      </c>
      <c r="H38" s="22" t="e">
        <f>VLOOKUP(Tabla1[MUNICIPIO],'DATOS ENLACES, RESPONSABLES'!$C$1:$J$1124,5,0)</f>
        <v>#N/A</v>
      </c>
      <c r="I38" s="22" t="e">
        <f>VLOOKUP(Tabla1[MUNICIPIO],'DATOS ENLACES, RESPONSABLES'!$C$1:$J$1124,6,0)</f>
        <v>#N/A</v>
      </c>
      <c r="J38" s="22" t="e">
        <f>VLOOKUP(Tabla1[MUNICIPIO],'DATOS ENLACES, RESPONSABLES'!$C$1:$J$1124,7,0)</f>
        <v>#N/A</v>
      </c>
      <c r="K38" s="22" t="e">
        <f>VLOOKUP(Tabla1[MUNICIPIO],'DATOS ENLACES, RESPONSABLES'!$C$1:$J$1124,8,0)</f>
        <v>#N/A</v>
      </c>
      <c r="N38" s="157"/>
      <c r="O38" s="148"/>
      <c r="P38" s="153"/>
      <c r="Q38" s="152"/>
      <c r="R38" s="147"/>
      <c r="S38" s="149"/>
      <c r="AJ38" s="125"/>
      <c r="AK38" s="125"/>
      <c r="AL38" s="126"/>
      <c r="AM38" s="126"/>
      <c r="AN38" s="126"/>
      <c r="AO38" s="126"/>
    </row>
    <row r="39" spans="1:41" x14ac:dyDescent="0.25">
      <c r="A39" s="121" t="s">
        <v>1164</v>
      </c>
      <c r="B39" s="122">
        <v>5250</v>
      </c>
      <c r="C39" s="123" t="s">
        <v>45</v>
      </c>
      <c r="D39" s="123" t="s">
        <v>45</v>
      </c>
      <c r="E39" s="124" t="s">
        <v>283</v>
      </c>
      <c r="F39" s="22" t="e">
        <f>VLOOKUP(Tabla1[MUNICIPIO],'DATOS ENLACES, RESPONSABLES'!$C$1:$J$1124,2,0)</f>
        <v>#N/A</v>
      </c>
      <c r="G39" s="22" t="e">
        <f>VLOOKUP(Tabla1[MUNICIPIO],'DATOS ENLACES, RESPONSABLES'!$C$1:$J$1124,4,0)</f>
        <v>#N/A</v>
      </c>
      <c r="H39" s="22" t="e">
        <f>VLOOKUP(Tabla1[MUNICIPIO],'DATOS ENLACES, RESPONSABLES'!$C$1:$J$1124,5,0)</f>
        <v>#N/A</v>
      </c>
      <c r="I39" s="22" t="e">
        <f>VLOOKUP(Tabla1[MUNICIPIO],'DATOS ENLACES, RESPONSABLES'!$C$1:$J$1124,6,0)</f>
        <v>#N/A</v>
      </c>
      <c r="J39" s="22" t="e">
        <f>VLOOKUP(Tabla1[MUNICIPIO],'DATOS ENLACES, RESPONSABLES'!$C$1:$J$1124,7,0)</f>
        <v>#N/A</v>
      </c>
      <c r="K39" s="22" t="e">
        <f>VLOOKUP(Tabla1[MUNICIPIO],'DATOS ENLACES, RESPONSABLES'!$C$1:$J$1124,8,0)</f>
        <v>#N/A</v>
      </c>
      <c r="N39" s="157"/>
      <c r="O39" s="148"/>
      <c r="P39" s="153"/>
      <c r="Q39" s="152"/>
      <c r="R39" s="147"/>
      <c r="S39" s="149"/>
      <c r="AJ39" s="125"/>
      <c r="AK39" s="125"/>
      <c r="AL39" s="126"/>
      <c r="AM39" s="126"/>
      <c r="AN39" s="126"/>
      <c r="AO39" s="126"/>
    </row>
    <row r="40" spans="1:41" x14ac:dyDescent="0.25">
      <c r="A40" s="121" t="s">
        <v>1165</v>
      </c>
      <c r="B40" s="122">
        <v>5148</v>
      </c>
      <c r="C40" s="123" t="s">
        <v>45</v>
      </c>
      <c r="D40" s="123" t="s">
        <v>45</v>
      </c>
      <c r="E40" s="124" t="s">
        <v>458</v>
      </c>
      <c r="F40" s="22" t="e">
        <f>VLOOKUP(Tabla1[MUNICIPIO],'DATOS ENLACES, RESPONSABLES'!$C$1:$J$1124,2,0)</f>
        <v>#N/A</v>
      </c>
      <c r="G40" s="22" t="e">
        <f>VLOOKUP(Tabla1[MUNICIPIO],'DATOS ENLACES, RESPONSABLES'!$C$1:$J$1124,4,0)</f>
        <v>#N/A</v>
      </c>
      <c r="H40" s="22" t="e">
        <f>VLOOKUP(Tabla1[MUNICIPIO],'DATOS ENLACES, RESPONSABLES'!$C$1:$J$1124,5,0)</f>
        <v>#N/A</v>
      </c>
      <c r="I40" s="22" t="e">
        <f>VLOOKUP(Tabla1[MUNICIPIO],'DATOS ENLACES, RESPONSABLES'!$C$1:$J$1124,6,0)</f>
        <v>#N/A</v>
      </c>
      <c r="J40" s="22" t="e">
        <f>VLOOKUP(Tabla1[MUNICIPIO],'DATOS ENLACES, RESPONSABLES'!$C$1:$J$1124,7,0)</f>
        <v>#N/A</v>
      </c>
      <c r="K40" s="22" t="e">
        <f>VLOOKUP(Tabla1[MUNICIPIO],'DATOS ENLACES, RESPONSABLES'!$C$1:$J$1124,8,0)</f>
        <v>#N/A</v>
      </c>
      <c r="N40" s="157"/>
      <c r="O40" s="148"/>
      <c r="P40" s="153"/>
      <c r="AJ40" s="125"/>
      <c r="AK40" s="125"/>
      <c r="AL40" s="126"/>
      <c r="AM40" s="126"/>
      <c r="AN40" s="126"/>
      <c r="AO40" s="126"/>
    </row>
    <row r="41" spans="1:41" x14ac:dyDescent="0.25">
      <c r="A41" s="121" t="s">
        <v>1166</v>
      </c>
      <c r="B41" s="122">
        <v>5697</v>
      </c>
      <c r="C41" s="123" t="s">
        <v>45</v>
      </c>
      <c r="D41" s="123" t="s">
        <v>45</v>
      </c>
      <c r="E41" s="124" t="s">
        <v>296</v>
      </c>
      <c r="F41" s="22" t="e">
        <f>VLOOKUP(Tabla1[MUNICIPIO],'DATOS ENLACES, RESPONSABLES'!$C$1:$J$1124,2,0)</f>
        <v>#N/A</v>
      </c>
      <c r="G41" s="22" t="e">
        <f>VLOOKUP(Tabla1[MUNICIPIO],'DATOS ENLACES, RESPONSABLES'!$C$1:$J$1124,4,0)</f>
        <v>#N/A</v>
      </c>
      <c r="H41" s="22" t="e">
        <f>VLOOKUP(Tabla1[MUNICIPIO],'DATOS ENLACES, RESPONSABLES'!$C$1:$J$1124,5,0)</f>
        <v>#N/A</v>
      </c>
      <c r="I41" s="22" t="e">
        <f>VLOOKUP(Tabla1[MUNICIPIO],'DATOS ENLACES, RESPONSABLES'!$C$1:$J$1124,6,0)</f>
        <v>#N/A</v>
      </c>
      <c r="J41" s="22" t="e">
        <f>VLOOKUP(Tabla1[MUNICIPIO],'DATOS ENLACES, RESPONSABLES'!$C$1:$J$1124,7,0)</f>
        <v>#N/A</v>
      </c>
      <c r="K41" s="22" t="e">
        <f>VLOOKUP(Tabla1[MUNICIPIO],'DATOS ENLACES, RESPONSABLES'!$C$1:$J$1124,8,0)</f>
        <v>#N/A</v>
      </c>
      <c r="N41" s="154"/>
      <c r="O41" s="148"/>
      <c r="P41" s="153"/>
      <c r="AJ41" s="125"/>
      <c r="AK41" s="125"/>
      <c r="AL41" s="126"/>
      <c r="AM41" s="126"/>
      <c r="AN41" s="126"/>
      <c r="AO41" s="126"/>
    </row>
    <row r="42" spans="1:41" x14ac:dyDescent="0.25">
      <c r="A42" s="121" t="s">
        <v>1167</v>
      </c>
      <c r="B42" s="122">
        <v>5264</v>
      </c>
      <c r="C42" s="123" t="s">
        <v>45</v>
      </c>
      <c r="D42" s="123" t="s">
        <v>45</v>
      </c>
      <c r="E42" s="124" t="s">
        <v>459</v>
      </c>
      <c r="F42" s="22" t="e">
        <f>VLOOKUP(Tabla1[MUNICIPIO],'DATOS ENLACES, RESPONSABLES'!$C$1:$J$1124,2,0)</f>
        <v>#N/A</v>
      </c>
      <c r="G42" s="22" t="e">
        <f>VLOOKUP(Tabla1[MUNICIPIO],'DATOS ENLACES, RESPONSABLES'!$C$1:$J$1124,4,0)</f>
        <v>#N/A</v>
      </c>
      <c r="H42" s="22" t="e">
        <f>VLOOKUP(Tabla1[MUNICIPIO],'DATOS ENLACES, RESPONSABLES'!$C$1:$J$1124,5,0)</f>
        <v>#N/A</v>
      </c>
      <c r="I42" s="22" t="e">
        <f>VLOOKUP(Tabla1[MUNICIPIO],'DATOS ENLACES, RESPONSABLES'!$C$1:$J$1124,6,0)</f>
        <v>#N/A</v>
      </c>
      <c r="J42" s="22" t="e">
        <f>VLOOKUP(Tabla1[MUNICIPIO],'DATOS ENLACES, RESPONSABLES'!$C$1:$J$1124,7,0)</f>
        <v>#N/A</v>
      </c>
      <c r="K42" s="22" t="e">
        <f>VLOOKUP(Tabla1[MUNICIPIO],'DATOS ENLACES, RESPONSABLES'!$C$1:$J$1124,8,0)</f>
        <v>#N/A</v>
      </c>
      <c r="N42" s="157"/>
      <c r="O42" s="148"/>
      <c r="P42" s="151"/>
      <c r="AJ42" s="125"/>
      <c r="AK42" s="125"/>
      <c r="AL42" s="126"/>
      <c r="AM42" s="126"/>
      <c r="AN42" s="126"/>
      <c r="AO42" s="126"/>
    </row>
    <row r="43" spans="1:41" x14ac:dyDescent="0.25">
      <c r="A43" s="121" t="s">
        <v>1168</v>
      </c>
      <c r="B43" s="122">
        <v>5266</v>
      </c>
      <c r="C43" s="123" t="s">
        <v>45</v>
      </c>
      <c r="D43" s="123" t="s">
        <v>45</v>
      </c>
      <c r="E43" s="124" t="s">
        <v>309</v>
      </c>
      <c r="F43" s="22" t="e">
        <f>VLOOKUP(Tabla1[MUNICIPIO],'DATOS ENLACES, RESPONSABLES'!$C$1:$J$1124,2,0)</f>
        <v>#N/A</v>
      </c>
      <c r="G43" s="22" t="e">
        <f>VLOOKUP(Tabla1[MUNICIPIO],'DATOS ENLACES, RESPONSABLES'!$C$1:$J$1124,4,0)</f>
        <v>#N/A</v>
      </c>
      <c r="H43" s="22" t="e">
        <f>VLOOKUP(Tabla1[MUNICIPIO],'DATOS ENLACES, RESPONSABLES'!$C$1:$J$1124,5,0)</f>
        <v>#N/A</v>
      </c>
      <c r="I43" s="22" t="e">
        <f>VLOOKUP(Tabla1[MUNICIPIO],'DATOS ENLACES, RESPONSABLES'!$C$1:$J$1124,6,0)</f>
        <v>#N/A</v>
      </c>
      <c r="J43" s="22" t="e">
        <f>VLOOKUP(Tabla1[MUNICIPIO],'DATOS ENLACES, RESPONSABLES'!$C$1:$J$1124,7,0)</f>
        <v>#N/A</v>
      </c>
      <c r="K43" s="22" t="e">
        <f>VLOOKUP(Tabla1[MUNICIPIO],'DATOS ENLACES, RESPONSABLES'!$C$1:$J$1124,8,0)</f>
        <v>#N/A</v>
      </c>
      <c r="N43" s="157"/>
      <c r="O43" s="148"/>
      <c r="P43" s="153"/>
      <c r="AJ43" s="125"/>
      <c r="AK43" s="125"/>
      <c r="AL43" s="126"/>
      <c r="AM43" s="126"/>
      <c r="AN43" s="126"/>
      <c r="AO43" s="126"/>
    </row>
    <row r="44" spans="1:41" x14ac:dyDescent="0.25">
      <c r="A44" s="121" t="s">
        <v>1169</v>
      </c>
      <c r="B44" s="122">
        <v>5282</v>
      </c>
      <c r="C44" s="123" t="s">
        <v>45</v>
      </c>
      <c r="D44" s="123" t="s">
        <v>45</v>
      </c>
      <c r="E44" s="124" t="s">
        <v>460</v>
      </c>
      <c r="F44" s="22" t="e">
        <f>VLOOKUP(Tabla1[MUNICIPIO],'DATOS ENLACES, RESPONSABLES'!$C$1:$J$1124,2,0)</f>
        <v>#N/A</v>
      </c>
      <c r="G44" s="22" t="e">
        <f>VLOOKUP(Tabla1[MUNICIPIO],'DATOS ENLACES, RESPONSABLES'!$C$1:$J$1124,4,0)</f>
        <v>#N/A</v>
      </c>
      <c r="H44" s="22" t="e">
        <f>VLOOKUP(Tabla1[MUNICIPIO],'DATOS ENLACES, RESPONSABLES'!$C$1:$J$1124,5,0)</f>
        <v>#N/A</v>
      </c>
      <c r="I44" s="22" t="e">
        <f>VLOOKUP(Tabla1[MUNICIPIO],'DATOS ENLACES, RESPONSABLES'!$C$1:$J$1124,6,0)</f>
        <v>#N/A</v>
      </c>
      <c r="J44" s="22" t="e">
        <f>VLOOKUP(Tabla1[MUNICIPIO],'DATOS ENLACES, RESPONSABLES'!$C$1:$J$1124,7,0)</f>
        <v>#N/A</v>
      </c>
      <c r="K44" s="22" t="e">
        <f>VLOOKUP(Tabla1[MUNICIPIO],'DATOS ENLACES, RESPONSABLES'!$C$1:$J$1124,8,0)</f>
        <v>#N/A</v>
      </c>
      <c r="N44" s="157"/>
      <c r="O44" s="148"/>
      <c r="P44" s="151"/>
      <c r="AJ44" s="125"/>
      <c r="AK44" s="125"/>
      <c r="AL44" s="126"/>
      <c r="AM44" s="126"/>
      <c r="AN44" s="126"/>
      <c r="AO44" s="126"/>
    </row>
    <row r="45" spans="1:41" x14ac:dyDescent="0.25">
      <c r="A45" s="121" t="s">
        <v>1170</v>
      </c>
      <c r="B45" s="122">
        <v>5284</v>
      </c>
      <c r="C45" s="123" t="s">
        <v>45</v>
      </c>
      <c r="D45" s="123" t="s">
        <v>45</v>
      </c>
      <c r="E45" s="124" t="s">
        <v>321</v>
      </c>
      <c r="F45" s="22" t="e">
        <f>VLOOKUP(Tabla1[MUNICIPIO],'DATOS ENLACES, RESPONSABLES'!$C$1:$J$1124,2,0)</f>
        <v>#N/A</v>
      </c>
      <c r="G45" s="22" t="e">
        <f>VLOOKUP(Tabla1[MUNICIPIO],'DATOS ENLACES, RESPONSABLES'!$C$1:$J$1124,4,0)</f>
        <v>#N/A</v>
      </c>
      <c r="H45" s="22" t="e">
        <f>VLOOKUP(Tabla1[MUNICIPIO],'DATOS ENLACES, RESPONSABLES'!$C$1:$J$1124,5,0)</f>
        <v>#N/A</v>
      </c>
      <c r="I45" s="22" t="e">
        <f>VLOOKUP(Tabla1[MUNICIPIO],'DATOS ENLACES, RESPONSABLES'!$C$1:$J$1124,6,0)</f>
        <v>#N/A</v>
      </c>
      <c r="J45" s="22" t="e">
        <f>VLOOKUP(Tabla1[MUNICIPIO],'DATOS ENLACES, RESPONSABLES'!$C$1:$J$1124,7,0)</f>
        <v>#N/A</v>
      </c>
      <c r="K45" s="22" t="e">
        <f>VLOOKUP(Tabla1[MUNICIPIO],'DATOS ENLACES, RESPONSABLES'!$C$1:$J$1124,8,0)</f>
        <v>#N/A</v>
      </c>
      <c r="N45" s="157"/>
      <c r="O45" s="148"/>
      <c r="P45" s="153"/>
      <c r="AJ45" s="125"/>
      <c r="AK45" s="125"/>
      <c r="AL45" s="126"/>
      <c r="AM45" s="126"/>
      <c r="AN45" s="126"/>
      <c r="AO45" s="126"/>
    </row>
    <row r="46" spans="1:41" x14ac:dyDescent="0.25">
      <c r="A46" s="121" t="s">
        <v>1171</v>
      </c>
      <c r="B46" s="122">
        <v>5306</v>
      </c>
      <c r="C46" s="123" t="s">
        <v>45</v>
      </c>
      <c r="D46" s="123" t="s">
        <v>45</v>
      </c>
      <c r="E46" s="124" t="s">
        <v>461</v>
      </c>
      <c r="F46" s="22" t="e">
        <f>VLOOKUP(Tabla1[MUNICIPIO],'DATOS ENLACES, RESPONSABLES'!$C$1:$J$1124,2,0)</f>
        <v>#N/A</v>
      </c>
      <c r="G46" s="22" t="e">
        <f>VLOOKUP(Tabla1[MUNICIPIO],'DATOS ENLACES, RESPONSABLES'!$C$1:$J$1124,4,0)</f>
        <v>#N/A</v>
      </c>
      <c r="H46" s="22" t="e">
        <f>VLOOKUP(Tabla1[MUNICIPIO],'DATOS ENLACES, RESPONSABLES'!$C$1:$J$1124,5,0)</f>
        <v>#N/A</v>
      </c>
      <c r="I46" s="22" t="e">
        <f>VLOOKUP(Tabla1[MUNICIPIO],'DATOS ENLACES, RESPONSABLES'!$C$1:$J$1124,6,0)</f>
        <v>#N/A</v>
      </c>
      <c r="J46" s="22" t="e">
        <f>VLOOKUP(Tabla1[MUNICIPIO],'DATOS ENLACES, RESPONSABLES'!$C$1:$J$1124,7,0)</f>
        <v>#N/A</v>
      </c>
      <c r="K46" s="22" t="e">
        <f>VLOOKUP(Tabla1[MUNICIPIO],'DATOS ENLACES, RESPONSABLES'!$C$1:$J$1124,8,0)</f>
        <v>#N/A</v>
      </c>
      <c r="N46" s="157"/>
      <c r="O46" s="148"/>
      <c r="P46" s="153"/>
      <c r="AJ46" s="125"/>
      <c r="AK46" s="125"/>
      <c r="AL46" s="126"/>
      <c r="AM46" s="126"/>
      <c r="AN46" s="126"/>
      <c r="AO46" s="126"/>
    </row>
    <row r="47" spans="1:41" x14ac:dyDescent="0.25">
      <c r="A47" s="121" t="s">
        <v>1172</v>
      </c>
      <c r="B47" s="122">
        <v>5308</v>
      </c>
      <c r="C47" s="123" t="s">
        <v>45</v>
      </c>
      <c r="D47" s="123" t="s">
        <v>45</v>
      </c>
      <c r="E47" s="124" t="s">
        <v>429</v>
      </c>
      <c r="F47" s="22" t="e">
        <f>VLOOKUP(Tabla1[MUNICIPIO],'DATOS ENLACES, RESPONSABLES'!$C$1:$J$1124,2,0)</f>
        <v>#N/A</v>
      </c>
      <c r="G47" s="22" t="e">
        <f>VLOOKUP(Tabla1[MUNICIPIO],'DATOS ENLACES, RESPONSABLES'!$C$1:$J$1124,4,0)</f>
        <v>#N/A</v>
      </c>
      <c r="H47" s="22" t="e">
        <f>VLOOKUP(Tabla1[MUNICIPIO],'DATOS ENLACES, RESPONSABLES'!$C$1:$J$1124,5,0)</f>
        <v>#N/A</v>
      </c>
      <c r="I47" s="22" t="e">
        <f>VLOOKUP(Tabla1[MUNICIPIO],'DATOS ENLACES, RESPONSABLES'!$C$1:$J$1124,6,0)</f>
        <v>#N/A</v>
      </c>
      <c r="J47" s="22" t="e">
        <f>VLOOKUP(Tabla1[MUNICIPIO],'DATOS ENLACES, RESPONSABLES'!$C$1:$J$1124,7,0)</f>
        <v>#N/A</v>
      </c>
      <c r="K47" s="22" t="e">
        <f>VLOOKUP(Tabla1[MUNICIPIO],'DATOS ENLACES, RESPONSABLES'!$C$1:$J$1124,8,0)</f>
        <v>#N/A</v>
      </c>
      <c r="N47" s="157"/>
      <c r="O47" s="159"/>
      <c r="P47" s="151"/>
      <c r="AJ47" s="125"/>
      <c r="AK47" s="125"/>
      <c r="AL47" s="126"/>
      <c r="AM47" s="126"/>
      <c r="AN47" s="126"/>
      <c r="AO47" s="126"/>
    </row>
    <row r="48" spans="1:41" x14ac:dyDescent="0.25">
      <c r="A48" s="121" t="s">
        <v>1173</v>
      </c>
      <c r="B48" s="122">
        <v>5310</v>
      </c>
      <c r="C48" s="123" t="s">
        <v>45</v>
      </c>
      <c r="D48" s="123" t="s">
        <v>45</v>
      </c>
      <c r="E48" s="124" t="s">
        <v>462</v>
      </c>
      <c r="F48" s="22" t="e">
        <f>VLOOKUP(Tabla1[MUNICIPIO],'DATOS ENLACES, RESPONSABLES'!$C$1:$J$1124,2,0)</f>
        <v>#N/A</v>
      </c>
      <c r="G48" s="22" t="e">
        <f>VLOOKUP(Tabla1[MUNICIPIO],'DATOS ENLACES, RESPONSABLES'!$C$1:$J$1124,4,0)</f>
        <v>#N/A</v>
      </c>
      <c r="H48" s="22" t="e">
        <f>VLOOKUP(Tabla1[MUNICIPIO],'DATOS ENLACES, RESPONSABLES'!$C$1:$J$1124,5,0)</f>
        <v>#N/A</v>
      </c>
      <c r="I48" s="22" t="e">
        <f>VLOOKUP(Tabla1[MUNICIPIO],'DATOS ENLACES, RESPONSABLES'!$C$1:$J$1124,6,0)</f>
        <v>#N/A</v>
      </c>
      <c r="J48" s="22" t="e">
        <f>VLOOKUP(Tabla1[MUNICIPIO],'DATOS ENLACES, RESPONSABLES'!$C$1:$J$1124,7,0)</f>
        <v>#N/A</v>
      </c>
      <c r="K48" s="22" t="e">
        <f>VLOOKUP(Tabla1[MUNICIPIO],'DATOS ENLACES, RESPONSABLES'!$C$1:$J$1124,8,0)</f>
        <v>#N/A</v>
      </c>
      <c r="N48" s="157"/>
      <c r="O48" s="148"/>
      <c r="P48" s="151"/>
      <c r="AJ48" s="125"/>
      <c r="AK48" s="125"/>
      <c r="AL48" s="126"/>
      <c r="AM48" s="126"/>
      <c r="AN48" s="126"/>
      <c r="AO48" s="126"/>
    </row>
    <row r="49" spans="1:41" x14ac:dyDescent="0.25">
      <c r="A49" s="121" t="s">
        <v>1174</v>
      </c>
      <c r="B49" s="122">
        <v>5313</v>
      </c>
      <c r="C49" s="123" t="s">
        <v>45</v>
      </c>
      <c r="D49" s="123" t="s">
        <v>45</v>
      </c>
      <c r="E49" s="124" t="s">
        <v>206</v>
      </c>
      <c r="F49" s="22" t="e">
        <f>VLOOKUP(Tabla1[MUNICIPIO],'DATOS ENLACES, RESPONSABLES'!$C$1:$J$1124,2,0)</f>
        <v>#N/A</v>
      </c>
      <c r="G49" s="22" t="e">
        <f>VLOOKUP(Tabla1[MUNICIPIO],'DATOS ENLACES, RESPONSABLES'!$C$1:$J$1124,4,0)</f>
        <v>#N/A</v>
      </c>
      <c r="H49" s="22" t="e">
        <f>VLOOKUP(Tabla1[MUNICIPIO],'DATOS ENLACES, RESPONSABLES'!$C$1:$J$1124,5,0)</f>
        <v>#N/A</v>
      </c>
      <c r="I49" s="22" t="e">
        <f>VLOOKUP(Tabla1[MUNICIPIO],'DATOS ENLACES, RESPONSABLES'!$C$1:$J$1124,6,0)</f>
        <v>#N/A</v>
      </c>
      <c r="J49" s="22" t="e">
        <f>VLOOKUP(Tabla1[MUNICIPIO],'DATOS ENLACES, RESPONSABLES'!$C$1:$J$1124,7,0)</f>
        <v>#N/A</v>
      </c>
      <c r="K49" s="22" t="e">
        <f>VLOOKUP(Tabla1[MUNICIPIO],'DATOS ENLACES, RESPONSABLES'!$C$1:$J$1124,8,0)</f>
        <v>#N/A</v>
      </c>
      <c r="N49" s="157"/>
      <c r="O49" s="148"/>
      <c r="P49" s="151"/>
      <c r="AJ49" s="125"/>
      <c r="AK49" s="125"/>
      <c r="AL49" s="126"/>
      <c r="AM49" s="126"/>
      <c r="AN49" s="126"/>
      <c r="AO49" s="126"/>
    </row>
    <row r="50" spans="1:41" x14ac:dyDescent="0.25">
      <c r="A50" s="121" t="s">
        <v>1175</v>
      </c>
      <c r="B50" s="122">
        <v>5315</v>
      </c>
      <c r="C50" s="123" t="s">
        <v>45</v>
      </c>
      <c r="D50" s="123" t="s">
        <v>45</v>
      </c>
      <c r="E50" s="124" t="s">
        <v>244</v>
      </c>
      <c r="F50" s="22" t="e">
        <f>VLOOKUP(Tabla1[MUNICIPIO],'DATOS ENLACES, RESPONSABLES'!$C$1:$J$1124,2,0)</f>
        <v>#N/A</v>
      </c>
      <c r="G50" s="22" t="e">
        <f>VLOOKUP(Tabla1[MUNICIPIO],'DATOS ENLACES, RESPONSABLES'!$C$1:$J$1124,4,0)</f>
        <v>#N/A</v>
      </c>
      <c r="H50" s="22" t="e">
        <f>VLOOKUP(Tabla1[MUNICIPIO],'DATOS ENLACES, RESPONSABLES'!$C$1:$J$1124,5,0)</f>
        <v>#N/A</v>
      </c>
      <c r="I50" s="22" t="e">
        <f>VLOOKUP(Tabla1[MUNICIPIO],'DATOS ENLACES, RESPONSABLES'!$C$1:$J$1124,6,0)</f>
        <v>#N/A</v>
      </c>
      <c r="J50" s="22" t="e">
        <f>VLOOKUP(Tabla1[MUNICIPIO],'DATOS ENLACES, RESPONSABLES'!$C$1:$J$1124,7,0)</f>
        <v>#N/A</v>
      </c>
      <c r="K50" s="22" t="e">
        <f>VLOOKUP(Tabla1[MUNICIPIO],'DATOS ENLACES, RESPONSABLES'!$C$1:$J$1124,8,0)</f>
        <v>#N/A</v>
      </c>
      <c r="N50" s="157"/>
      <c r="O50" s="148"/>
      <c r="P50" s="153"/>
      <c r="AJ50" s="125"/>
      <c r="AK50" s="125"/>
      <c r="AL50" s="126"/>
      <c r="AM50" s="126"/>
      <c r="AN50" s="126"/>
      <c r="AO50" s="126"/>
    </row>
    <row r="51" spans="1:41" x14ac:dyDescent="0.25">
      <c r="A51" s="121" t="s">
        <v>1176</v>
      </c>
      <c r="B51" s="122">
        <v>5318</v>
      </c>
      <c r="C51" s="123" t="s">
        <v>45</v>
      </c>
      <c r="D51" s="123" t="s">
        <v>45</v>
      </c>
      <c r="E51" s="124" t="s">
        <v>463</v>
      </c>
      <c r="F51" s="22" t="e">
        <f>VLOOKUP(Tabla1[MUNICIPIO],'DATOS ENLACES, RESPONSABLES'!$C$1:$J$1124,2,0)</f>
        <v>#N/A</v>
      </c>
      <c r="G51" s="22" t="e">
        <f>VLOOKUP(Tabla1[MUNICIPIO],'DATOS ENLACES, RESPONSABLES'!$C$1:$J$1124,4,0)</f>
        <v>#N/A</v>
      </c>
      <c r="H51" s="22" t="e">
        <f>VLOOKUP(Tabla1[MUNICIPIO],'DATOS ENLACES, RESPONSABLES'!$C$1:$J$1124,5,0)</f>
        <v>#N/A</v>
      </c>
      <c r="I51" s="22" t="e">
        <f>VLOOKUP(Tabla1[MUNICIPIO],'DATOS ENLACES, RESPONSABLES'!$C$1:$J$1124,6,0)</f>
        <v>#N/A</v>
      </c>
      <c r="J51" s="22" t="e">
        <f>VLOOKUP(Tabla1[MUNICIPIO],'DATOS ENLACES, RESPONSABLES'!$C$1:$J$1124,7,0)</f>
        <v>#N/A</v>
      </c>
      <c r="K51" s="22" t="e">
        <f>VLOOKUP(Tabla1[MUNICIPIO],'DATOS ENLACES, RESPONSABLES'!$C$1:$J$1124,8,0)</f>
        <v>#N/A</v>
      </c>
      <c r="N51" s="154"/>
      <c r="O51" s="148"/>
      <c r="P51" s="151"/>
      <c r="AJ51" s="125"/>
      <c r="AK51" s="125"/>
      <c r="AL51" s="126"/>
      <c r="AM51" s="126"/>
      <c r="AN51" s="126"/>
      <c r="AO51" s="126"/>
    </row>
    <row r="52" spans="1:41" x14ac:dyDescent="0.25">
      <c r="A52" s="121" t="s">
        <v>1177</v>
      </c>
      <c r="B52" s="122">
        <v>5321</v>
      </c>
      <c r="C52" s="123" t="s">
        <v>45</v>
      </c>
      <c r="D52" s="123" t="s">
        <v>45</v>
      </c>
      <c r="E52" s="124" t="s">
        <v>464</v>
      </c>
      <c r="F52" s="22" t="e">
        <f>VLOOKUP(Tabla1[MUNICIPIO],'DATOS ENLACES, RESPONSABLES'!$C$1:$J$1124,2,0)</f>
        <v>#N/A</v>
      </c>
      <c r="G52" s="22" t="e">
        <f>VLOOKUP(Tabla1[MUNICIPIO],'DATOS ENLACES, RESPONSABLES'!$C$1:$J$1124,4,0)</f>
        <v>#N/A</v>
      </c>
      <c r="H52" s="22" t="e">
        <f>VLOOKUP(Tabla1[MUNICIPIO],'DATOS ENLACES, RESPONSABLES'!$C$1:$J$1124,5,0)</f>
        <v>#N/A</v>
      </c>
      <c r="I52" s="22" t="e">
        <f>VLOOKUP(Tabla1[MUNICIPIO],'DATOS ENLACES, RESPONSABLES'!$C$1:$J$1124,6,0)</f>
        <v>#N/A</v>
      </c>
      <c r="J52" s="22" t="e">
        <f>VLOOKUP(Tabla1[MUNICIPIO],'DATOS ENLACES, RESPONSABLES'!$C$1:$J$1124,7,0)</f>
        <v>#N/A</v>
      </c>
      <c r="K52" s="22" t="e">
        <f>VLOOKUP(Tabla1[MUNICIPIO],'DATOS ENLACES, RESPONSABLES'!$C$1:$J$1124,8,0)</f>
        <v>#N/A</v>
      </c>
      <c r="N52" s="154"/>
      <c r="O52" s="148"/>
      <c r="P52" s="151"/>
      <c r="AJ52" s="125"/>
      <c r="AK52" s="125"/>
      <c r="AL52" s="126"/>
      <c r="AM52" s="126"/>
      <c r="AN52" s="126"/>
      <c r="AO52" s="126"/>
    </row>
    <row r="53" spans="1:41" x14ac:dyDescent="0.25">
      <c r="A53" s="121" t="s">
        <v>1178</v>
      </c>
      <c r="B53" s="122">
        <v>5347</v>
      </c>
      <c r="C53" s="123" t="s">
        <v>45</v>
      </c>
      <c r="D53" s="123" t="s">
        <v>45</v>
      </c>
      <c r="E53" s="124" t="s">
        <v>331</v>
      </c>
      <c r="F53" s="22" t="e">
        <f>VLOOKUP(Tabla1[MUNICIPIO],'DATOS ENLACES, RESPONSABLES'!$C$1:$J$1124,2,0)</f>
        <v>#N/A</v>
      </c>
      <c r="G53" s="22" t="e">
        <f>VLOOKUP(Tabla1[MUNICIPIO],'DATOS ENLACES, RESPONSABLES'!$C$1:$J$1124,4,0)</f>
        <v>#N/A</v>
      </c>
      <c r="H53" s="22" t="e">
        <f>VLOOKUP(Tabla1[MUNICIPIO],'DATOS ENLACES, RESPONSABLES'!$C$1:$J$1124,5,0)</f>
        <v>#N/A</v>
      </c>
      <c r="I53" s="22" t="e">
        <f>VLOOKUP(Tabla1[MUNICIPIO],'DATOS ENLACES, RESPONSABLES'!$C$1:$J$1124,6,0)</f>
        <v>#N/A</v>
      </c>
      <c r="J53" s="22" t="e">
        <f>VLOOKUP(Tabla1[MUNICIPIO],'DATOS ENLACES, RESPONSABLES'!$C$1:$J$1124,7,0)</f>
        <v>#N/A</v>
      </c>
      <c r="K53" s="22" t="e">
        <f>VLOOKUP(Tabla1[MUNICIPIO],'DATOS ENLACES, RESPONSABLES'!$C$1:$J$1124,8,0)</f>
        <v>#N/A</v>
      </c>
      <c r="N53" s="154"/>
      <c r="O53" s="148"/>
      <c r="P53" s="151"/>
      <c r="AJ53" s="125"/>
      <c r="AK53" s="125"/>
      <c r="AL53" s="126"/>
      <c r="AM53" s="126"/>
      <c r="AN53" s="126"/>
      <c r="AO53" s="126"/>
    </row>
    <row r="54" spans="1:41" x14ac:dyDescent="0.25">
      <c r="A54" s="121" t="s">
        <v>1179</v>
      </c>
      <c r="B54" s="122">
        <v>5353</v>
      </c>
      <c r="C54" s="123" t="s">
        <v>45</v>
      </c>
      <c r="D54" s="123" t="s">
        <v>45</v>
      </c>
      <c r="E54" s="124" t="s">
        <v>465</v>
      </c>
      <c r="F54" s="22" t="e">
        <f>VLOOKUP(Tabla1[MUNICIPIO],'DATOS ENLACES, RESPONSABLES'!$C$1:$J$1124,2,0)</f>
        <v>#N/A</v>
      </c>
      <c r="G54" s="22" t="e">
        <f>VLOOKUP(Tabla1[MUNICIPIO],'DATOS ENLACES, RESPONSABLES'!$C$1:$J$1124,4,0)</f>
        <v>#N/A</v>
      </c>
      <c r="H54" s="22" t="e">
        <f>VLOOKUP(Tabla1[MUNICIPIO],'DATOS ENLACES, RESPONSABLES'!$C$1:$J$1124,5,0)</f>
        <v>#N/A</v>
      </c>
      <c r="I54" s="22" t="e">
        <f>VLOOKUP(Tabla1[MUNICIPIO],'DATOS ENLACES, RESPONSABLES'!$C$1:$J$1124,6,0)</f>
        <v>#N/A</v>
      </c>
      <c r="J54" s="22" t="e">
        <f>VLOOKUP(Tabla1[MUNICIPIO],'DATOS ENLACES, RESPONSABLES'!$C$1:$J$1124,7,0)</f>
        <v>#N/A</v>
      </c>
      <c r="K54" s="22" t="e">
        <f>VLOOKUP(Tabla1[MUNICIPIO],'DATOS ENLACES, RESPONSABLES'!$C$1:$J$1124,8,0)</f>
        <v>#N/A</v>
      </c>
      <c r="N54" s="157"/>
      <c r="O54" s="148"/>
      <c r="P54" s="151"/>
      <c r="AJ54" s="125"/>
      <c r="AK54" s="125"/>
      <c r="AL54" s="126"/>
      <c r="AM54" s="126"/>
      <c r="AN54" s="126"/>
      <c r="AO54" s="126"/>
    </row>
    <row r="55" spans="1:41" x14ac:dyDescent="0.25">
      <c r="A55" s="121" t="s">
        <v>1180</v>
      </c>
      <c r="B55" s="122">
        <v>5360</v>
      </c>
      <c r="C55" s="123" t="s">
        <v>45</v>
      </c>
      <c r="D55" s="123" t="s">
        <v>45</v>
      </c>
      <c r="E55" s="124" t="s">
        <v>466</v>
      </c>
      <c r="F55" s="22" t="e">
        <f>VLOOKUP(Tabla1[MUNICIPIO],'DATOS ENLACES, RESPONSABLES'!$C$1:$J$1124,2,0)</f>
        <v>#N/A</v>
      </c>
      <c r="G55" s="22" t="e">
        <f>VLOOKUP(Tabla1[MUNICIPIO],'DATOS ENLACES, RESPONSABLES'!$C$1:$J$1124,4,0)</f>
        <v>#N/A</v>
      </c>
      <c r="H55" s="22" t="e">
        <f>VLOOKUP(Tabla1[MUNICIPIO],'DATOS ENLACES, RESPONSABLES'!$C$1:$J$1124,5,0)</f>
        <v>#N/A</v>
      </c>
      <c r="I55" s="22" t="e">
        <f>VLOOKUP(Tabla1[MUNICIPIO],'DATOS ENLACES, RESPONSABLES'!$C$1:$J$1124,6,0)</f>
        <v>#N/A</v>
      </c>
      <c r="J55" s="22" t="e">
        <f>VLOOKUP(Tabla1[MUNICIPIO],'DATOS ENLACES, RESPONSABLES'!$C$1:$J$1124,7,0)</f>
        <v>#N/A</v>
      </c>
      <c r="K55" s="22" t="e">
        <f>VLOOKUP(Tabla1[MUNICIPIO],'DATOS ENLACES, RESPONSABLES'!$C$1:$J$1124,8,0)</f>
        <v>#N/A</v>
      </c>
      <c r="N55" s="157"/>
      <c r="O55" s="148"/>
      <c r="P55" s="151"/>
      <c r="AJ55" s="125"/>
      <c r="AK55" s="125"/>
      <c r="AL55" s="126"/>
      <c r="AM55" s="126"/>
      <c r="AN55" s="126"/>
      <c r="AO55" s="126"/>
    </row>
    <row r="56" spans="1:41" x14ac:dyDescent="0.25">
      <c r="A56" s="121" t="s">
        <v>1181</v>
      </c>
      <c r="B56" s="122">
        <v>5361</v>
      </c>
      <c r="C56" s="123" t="s">
        <v>45</v>
      </c>
      <c r="D56" s="123" t="s">
        <v>45</v>
      </c>
      <c r="E56" s="124" t="s">
        <v>341</v>
      </c>
      <c r="F56" s="22" t="e">
        <f>VLOOKUP(Tabla1[MUNICIPIO],'DATOS ENLACES, RESPONSABLES'!$C$1:$J$1124,2,0)</f>
        <v>#N/A</v>
      </c>
      <c r="G56" s="22" t="e">
        <f>VLOOKUP(Tabla1[MUNICIPIO],'DATOS ENLACES, RESPONSABLES'!$C$1:$J$1124,4,0)</f>
        <v>#N/A</v>
      </c>
      <c r="H56" s="22" t="e">
        <f>VLOOKUP(Tabla1[MUNICIPIO],'DATOS ENLACES, RESPONSABLES'!$C$1:$J$1124,5,0)</f>
        <v>#N/A</v>
      </c>
      <c r="I56" s="22" t="e">
        <f>VLOOKUP(Tabla1[MUNICIPIO],'DATOS ENLACES, RESPONSABLES'!$C$1:$J$1124,6,0)</f>
        <v>#N/A</v>
      </c>
      <c r="J56" s="22" t="e">
        <f>VLOOKUP(Tabla1[MUNICIPIO],'DATOS ENLACES, RESPONSABLES'!$C$1:$J$1124,7,0)</f>
        <v>#N/A</v>
      </c>
      <c r="K56" s="22" t="e">
        <f>VLOOKUP(Tabla1[MUNICIPIO],'DATOS ENLACES, RESPONSABLES'!$C$1:$J$1124,8,0)</f>
        <v>#N/A</v>
      </c>
      <c r="N56" s="157"/>
      <c r="O56" s="148"/>
      <c r="P56" s="153"/>
      <c r="AJ56" s="125"/>
      <c r="AK56" s="125"/>
      <c r="AL56" s="126"/>
      <c r="AM56" s="126"/>
      <c r="AN56" s="126"/>
      <c r="AO56" s="126"/>
    </row>
    <row r="57" spans="1:41" x14ac:dyDescent="0.25">
      <c r="A57" s="121" t="s">
        <v>1182</v>
      </c>
      <c r="B57" s="122">
        <v>5364</v>
      </c>
      <c r="C57" s="123" t="s">
        <v>45</v>
      </c>
      <c r="D57" s="123" t="s">
        <v>45</v>
      </c>
      <c r="E57" s="124" t="s">
        <v>467</v>
      </c>
      <c r="F57" s="22" t="e">
        <f>VLOOKUP(Tabla1[MUNICIPIO],'DATOS ENLACES, RESPONSABLES'!$C$1:$J$1124,2,0)</f>
        <v>#N/A</v>
      </c>
      <c r="G57" s="22" t="e">
        <f>VLOOKUP(Tabla1[MUNICIPIO],'DATOS ENLACES, RESPONSABLES'!$C$1:$J$1124,4,0)</f>
        <v>#N/A</v>
      </c>
      <c r="H57" s="22" t="e">
        <f>VLOOKUP(Tabla1[MUNICIPIO],'DATOS ENLACES, RESPONSABLES'!$C$1:$J$1124,5,0)</f>
        <v>#N/A</v>
      </c>
      <c r="I57" s="22" t="e">
        <f>VLOOKUP(Tabla1[MUNICIPIO],'DATOS ENLACES, RESPONSABLES'!$C$1:$J$1124,6,0)</f>
        <v>#N/A</v>
      </c>
      <c r="J57" s="22" t="e">
        <f>VLOOKUP(Tabla1[MUNICIPIO],'DATOS ENLACES, RESPONSABLES'!$C$1:$J$1124,7,0)</f>
        <v>#N/A</v>
      </c>
      <c r="K57" s="22" t="e">
        <f>VLOOKUP(Tabla1[MUNICIPIO],'DATOS ENLACES, RESPONSABLES'!$C$1:$J$1124,8,0)</f>
        <v>#N/A</v>
      </c>
      <c r="N57" s="154"/>
      <c r="O57" s="148"/>
      <c r="P57" s="151"/>
      <c r="AJ57" s="125"/>
      <c r="AK57" s="125"/>
      <c r="AL57" s="126"/>
      <c r="AM57" s="126"/>
      <c r="AN57" s="126"/>
      <c r="AO57" s="126"/>
    </row>
    <row r="58" spans="1:41" x14ac:dyDescent="0.25">
      <c r="A58" s="121" t="s">
        <v>1183</v>
      </c>
      <c r="B58" s="122">
        <v>5368</v>
      </c>
      <c r="C58" s="123" t="s">
        <v>45</v>
      </c>
      <c r="D58" s="123" t="s">
        <v>45</v>
      </c>
      <c r="E58" s="124" t="s">
        <v>468</v>
      </c>
      <c r="F58" s="22" t="e">
        <f>VLOOKUP(Tabla1[MUNICIPIO],'DATOS ENLACES, RESPONSABLES'!$C$1:$J$1124,2,0)</f>
        <v>#N/A</v>
      </c>
      <c r="G58" s="22" t="e">
        <f>VLOOKUP(Tabla1[MUNICIPIO],'DATOS ENLACES, RESPONSABLES'!$C$1:$J$1124,4,0)</f>
        <v>#N/A</v>
      </c>
      <c r="H58" s="22" t="e">
        <f>VLOOKUP(Tabla1[MUNICIPIO],'DATOS ENLACES, RESPONSABLES'!$C$1:$J$1124,5,0)</f>
        <v>#N/A</v>
      </c>
      <c r="I58" s="22" t="e">
        <f>VLOOKUP(Tabla1[MUNICIPIO],'DATOS ENLACES, RESPONSABLES'!$C$1:$J$1124,6,0)</f>
        <v>#N/A</v>
      </c>
      <c r="J58" s="22" t="e">
        <f>VLOOKUP(Tabla1[MUNICIPIO],'DATOS ENLACES, RESPONSABLES'!$C$1:$J$1124,7,0)</f>
        <v>#N/A</v>
      </c>
      <c r="K58" s="22" t="e">
        <f>VLOOKUP(Tabla1[MUNICIPIO],'DATOS ENLACES, RESPONSABLES'!$C$1:$J$1124,8,0)</f>
        <v>#N/A</v>
      </c>
      <c r="N58" s="154"/>
      <c r="O58" s="148"/>
      <c r="P58" s="151"/>
      <c r="AJ58" s="125"/>
      <c r="AK58" s="125"/>
      <c r="AL58" s="126"/>
      <c r="AM58" s="126"/>
      <c r="AN58" s="126"/>
      <c r="AO58" s="126"/>
    </row>
    <row r="59" spans="1:41" x14ac:dyDescent="0.25">
      <c r="A59" s="121" t="s">
        <v>1184</v>
      </c>
      <c r="B59" s="122">
        <v>5376</v>
      </c>
      <c r="C59" s="123" t="s">
        <v>45</v>
      </c>
      <c r="D59" s="123" t="s">
        <v>45</v>
      </c>
      <c r="E59" s="124" t="s">
        <v>469</v>
      </c>
      <c r="F59" s="22" t="e">
        <f>VLOOKUP(Tabla1[MUNICIPIO],'DATOS ENLACES, RESPONSABLES'!$C$1:$J$1124,2,0)</f>
        <v>#N/A</v>
      </c>
      <c r="G59" s="22" t="e">
        <f>VLOOKUP(Tabla1[MUNICIPIO],'DATOS ENLACES, RESPONSABLES'!$C$1:$J$1124,4,0)</f>
        <v>#N/A</v>
      </c>
      <c r="H59" s="22" t="e">
        <f>VLOOKUP(Tabla1[MUNICIPIO],'DATOS ENLACES, RESPONSABLES'!$C$1:$J$1124,5,0)</f>
        <v>#N/A</v>
      </c>
      <c r="I59" s="22" t="e">
        <f>VLOOKUP(Tabla1[MUNICIPIO],'DATOS ENLACES, RESPONSABLES'!$C$1:$J$1124,6,0)</f>
        <v>#N/A</v>
      </c>
      <c r="J59" s="22" t="e">
        <f>VLOOKUP(Tabla1[MUNICIPIO],'DATOS ENLACES, RESPONSABLES'!$C$1:$J$1124,7,0)</f>
        <v>#N/A</v>
      </c>
      <c r="K59" s="22" t="e">
        <f>VLOOKUP(Tabla1[MUNICIPIO],'DATOS ENLACES, RESPONSABLES'!$C$1:$J$1124,8,0)</f>
        <v>#N/A</v>
      </c>
      <c r="N59" s="154"/>
      <c r="O59" s="148"/>
      <c r="P59" s="151"/>
      <c r="AJ59" s="125"/>
      <c r="AK59" s="125"/>
      <c r="AL59" s="126"/>
      <c r="AM59" s="126"/>
      <c r="AN59" s="126"/>
      <c r="AO59" s="126"/>
    </row>
    <row r="60" spans="1:41" x14ac:dyDescent="0.25">
      <c r="A60" s="121" t="s">
        <v>1185</v>
      </c>
      <c r="B60" s="122">
        <v>5380</v>
      </c>
      <c r="C60" s="123" t="s">
        <v>45</v>
      </c>
      <c r="D60" s="123" t="s">
        <v>45</v>
      </c>
      <c r="E60" s="124" t="s">
        <v>432</v>
      </c>
      <c r="F60" s="22" t="e">
        <f>VLOOKUP(Tabla1[MUNICIPIO],'DATOS ENLACES, RESPONSABLES'!$C$1:$J$1124,2,0)</f>
        <v>#N/A</v>
      </c>
      <c r="G60" s="22" t="e">
        <f>VLOOKUP(Tabla1[MUNICIPIO],'DATOS ENLACES, RESPONSABLES'!$C$1:$J$1124,4,0)</f>
        <v>#N/A</v>
      </c>
      <c r="H60" s="22" t="e">
        <f>VLOOKUP(Tabla1[MUNICIPIO],'DATOS ENLACES, RESPONSABLES'!$C$1:$J$1124,5,0)</f>
        <v>#N/A</v>
      </c>
      <c r="I60" s="22" t="e">
        <f>VLOOKUP(Tabla1[MUNICIPIO],'DATOS ENLACES, RESPONSABLES'!$C$1:$J$1124,6,0)</f>
        <v>#N/A</v>
      </c>
      <c r="J60" s="22" t="e">
        <f>VLOOKUP(Tabla1[MUNICIPIO],'DATOS ENLACES, RESPONSABLES'!$C$1:$J$1124,7,0)</f>
        <v>#N/A</v>
      </c>
      <c r="K60" s="22" t="e">
        <f>VLOOKUP(Tabla1[MUNICIPIO],'DATOS ENLACES, RESPONSABLES'!$C$1:$J$1124,8,0)</f>
        <v>#N/A</v>
      </c>
      <c r="N60" s="154"/>
      <c r="O60" s="148"/>
      <c r="P60" s="151"/>
      <c r="AJ60" s="125"/>
      <c r="AK60" s="125"/>
      <c r="AL60" s="126"/>
      <c r="AM60" s="126"/>
      <c r="AN60" s="126"/>
      <c r="AO60" s="126"/>
    </row>
    <row r="61" spans="1:41" x14ac:dyDescent="0.25">
      <c r="A61" s="121" t="s">
        <v>1186</v>
      </c>
      <c r="B61" s="122">
        <v>5390</v>
      </c>
      <c r="C61" s="123" t="s">
        <v>45</v>
      </c>
      <c r="D61" s="123" t="s">
        <v>45</v>
      </c>
      <c r="E61" s="124" t="s">
        <v>470</v>
      </c>
      <c r="F61" s="22" t="e">
        <f>VLOOKUP(Tabla1[MUNICIPIO],'DATOS ENLACES, RESPONSABLES'!$C$1:$J$1124,2,0)</f>
        <v>#N/A</v>
      </c>
      <c r="G61" s="22" t="e">
        <f>VLOOKUP(Tabla1[MUNICIPIO],'DATOS ENLACES, RESPONSABLES'!$C$1:$J$1124,4,0)</f>
        <v>#N/A</v>
      </c>
      <c r="H61" s="22" t="e">
        <f>VLOOKUP(Tabla1[MUNICIPIO],'DATOS ENLACES, RESPONSABLES'!$C$1:$J$1124,5,0)</f>
        <v>#N/A</v>
      </c>
      <c r="I61" s="22" t="e">
        <f>VLOOKUP(Tabla1[MUNICIPIO],'DATOS ENLACES, RESPONSABLES'!$C$1:$J$1124,6,0)</f>
        <v>#N/A</v>
      </c>
      <c r="J61" s="22" t="e">
        <f>VLOOKUP(Tabla1[MUNICIPIO],'DATOS ENLACES, RESPONSABLES'!$C$1:$J$1124,7,0)</f>
        <v>#N/A</v>
      </c>
      <c r="K61" s="22" t="e">
        <f>VLOOKUP(Tabla1[MUNICIPIO],'DATOS ENLACES, RESPONSABLES'!$C$1:$J$1124,8,0)</f>
        <v>#N/A</v>
      </c>
      <c r="N61" s="154"/>
      <c r="O61" s="148"/>
      <c r="P61" s="153"/>
      <c r="AJ61" s="125"/>
      <c r="AK61" s="125"/>
      <c r="AL61" s="126"/>
      <c r="AM61" s="126"/>
      <c r="AN61" s="126"/>
      <c r="AO61" s="126"/>
    </row>
    <row r="62" spans="1:41" x14ac:dyDescent="0.25">
      <c r="A62" s="121" t="s">
        <v>1187</v>
      </c>
      <c r="B62" s="122">
        <v>5400</v>
      </c>
      <c r="C62" s="123" t="s">
        <v>45</v>
      </c>
      <c r="D62" s="123" t="s">
        <v>45</v>
      </c>
      <c r="E62" s="124" t="s">
        <v>348</v>
      </c>
      <c r="F62" s="22" t="e">
        <f>VLOOKUP(Tabla1[MUNICIPIO],'DATOS ENLACES, RESPONSABLES'!$C$1:$J$1124,2,0)</f>
        <v>#N/A</v>
      </c>
      <c r="G62" s="22" t="e">
        <f>VLOOKUP(Tabla1[MUNICIPIO],'DATOS ENLACES, RESPONSABLES'!$C$1:$J$1124,4,0)</f>
        <v>#N/A</v>
      </c>
      <c r="H62" s="22" t="e">
        <f>VLOOKUP(Tabla1[MUNICIPIO],'DATOS ENLACES, RESPONSABLES'!$C$1:$J$1124,5,0)</f>
        <v>#N/A</v>
      </c>
      <c r="I62" s="22" t="e">
        <f>VLOOKUP(Tabla1[MUNICIPIO],'DATOS ENLACES, RESPONSABLES'!$C$1:$J$1124,6,0)</f>
        <v>#N/A</v>
      </c>
      <c r="J62" s="22" t="e">
        <f>VLOOKUP(Tabla1[MUNICIPIO],'DATOS ENLACES, RESPONSABLES'!$C$1:$J$1124,7,0)</f>
        <v>#N/A</v>
      </c>
      <c r="K62" s="22" t="e">
        <f>VLOOKUP(Tabla1[MUNICIPIO],'DATOS ENLACES, RESPONSABLES'!$C$1:$J$1124,8,0)</f>
        <v>#N/A</v>
      </c>
      <c r="N62" s="154"/>
      <c r="O62" s="148"/>
      <c r="P62" s="153"/>
      <c r="AJ62" s="125"/>
      <c r="AK62" s="125"/>
      <c r="AL62" s="126"/>
      <c r="AM62" s="126"/>
      <c r="AN62" s="126"/>
      <c r="AO62" s="126"/>
    </row>
    <row r="63" spans="1:41" x14ac:dyDescent="0.25">
      <c r="A63" s="121" t="s">
        <v>1188</v>
      </c>
      <c r="B63" s="122">
        <v>5411</v>
      </c>
      <c r="C63" s="123" t="s">
        <v>45</v>
      </c>
      <c r="D63" s="123" t="s">
        <v>45</v>
      </c>
      <c r="E63" s="124" t="s">
        <v>471</v>
      </c>
      <c r="F63" s="22" t="e">
        <f>VLOOKUP(Tabla1[MUNICIPIO],'DATOS ENLACES, RESPONSABLES'!$C$1:$J$1124,2,0)</f>
        <v>#N/A</v>
      </c>
      <c r="G63" s="22" t="e">
        <f>VLOOKUP(Tabla1[MUNICIPIO],'DATOS ENLACES, RESPONSABLES'!$C$1:$J$1124,4,0)</f>
        <v>#N/A</v>
      </c>
      <c r="H63" s="22" t="e">
        <f>VLOOKUP(Tabla1[MUNICIPIO],'DATOS ENLACES, RESPONSABLES'!$C$1:$J$1124,5,0)</f>
        <v>#N/A</v>
      </c>
      <c r="I63" s="22" t="e">
        <f>VLOOKUP(Tabla1[MUNICIPIO],'DATOS ENLACES, RESPONSABLES'!$C$1:$J$1124,6,0)</f>
        <v>#N/A</v>
      </c>
      <c r="J63" s="22" t="e">
        <f>VLOOKUP(Tabla1[MUNICIPIO],'DATOS ENLACES, RESPONSABLES'!$C$1:$J$1124,7,0)</f>
        <v>#N/A</v>
      </c>
      <c r="K63" s="22" t="e">
        <f>VLOOKUP(Tabla1[MUNICIPIO],'DATOS ENLACES, RESPONSABLES'!$C$1:$J$1124,8,0)</f>
        <v>#N/A</v>
      </c>
      <c r="N63" s="154"/>
      <c r="O63" s="148"/>
      <c r="P63" s="151"/>
      <c r="AJ63" s="125"/>
      <c r="AK63" s="125"/>
      <c r="AL63" s="126"/>
      <c r="AM63" s="126"/>
      <c r="AN63" s="126"/>
      <c r="AO63" s="126"/>
    </row>
    <row r="64" spans="1:41" x14ac:dyDescent="0.25">
      <c r="A64" s="121" t="s">
        <v>1189</v>
      </c>
      <c r="B64" s="122">
        <v>5425</v>
      </c>
      <c r="C64" s="123" t="s">
        <v>45</v>
      </c>
      <c r="D64" s="123" t="s">
        <v>45</v>
      </c>
      <c r="E64" s="124" t="s">
        <v>472</v>
      </c>
      <c r="F64" s="22" t="e">
        <f>VLOOKUP(Tabla1[MUNICIPIO],'DATOS ENLACES, RESPONSABLES'!$C$1:$J$1124,2,0)</f>
        <v>#N/A</v>
      </c>
      <c r="G64" s="22" t="e">
        <f>VLOOKUP(Tabla1[MUNICIPIO],'DATOS ENLACES, RESPONSABLES'!$C$1:$J$1124,4,0)</f>
        <v>#N/A</v>
      </c>
      <c r="H64" s="22" t="e">
        <f>VLOOKUP(Tabla1[MUNICIPIO],'DATOS ENLACES, RESPONSABLES'!$C$1:$J$1124,5,0)</f>
        <v>#N/A</v>
      </c>
      <c r="I64" s="22" t="e">
        <f>VLOOKUP(Tabla1[MUNICIPIO],'DATOS ENLACES, RESPONSABLES'!$C$1:$J$1124,6,0)</f>
        <v>#N/A</v>
      </c>
      <c r="J64" s="22" t="e">
        <f>VLOOKUP(Tabla1[MUNICIPIO],'DATOS ENLACES, RESPONSABLES'!$C$1:$J$1124,7,0)</f>
        <v>#N/A</v>
      </c>
      <c r="K64" s="22" t="e">
        <f>VLOOKUP(Tabla1[MUNICIPIO],'DATOS ENLACES, RESPONSABLES'!$C$1:$J$1124,8,0)</f>
        <v>#N/A</v>
      </c>
      <c r="N64" s="157"/>
      <c r="O64" s="148"/>
      <c r="P64" s="153"/>
      <c r="AJ64" s="125"/>
      <c r="AK64" s="125"/>
      <c r="AL64" s="126"/>
      <c r="AM64" s="126"/>
      <c r="AN64" s="126"/>
      <c r="AO64" s="126"/>
    </row>
    <row r="65" spans="1:41" x14ac:dyDescent="0.25">
      <c r="A65" s="121" t="s">
        <v>1190</v>
      </c>
      <c r="B65" s="122">
        <v>5440</v>
      </c>
      <c r="C65" s="123" t="s">
        <v>45</v>
      </c>
      <c r="D65" s="123" t="s">
        <v>45</v>
      </c>
      <c r="E65" s="124" t="s">
        <v>428</v>
      </c>
      <c r="F65" s="22" t="e">
        <f>VLOOKUP(Tabla1[MUNICIPIO],'DATOS ENLACES, RESPONSABLES'!$C$1:$J$1124,2,0)</f>
        <v>#N/A</v>
      </c>
      <c r="G65" s="22" t="e">
        <f>VLOOKUP(Tabla1[MUNICIPIO],'DATOS ENLACES, RESPONSABLES'!$C$1:$J$1124,4,0)</f>
        <v>#N/A</v>
      </c>
      <c r="H65" s="22" t="e">
        <f>VLOOKUP(Tabla1[MUNICIPIO],'DATOS ENLACES, RESPONSABLES'!$C$1:$J$1124,5,0)</f>
        <v>#N/A</v>
      </c>
      <c r="I65" s="22" t="e">
        <f>VLOOKUP(Tabla1[MUNICIPIO],'DATOS ENLACES, RESPONSABLES'!$C$1:$J$1124,6,0)</f>
        <v>#N/A</v>
      </c>
      <c r="J65" s="22" t="e">
        <f>VLOOKUP(Tabla1[MUNICIPIO],'DATOS ENLACES, RESPONSABLES'!$C$1:$J$1124,7,0)</f>
        <v>#N/A</v>
      </c>
      <c r="K65" s="22" t="e">
        <f>VLOOKUP(Tabla1[MUNICIPIO],'DATOS ENLACES, RESPONSABLES'!$C$1:$J$1124,8,0)</f>
        <v>#N/A</v>
      </c>
      <c r="N65" s="157"/>
      <c r="O65" s="148"/>
      <c r="P65" s="153"/>
      <c r="AJ65" s="125"/>
      <c r="AK65" s="125"/>
      <c r="AL65" s="126"/>
      <c r="AM65" s="126"/>
      <c r="AN65" s="126"/>
      <c r="AO65" s="126"/>
    </row>
    <row r="66" spans="1:41" ht="39.200000000000003" customHeight="1" x14ac:dyDescent="0.25">
      <c r="A66" s="121" t="s">
        <v>1191</v>
      </c>
      <c r="B66" s="122">
        <v>5001</v>
      </c>
      <c r="C66" s="123" t="s">
        <v>45</v>
      </c>
      <c r="D66" s="123" t="s">
        <v>45</v>
      </c>
      <c r="E66" s="124" t="s">
        <v>2470</v>
      </c>
      <c r="F66" s="22" t="str">
        <f>IF(VLOOKUP(Tabla1[MUNICIPIO],'DATOS ENLACES, RESPONSABLES'!$C$1:$J$1124,5,0),$F66=0,CONCATENATE('DATOS ENLACES, RESPONSABLES'!D17,"-",'DATOS ENLACES, RESPONSABLES'!D18,"-",'DATOS ENLACES, RESPONSABLES'!D19))</f>
        <v>María Cecilia Gómez Gutierrez-Olga Lucia Rodriguez Palacios-Juan David Ospina Munera</v>
      </c>
      <c r="G66" s="22" t="str">
        <f>IF(VLOOKUP(Tabla1[MUNICIPIO],'DATOS ENLACES, RESPONSABLES'!$C$1:$J$1124,5,0),$F66=0,CONCATENATE('DATOS ENLACES, RESPONSABLES'!F17,"; ",'DATOS ENLACES, RESPONSABLES'!F18,"; ",'DATOS ENLACES, RESPONSABLES'!F19))</f>
        <v>maria.gomez@unidadvictimas.gov.co ; olga.rodriguez@unidadvictimas.gov.co; juan.ospina@unidadvictimas.gov.co</v>
      </c>
      <c r="H66" s="22" t="str">
        <f>IF(VLOOKUP(Tabla1[MUNICIPIO],'DATOS ENLACES, RESPONSABLES'!$C$1:$J$1124,5,0),$F66=0,CONCATENATE('DATOS ENLACES, RESPONSABLES'!G17,"-",'DATOS ENLACES, RESPONSABLES'!G18,"-",'DATOS ENLACES, RESPONSABLES'!G19))</f>
        <v>--</v>
      </c>
      <c r="I66" s="22" t="str">
        <f>IF(VLOOKUP(Tabla1[MUNICIPIO],'DATOS ENLACES, RESPONSABLES'!$C$1:$J$1124,5,0),$F66=0,CONCATENATE('DATOS ENLACES, RESPONSABLES'!H17,"-",'DATOS ENLACES, RESPONSABLES'!H18,"-",'DATOS ENLACES, RESPONSABLES'!H19))</f>
        <v>--</v>
      </c>
      <c r="J66" s="22" t="str">
        <f>IF(VLOOKUP(Tabla1[MUNICIPIO],'DATOS ENLACES, RESPONSABLES'!$C$1:$J$1124,5,0),$F66=0,CONCATENATE('DATOS ENLACES, RESPONSABLES'!I17,"-",'DATOS ENLACES, RESPONSABLES'!I18,"-",'DATOS ENLACES, RESPONSABLES'!I19))</f>
        <v>--</v>
      </c>
      <c r="K66" s="22" t="str">
        <f>IF(VLOOKUP(Tabla1[MUNICIPIO],'DATOS ENLACES, RESPONSABLES'!$C$1:$J$1124,5,0),$F66=0,CONCATENATE('DATOS ENLACES, RESPONSABLES'!J17,"-",'DATOS ENLACES, RESPONSABLES'!J18,"-",'DATOS ENLACES, RESPONSABLES'!J19))</f>
        <v>--</v>
      </c>
      <c r="AJ66" s="125"/>
      <c r="AK66" s="125"/>
      <c r="AL66" s="126"/>
      <c r="AM66" s="126"/>
      <c r="AN66" s="126"/>
      <c r="AO66" s="126"/>
    </row>
    <row r="67" spans="1:41" ht="16.5" customHeight="1" x14ac:dyDescent="0.25">
      <c r="A67" s="121" t="s">
        <v>1192</v>
      </c>
      <c r="B67" s="122">
        <v>5467</v>
      </c>
      <c r="C67" s="123" t="s">
        <v>45</v>
      </c>
      <c r="D67" s="123" t="s">
        <v>45</v>
      </c>
      <c r="E67" s="124" t="s">
        <v>355</v>
      </c>
      <c r="F67" s="22" t="e">
        <f>VLOOKUP(Tabla1[MUNICIPIO],'DATOS ENLACES, RESPONSABLES'!$C$1:$J$1124,2,0)</f>
        <v>#N/A</v>
      </c>
      <c r="G67" s="22" t="e">
        <f>VLOOKUP(Tabla1[MUNICIPIO],'DATOS ENLACES, RESPONSABLES'!$C$1:$J$1124,4,0)</f>
        <v>#N/A</v>
      </c>
      <c r="H67" s="22" t="e">
        <f>VLOOKUP(Tabla1[MUNICIPIO],'DATOS ENLACES, RESPONSABLES'!$C$1:$J$1124,5,0)</f>
        <v>#N/A</v>
      </c>
      <c r="I67" s="22" t="e">
        <f>VLOOKUP(Tabla1[MUNICIPIO],'DATOS ENLACES, RESPONSABLES'!$C$1:$J$1124,6,0)</f>
        <v>#N/A</v>
      </c>
      <c r="J67" s="22" t="e">
        <f>VLOOKUP(Tabla1[MUNICIPIO],'DATOS ENLACES, RESPONSABLES'!$C$1:$J$1124,7,0)</f>
        <v>#N/A</v>
      </c>
      <c r="K67" s="22" t="e">
        <f>VLOOKUP(Tabla1[MUNICIPIO],'DATOS ENLACES, RESPONSABLES'!$C$1:$J$1124,8,0)</f>
        <v>#N/A</v>
      </c>
      <c r="AJ67" s="125"/>
      <c r="AK67" s="125"/>
      <c r="AL67" s="126"/>
      <c r="AM67" s="126"/>
      <c r="AN67" s="126"/>
      <c r="AO67" s="126"/>
    </row>
    <row r="68" spans="1:41" ht="39.200000000000003" customHeight="1" x14ac:dyDescent="0.25">
      <c r="A68" s="121" t="s">
        <v>1193</v>
      </c>
      <c r="B68" s="122">
        <v>5483</v>
      </c>
      <c r="C68" s="123" t="s">
        <v>45</v>
      </c>
      <c r="D68" s="123" t="s">
        <v>45</v>
      </c>
      <c r="E68" s="124" t="s">
        <v>64</v>
      </c>
      <c r="F68" s="22" t="e">
        <f>VLOOKUP(Tabla1[MUNICIPIO],'DATOS ENLACES, RESPONSABLES'!$C$1:$J$1124,2,0)</f>
        <v>#N/A</v>
      </c>
      <c r="G68" s="22" t="e">
        <f>VLOOKUP(Tabla1[MUNICIPIO],'DATOS ENLACES, RESPONSABLES'!$C$1:$J$1124,4,0)</f>
        <v>#N/A</v>
      </c>
      <c r="H68" s="22" t="e">
        <f>VLOOKUP(Tabla1[MUNICIPIO],'DATOS ENLACES, RESPONSABLES'!$C$1:$J$1124,5,0)</f>
        <v>#N/A</v>
      </c>
      <c r="I68" s="22" t="e">
        <f>VLOOKUP(Tabla1[MUNICIPIO],'DATOS ENLACES, RESPONSABLES'!$C$1:$J$1124,6,0)</f>
        <v>#N/A</v>
      </c>
      <c r="J68" s="22" t="e">
        <f>VLOOKUP(Tabla1[MUNICIPIO],'DATOS ENLACES, RESPONSABLES'!$C$1:$J$1124,7,0)</f>
        <v>#N/A</v>
      </c>
      <c r="K68" s="22" t="e">
        <f>VLOOKUP(Tabla1[MUNICIPIO],'DATOS ENLACES, RESPONSABLES'!$C$1:$J$1124,8,0)</f>
        <v>#N/A</v>
      </c>
      <c r="AJ68" s="125"/>
      <c r="AK68" s="125"/>
      <c r="AL68" s="126"/>
      <c r="AM68" s="126"/>
      <c r="AN68" s="126"/>
      <c r="AO68" s="126"/>
    </row>
    <row r="69" spans="1:41" ht="15" customHeight="1" x14ac:dyDescent="0.25">
      <c r="A69" s="121" t="s">
        <v>1194</v>
      </c>
      <c r="B69" s="122">
        <v>5495</v>
      </c>
      <c r="C69" s="123" t="s">
        <v>45</v>
      </c>
      <c r="D69" s="123" t="s">
        <v>45</v>
      </c>
      <c r="E69" s="124" t="s">
        <v>367</v>
      </c>
      <c r="F69" s="22" t="e">
        <f>VLOOKUP(Tabla1[MUNICIPIO],'DATOS ENLACES, RESPONSABLES'!$C$1:$J$1124,2,0)</f>
        <v>#N/A</v>
      </c>
      <c r="G69" s="22" t="e">
        <f>VLOOKUP(Tabla1[MUNICIPIO],'DATOS ENLACES, RESPONSABLES'!$C$1:$J$1124,4,0)</f>
        <v>#N/A</v>
      </c>
      <c r="H69" s="22" t="e">
        <f>VLOOKUP(Tabla1[MUNICIPIO],'DATOS ENLACES, RESPONSABLES'!$C$1:$J$1124,5,0)</f>
        <v>#N/A</v>
      </c>
      <c r="I69" s="22" t="e">
        <f>VLOOKUP(Tabla1[MUNICIPIO],'DATOS ENLACES, RESPONSABLES'!$C$1:$J$1124,6,0)</f>
        <v>#N/A</v>
      </c>
      <c r="J69" s="22" t="e">
        <f>VLOOKUP(Tabla1[MUNICIPIO],'DATOS ENLACES, RESPONSABLES'!$C$1:$J$1124,7,0)</f>
        <v>#N/A</v>
      </c>
      <c r="K69" s="22" t="e">
        <f>VLOOKUP(Tabla1[MUNICIPIO],'DATOS ENLACES, RESPONSABLES'!$C$1:$J$1124,8,0)</f>
        <v>#N/A</v>
      </c>
      <c r="AJ69" s="125"/>
      <c r="AK69" s="125"/>
      <c r="AL69" s="126"/>
      <c r="AM69" s="126"/>
      <c r="AN69" s="126"/>
      <c r="AO69" s="126"/>
    </row>
    <row r="70" spans="1:41" ht="38.25" customHeight="1" x14ac:dyDescent="0.25">
      <c r="A70" s="121" t="s">
        <v>1195</v>
      </c>
      <c r="B70" s="122">
        <v>5501</v>
      </c>
      <c r="C70" s="123" t="s">
        <v>45</v>
      </c>
      <c r="D70" s="123" t="s">
        <v>45</v>
      </c>
      <c r="E70" s="124" t="s">
        <v>474</v>
      </c>
      <c r="F70" s="22" t="e">
        <f>VLOOKUP(Tabla1[MUNICIPIO],'DATOS ENLACES, RESPONSABLES'!$C$1:$J$1124,2,0)</f>
        <v>#N/A</v>
      </c>
      <c r="G70" s="22" t="e">
        <f>VLOOKUP(Tabla1[MUNICIPIO],'DATOS ENLACES, RESPONSABLES'!$C$1:$J$1124,4,0)</f>
        <v>#N/A</v>
      </c>
      <c r="H70" s="22" t="e">
        <f>VLOOKUP(Tabla1[MUNICIPIO],'DATOS ENLACES, RESPONSABLES'!$C$1:$J$1124,5,0)</f>
        <v>#N/A</v>
      </c>
      <c r="I70" s="22" t="e">
        <f>VLOOKUP(Tabla1[MUNICIPIO],'DATOS ENLACES, RESPONSABLES'!$C$1:$J$1124,6,0)</f>
        <v>#N/A</v>
      </c>
      <c r="J70" s="22" t="e">
        <f>VLOOKUP(Tabla1[MUNICIPIO],'DATOS ENLACES, RESPONSABLES'!$C$1:$J$1124,7,0)</f>
        <v>#N/A</v>
      </c>
      <c r="K70" s="22" t="e">
        <f>VLOOKUP(Tabla1[MUNICIPIO],'DATOS ENLACES, RESPONSABLES'!$C$1:$J$1124,8,0)</f>
        <v>#N/A</v>
      </c>
      <c r="AJ70" s="125"/>
      <c r="AK70" s="125"/>
      <c r="AL70" s="126"/>
      <c r="AM70" s="126"/>
      <c r="AN70" s="126"/>
      <c r="AO70" s="126"/>
    </row>
    <row r="71" spans="1:41" x14ac:dyDescent="0.25">
      <c r="A71" s="121" t="s">
        <v>1196</v>
      </c>
      <c r="B71" s="122">
        <v>5541</v>
      </c>
      <c r="C71" s="123" t="s">
        <v>45</v>
      </c>
      <c r="D71" s="123" t="s">
        <v>45</v>
      </c>
      <c r="E71" s="124" t="s">
        <v>475</v>
      </c>
      <c r="F71" s="22" t="e">
        <f>VLOOKUP(Tabla1[MUNICIPIO],'DATOS ENLACES, RESPONSABLES'!$C$1:$J$1124,2,0)</f>
        <v>#N/A</v>
      </c>
      <c r="G71" s="22" t="e">
        <f>VLOOKUP(Tabla1[MUNICIPIO],'DATOS ENLACES, RESPONSABLES'!$C$1:$J$1124,4,0)</f>
        <v>#N/A</v>
      </c>
      <c r="H71" s="22" t="e">
        <f>VLOOKUP(Tabla1[MUNICIPIO],'DATOS ENLACES, RESPONSABLES'!$C$1:$J$1124,5,0)</f>
        <v>#N/A</v>
      </c>
      <c r="I71" s="22" t="e">
        <f>VLOOKUP(Tabla1[MUNICIPIO],'DATOS ENLACES, RESPONSABLES'!$C$1:$J$1124,6,0)</f>
        <v>#N/A</v>
      </c>
      <c r="J71" s="22" t="e">
        <f>VLOOKUP(Tabla1[MUNICIPIO],'DATOS ENLACES, RESPONSABLES'!$C$1:$J$1124,7,0)</f>
        <v>#N/A</v>
      </c>
      <c r="K71" s="22" t="e">
        <f>VLOOKUP(Tabla1[MUNICIPIO],'DATOS ENLACES, RESPONSABLES'!$C$1:$J$1124,8,0)</f>
        <v>#N/A</v>
      </c>
      <c r="AJ71" s="125"/>
      <c r="AK71" s="125"/>
      <c r="AL71" s="126"/>
      <c r="AM71" s="126"/>
      <c r="AN71" s="126"/>
      <c r="AO71" s="126"/>
    </row>
    <row r="72" spans="1:41" x14ac:dyDescent="0.25">
      <c r="A72" s="121" t="s">
        <v>1197</v>
      </c>
      <c r="B72" s="122">
        <v>5543</v>
      </c>
      <c r="C72" s="123" t="s">
        <v>45</v>
      </c>
      <c r="D72" s="123" t="s">
        <v>45</v>
      </c>
      <c r="E72" s="124" t="s">
        <v>476</v>
      </c>
      <c r="F72" s="22" t="e">
        <f>VLOOKUP(Tabla1[MUNICIPIO],'DATOS ENLACES, RESPONSABLES'!$C$1:$J$1124,2,0)</f>
        <v>#N/A</v>
      </c>
      <c r="G72" s="22" t="e">
        <f>VLOOKUP(Tabla1[MUNICIPIO],'DATOS ENLACES, RESPONSABLES'!$C$1:$J$1124,4,0)</f>
        <v>#N/A</v>
      </c>
      <c r="H72" s="22" t="e">
        <f>VLOOKUP(Tabla1[MUNICIPIO],'DATOS ENLACES, RESPONSABLES'!$C$1:$J$1124,5,0)</f>
        <v>#N/A</v>
      </c>
      <c r="I72" s="22" t="e">
        <f>VLOOKUP(Tabla1[MUNICIPIO],'DATOS ENLACES, RESPONSABLES'!$C$1:$J$1124,6,0)</f>
        <v>#N/A</v>
      </c>
      <c r="J72" s="22" t="e">
        <f>VLOOKUP(Tabla1[MUNICIPIO],'DATOS ENLACES, RESPONSABLES'!$C$1:$J$1124,7,0)</f>
        <v>#N/A</v>
      </c>
      <c r="K72" s="22" t="e">
        <f>VLOOKUP(Tabla1[MUNICIPIO],'DATOS ENLACES, RESPONSABLES'!$C$1:$J$1124,8,0)</f>
        <v>#N/A</v>
      </c>
      <c r="AJ72" s="125"/>
      <c r="AK72" s="125"/>
      <c r="AL72" s="126"/>
      <c r="AM72" s="126"/>
      <c r="AN72" s="126"/>
      <c r="AO72" s="126"/>
    </row>
    <row r="73" spans="1:41" x14ac:dyDescent="0.25">
      <c r="A73" s="121" t="s">
        <v>1198</v>
      </c>
      <c r="B73" s="122">
        <v>5576</v>
      </c>
      <c r="C73" s="123" t="s">
        <v>45</v>
      </c>
      <c r="D73" s="123" t="s">
        <v>45</v>
      </c>
      <c r="E73" s="124" t="s">
        <v>477</v>
      </c>
      <c r="F73" s="22" t="e">
        <f>VLOOKUP(Tabla1[MUNICIPIO],'DATOS ENLACES, RESPONSABLES'!$C$1:$J$1124,2,0)</f>
        <v>#N/A</v>
      </c>
      <c r="G73" s="22" t="e">
        <f>VLOOKUP(Tabla1[MUNICIPIO],'DATOS ENLACES, RESPONSABLES'!$C$1:$J$1124,4,0)</f>
        <v>#N/A</v>
      </c>
      <c r="H73" s="22" t="e">
        <f>VLOOKUP(Tabla1[MUNICIPIO],'DATOS ENLACES, RESPONSABLES'!$C$1:$J$1124,5,0)</f>
        <v>#N/A</v>
      </c>
      <c r="I73" s="22" t="e">
        <f>VLOOKUP(Tabla1[MUNICIPIO],'DATOS ENLACES, RESPONSABLES'!$C$1:$J$1124,6,0)</f>
        <v>#N/A</v>
      </c>
      <c r="J73" s="22" t="e">
        <f>VLOOKUP(Tabla1[MUNICIPIO],'DATOS ENLACES, RESPONSABLES'!$C$1:$J$1124,7,0)</f>
        <v>#N/A</v>
      </c>
      <c r="K73" s="22" t="e">
        <f>VLOOKUP(Tabla1[MUNICIPIO],'DATOS ENLACES, RESPONSABLES'!$C$1:$J$1124,8,0)</f>
        <v>#N/A</v>
      </c>
      <c r="AJ73" s="125"/>
      <c r="AK73" s="125"/>
      <c r="AL73" s="126"/>
      <c r="AM73" s="126"/>
      <c r="AN73" s="126"/>
      <c r="AO73" s="126"/>
    </row>
    <row r="74" spans="1:41" x14ac:dyDescent="0.25">
      <c r="A74" s="121" t="s">
        <v>1199</v>
      </c>
      <c r="B74" s="122">
        <v>5591</v>
      </c>
      <c r="C74" s="123" t="s">
        <v>45</v>
      </c>
      <c r="D74" s="123" t="s">
        <v>45</v>
      </c>
      <c r="E74" s="124" t="s">
        <v>478</v>
      </c>
      <c r="F74" s="22" t="e">
        <f>VLOOKUP(Tabla1[MUNICIPIO],'DATOS ENLACES, RESPONSABLES'!$C$1:$J$1124,2,0)</f>
        <v>#N/A</v>
      </c>
      <c r="G74" s="22" t="e">
        <f>VLOOKUP(Tabla1[MUNICIPIO],'DATOS ENLACES, RESPONSABLES'!$C$1:$J$1124,4,0)</f>
        <v>#N/A</v>
      </c>
      <c r="H74" s="22" t="e">
        <f>VLOOKUP(Tabla1[MUNICIPIO],'DATOS ENLACES, RESPONSABLES'!$C$1:$J$1124,5,0)</f>
        <v>#N/A</v>
      </c>
      <c r="I74" s="22" t="e">
        <f>VLOOKUP(Tabla1[MUNICIPIO],'DATOS ENLACES, RESPONSABLES'!$C$1:$J$1124,6,0)</f>
        <v>#N/A</v>
      </c>
      <c r="J74" s="22" t="e">
        <f>VLOOKUP(Tabla1[MUNICIPIO],'DATOS ENLACES, RESPONSABLES'!$C$1:$J$1124,7,0)</f>
        <v>#N/A</v>
      </c>
      <c r="K74" s="22" t="e">
        <f>VLOOKUP(Tabla1[MUNICIPIO],'DATOS ENLACES, RESPONSABLES'!$C$1:$J$1124,8,0)</f>
        <v>#N/A</v>
      </c>
      <c r="AJ74" s="125"/>
      <c r="AK74" s="125"/>
      <c r="AL74" s="126"/>
      <c r="AM74" s="126"/>
      <c r="AN74" s="126"/>
      <c r="AO74" s="126"/>
    </row>
    <row r="75" spans="1:41" x14ac:dyDescent="0.25">
      <c r="A75" s="121" t="s">
        <v>1200</v>
      </c>
      <c r="B75" s="122">
        <v>5604</v>
      </c>
      <c r="C75" s="123" t="s">
        <v>45</v>
      </c>
      <c r="D75" s="123" t="s">
        <v>45</v>
      </c>
      <c r="E75" s="124" t="s">
        <v>371</v>
      </c>
      <c r="F75" s="22" t="e">
        <f>VLOOKUP(Tabla1[MUNICIPIO],'DATOS ENLACES, RESPONSABLES'!$C$1:$J$1124,2,0)</f>
        <v>#N/A</v>
      </c>
      <c r="G75" s="22" t="e">
        <f>VLOOKUP(Tabla1[MUNICIPIO],'DATOS ENLACES, RESPONSABLES'!$C$1:$J$1124,4,0)</f>
        <v>#N/A</v>
      </c>
      <c r="H75" s="22" t="e">
        <f>VLOOKUP(Tabla1[MUNICIPIO],'DATOS ENLACES, RESPONSABLES'!$C$1:$J$1124,5,0)</f>
        <v>#N/A</v>
      </c>
      <c r="I75" s="22" t="e">
        <f>VLOOKUP(Tabla1[MUNICIPIO],'DATOS ENLACES, RESPONSABLES'!$C$1:$J$1124,6,0)</f>
        <v>#N/A</v>
      </c>
      <c r="J75" s="22" t="e">
        <f>VLOOKUP(Tabla1[MUNICIPIO],'DATOS ENLACES, RESPONSABLES'!$C$1:$J$1124,7,0)</f>
        <v>#N/A</v>
      </c>
      <c r="K75" s="22" t="e">
        <f>VLOOKUP(Tabla1[MUNICIPIO],'DATOS ENLACES, RESPONSABLES'!$C$1:$J$1124,8,0)</f>
        <v>#N/A</v>
      </c>
      <c r="AJ75" s="125"/>
      <c r="AK75" s="125"/>
      <c r="AL75" s="126"/>
      <c r="AM75" s="126"/>
      <c r="AN75" s="126"/>
      <c r="AO75" s="126"/>
    </row>
    <row r="76" spans="1:41" x14ac:dyDescent="0.25">
      <c r="A76" s="121" t="s">
        <v>1201</v>
      </c>
      <c r="B76" s="122">
        <v>5607</v>
      </c>
      <c r="C76" s="123" t="s">
        <v>45</v>
      </c>
      <c r="D76" s="123" t="s">
        <v>45</v>
      </c>
      <c r="E76" s="124" t="s">
        <v>479</v>
      </c>
      <c r="F76" s="22" t="e">
        <f>VLOOKUP(Tabla1[MUNICIPIO],'DATOS ENLACES, RESPONSABLES'!$C$1:$J$1124,2,0)</f>
        <v>#N/A</v>
      </c>
      <c r="G76" s="22" t="e">
        <f>VLOOKUP(Tabla1[MUNICIPIO],'DATOS ENLACES, RESPONSABLES'!$C$1:$J$1124,4,0)</f>
        <v>#N/A</v>
      </c>
      <c r="H76" s="22" t="e">
        <f>VLOOKUP(Tabla1[MUNICIPIO],'DATOS ENLACES, RESPONSABLES'!$C$1:$J$1124,5,0)</f>
        <v>#N/A</v>
      </c>
      <c r="I76" s="22" t="e">
        <f>VLOOKUP(Tabla1[MUNICIPIO],'DATOS ENLACES, RESPONSABLES'!$C$1:$J$1124,6,0)</f>
        <v>#N/A</v>
      </c>
      <c r="J76" s="22" t="e">
        <f>VLOOKUP(Tabla1[MUNICIPIO],'DATOS ENLACES, RESPONSABLES'!$C$1:$J$1124,7,0)</f>
        <v>#N/A</v>
      </c>
      <c r="K76" s="22" t="e">
        <f>VLOOKUP(Tabla1[MUNICIPIO],'DATOS ENLACES, RESPONSABLES'!$C$1:$J$1124,8,0)</f>
        <v>#N/A</v>
      </c>
      <c r="AJ76" s="125"/>
      <c r="AK76" s="125"/>
      <c r="AL76" s="126"/>
      <c r="AM76" s="126"/>
      <c r="AN76" s="126"/>
      <c r="AO76" s="126"/>
    </row>
    <row r="77" spans="1:41" x14ac:dyDescent="0.25">
      <c r="A77" s="121" t="s">
        <v>1202</v>
      </c>
      <c r="B77" s="122">
        <v>5615</v>
      </c>
      <c r="C77" s="123" t="s">
        <v>45</v>
      </c>
      <c r="D77" s="123" t="s">
        <v>45</v>
      </c>
      <c r="E77" s="124" t="s">
        <v>376</v>
      </c>
      <c r="F77" s="22" t="e">
        <f>VLOOKUP(Tabla1[MUNICIPIO],'DATOS ENLACES, RESPONSABLES'!$C$1:$J$1124,2,0)</f>
        <v>#N/A</v>
      </c>
      <c r="G77" s="22" t="e">
        <f>VLOOKUP(Tabla1[MUNICIPIO],'DATOS ENLACES, RESPONSABLES'!$C$1:$J$1124,4,0)</f>
        <v>#N/A</v>
      </c>
      <c r="H77" s="22" t="e">
        <f>VLOOKUP(Tabla1[MUNICIPIO],'DATOS ENLACES, RESPONSABLES'!$C$1:$J$1124,5,0)</f>
        <v>#N/A</v>
      </c>
      <c r="I77" s="22" t="e">
        <f>VLOOKUP(Tabla1[MUNICIPIO],'DATOS ENLACES, RESPONSABLES'!$C$1:$J$1124,6,0)</f>
        <v>#N/A</v>
      </c>
      <c r="J77" s="22" t="e">
        <f>VLOOKUP(Tabla1[MUNICIPIO],'DATOS ENLACES, RESPONSABLES'!$C$1:$J$1124,7,0)</f>
        <v>#N/A</v>
      </c>
      <c r="K77" s="22" t="e">
        <f>VLOOKUP(Tabla1[MUNICIPIO],'DATOS ENLACES, RESPONSABLES'!$C$1:$J$1124,8,0)</f>
        <v>#N/A</v>
      </c>
      <c r="AJ77" s="125"/>
      <c r="AK77" s="125"/>
      <c r="AL77" s="126"/>
      <c r="AM77" s="126"/>
      <c r="AN77" s="126"/>
      <c r="AO77" s="126"/>
    </row>
    <row r="78" spans="1:41" x14ac:dyDescent="0.25">
      <c r="A78" s="121" t="s">
        <v>1203</v>
      </c>
      <c r="B78" s="122">
        <v>5628</v>
      </c>
      <c r="C78" s="123" t="s">
        <v>45</v>
      </c>
      <c r="D78" s="123" t="s">
        <v>45</v>
      </c>
      <c r="E78" s="124" t="s">
        <v>480</v>
      </c>
      <c r="F78" s="22" t="e">
        <f>VLOOKUP(Tabla1[MUNICIPIO],'DATOS ENLACES, RESPONSABLES'!$C$1:$J$1124,2,0)</f>
        <v>#N/A</v>
      </c>
      <c r="G78" s="22" t="e">
        <f>VLOOKUP(Tabla1[MUNICIPIO],'DATOS ENLACES, RESPONSABLES'!$C$1:$J$1124,4,0)</f>
        <v>#N/A</v>
      </c>
      <c r="H78" s="22" t="e">
        <f>VLOOKUP(Tabla1[MUNICIPIO],'DATOS ENLACES, RESPONSABLES'!$C$1:$J$1124,5,0)</f>
        <v>#N/A</v>
      </c>
      <c r="I78" s="22" t="e">
        <f>VLOOKUP(Tabla1[MUNICIPIO],'DATOS ENLACES, RESPONSABLES'!$C$1:$J$1124,6,0)</f>
        <v>#N/A</v>
      </c>
      <c r="J78" s="22" t="e">
        <f>VLOOKUP(Tabla1[MUNICIPIO],'DATOS ENLACES, RESPONSABLES'!$C$1:$J$1124,7,0)</f>
        <v>#N/A</v>
      </c>
      <c r="K78" s="22" t="e">
        <f>VLOOKUP(Tabla1[MUNICIPIO],'DATOS ENLACES, RESPONSABLES'!$C$1:$J$1124,8,0)</f>
        <v>#N/A</v>
      </c>
      <c r="AJ78" s="125"/>
      <c r="AK78" s="125"/>
      <c r="AL78" s="126"/>
      <c r="AM78" s="126"/>
      <c r="AN78" s="126"/>
      <c r="AO78" s="126"/>
    </row>
    <row r="79" spans="1:41" x14ac:dyDescent="0.25">
      <c r="A79" s="121" t="s">
        <v>1204</v>
      </c>
      <c r="B79" s="122">
        <v>5631</v>
      </c>
      <c r="C79" s="123" t="s">
        <v>45</v>
      </c>
      <c r="D79" s="123" t="s">
        <v>45</v>
      </c>
      <c r="E79" s="124" t="s">
        <v>435</v>
      </c>
      <c r="F79" s="22" t="e">
        <f>VLOOKUP(Tabla1[MUNICIPIO],'DATOS ENLACES, RESPONSABLES'!$C$1:$J$1124,2,0)</f>
        <v>#N/A</v>
      </c>
      <c r="G79" s="22" t="e">
        <f>VLOOKUP(Tabla1[MUNICIPIO],'DATOS ENLACES, RESPONSABLES'!$C$1:$J$1124,4,0)</f>
        <v>#N/A</v>
      </c>
      <c r="H79" s="22" t="e">
        <f>VLOOKUP(Tabla1[MUNICIPIO],'DATOS ENLACES, RESPONSABLES'!$C$1:$J$1124,5,0)</f>
        <v>#N/A</v>
      </c>
      <c r="I79" s="22" t="e">
        <f>VLOOKUP(Tabla1[MUNICIPIO],'DATOS ENLACES, RESPONSABLES'!$C$1:$J$1124,6,0)</f>
        <v>#N/A</v>
      </c>
      <c r="J79" s="22" t="e">
        <f>VLOOKUP(Tabla1[MUNICIPIO],'DATOS ENLACES, RESPONSABLES'!$C$1:$J$1124,7,0)</f>
        <v>#N/A</v>
      </c>
      <c r="K79" s="22" t="e">
        <f>VLOOKUP(Tabla1[MUNICIPIO],'DATOS ENLACES, RESPONSABLES'!$C$1:$J$1124,8,0)</f>
        <v>#N/A</v>
      </c>
      <c r="AJ79" s="125"/>
      <c r="AK79" s="125"/>
      <c r="AL79" s="126"/>
      <c r="AM79" s="126"/>
      <c r="AN79" s="126"/>
      <c r="AO79" s="126"/>
    </row>
    <row r="80" spans="1:41" x14ac:dyDescent="0.25">
      <c r="A80" s="121" t="s">
        <v>1205</v>
      </c>
      <c r="B80" s="122">
        <v>5642</v>
      </c>
      <c r="C80" s="123" t="s">
        <v>45</v>
      </c>
      <c r="D80" s="123" t="s">
        <v>45</v>
      </c>
      <c r="E80" s="124" t="s">
        <v>481</v>
      </c>
      <c r="F80" s="22" t="e">
        <f>VLOOKUP(Tabla1[MUNICIPIO],'DATOS ENLACES, RESPONSABLES'!$C$1:$J$1124,2,0)</f>
        <v>#N/A</v>
      </c>
      <c r="G80" s="22" t="e">
        <f>VLOOKUP(Tabla1[MUNICIPIO],'DATOS ENLACES, RESPONSABLES'!$C$1:$J$1124,4,0)</f>
        <v>#N/A</v>
      </c>
      <c r="H80" s="22" t="e">
        <f>VLOOKUP(Tabla1[MUNICIPIO],'DATOS ENLACES, RESPONSABLES'!$C$1:$J$1124,5,0)</f>
        <v>#N/A</v>
      </c>
      <c r="I80" s="22" t="e">
        <f>VLOOKUP(Tabla1[MUNICIPIO],'DATOS ENLACES, RESPONSABLES'!$C$1:$J$1124,6,0)</f>
        <v>#N/A</v>
      </c>
      <c r="J80" s="22" t="e">
        <f>VLOOKUP(Tabla1[MUNICIPIO],'DATOS ENLACES, RESPONSABLES'!$C$1:$J$1124,7,0)</f>
        <v>#N/A</v>
      </c>
      <c r="K80" s="22" t="e">
        <f>VLOOKUP(Tabla1[MUNICIPIO],'DATOS ENLACES, RESPONSABLES'!$C$1:$J$1124,8,0)</f>
        <v>#N/A</v>
      </c>
      <c r="AJ80" s="125"/>
      <c r="AK80" s="125"/>
      <c r="AL80" s="126"/>
      <c r="AM80" s="126"/>
      <c r="AN80" s="126"/>
      <c r="AO80" s="126"/>
    </row>
    <row r="81" spans="1:41" x14ac:dyDescent="0.25">
      <c r="A81" s="121" t="s">
        <v>1206</v>
      </c>
      <c r="B81" s="122">
        <v>5647</v>
      </c>
      <c r="C81" s="123" t="s">
        <v>45</v>
      </c>
      <c r="D81" s="123" t="s">
        <v>45</v>
      </c>
      <c r="E81" s="124" t="s">
        <v>482</v>
      </c>
      <c r="F81" s="22" t="e">
        <f>VLOOKUP(Tabla1[MUNICIPIO],'DATOS ENLACES, RESPONSABLES'!$C$1:$J$1124,2,0)</f>
        <v>#N/A</v>
      </c>
      <c r="G81" s="22" t="e">
        <f>VLOOKUP(Tabla1[MUNICIPIO],'DATOS ENLACES, RESPONSABLES'!$C$1:$J$1124,4,0)</f>
        <v>#N/A</v>
      </c>
      <c r="H81" s="22" t="e">
        <f>VLOOKUP(Tabla1[MUNICIPIO],'DATOS ENLACES, RESPONSABLES'!$C$1:$J$1124,5,0)</f>
        <v>#N/A</v>
      </c>
      <c r="I81" s="22" t="e">
        <f>VLOOKUP(Tabla1[MUNICIPIO],'DATOS ENLACES, RESPONSABLES'!$C$1:$J$1124,6,0)</f>
        <v>#N/A</v>
      </c>
      <c r="J81" s="22" t="e">
        <f>VLOOKUP(Tabla1[MUNICIPIO],'DATOS ENLACES, RESPONSABLES'!$C$1:$J$1124,7,0)</f>
        <v>#N/A</v>
      </c>
      <c r="K81" s="22" t="e">
        <f>VLOOKUP(Tabla1[MUNICIPIO],'DATOS ENLACES, RESPONSABLES'!$C$1:$J$1124,8,0)</f>
        <v>#N/A</v>
      </c>
      <c r="AJ81" s="125"/>
      <c r="AK81" s="125"/>
      <c r="AL81" s="126"/>
      <c r="AM81" s="126"/>
      <c r="AN81" s="126"/>
      <c r="AO81" s="126"/>
    </row>
    <row r="82" spans="1:41" x14ac:dyDescent="0.25">
      <c r="A82" s="121" t="s">
        <v>1207</v>
      </c>
      <c r="B82" s="122">
        <v>5649</v>
      </c>
      <c r="C82" s="123" t="s">
        <v>45</v>
      </c>
      <c r="D82" s="123" t="s">
        <v>45</v>
      </c>
      <c r="E82" s="124" t="s">
        <v>382</v>
      </c>
      <c r="F82" s="22" t="e">
        <f>VLOOKUP(Tabla1[MUNICIPIO],'DATOS ENLACES, RESPONSABLES'!$C$1:$J$1124,2,0)</f>
        <v>#N/A</v>
      </c>
      <c r="G82" s="22" t="e">
        <f>VLOOKUP(Tabla1[MUNICIPIO],'DATOS ENLACES, RESPONSABLES'!$C$1:$J$1124,4,0)</f>
        <v>#N/A</v>
      </c>
      <c r="H82" s="22" t="e">
        <f>VLOOKUP(Tabla1[MUNICIPIO],'DATOS ENLACES, RESPONSABLES'!$C$1:$J$1124,5,0)</f>
        <v>#N/A</v>
      </c>
      <c r="I82" s="22" t="e">
        <f>VLOOKUP(Tabla1[MUNICIPIO],'DATOS ENLACES, RESPONSABLES'!$C$1:$J$1124,6,0)</f>
        <v>#N/A</v>
      </c>
      <c r="J82" s="22" t="e">
        <f>VLOOKUP(Tabla1[MUNICIPIO],'DATOS ENLACES, RESPONSABLES'!$C$1:$J$1124,7,0)</f>
        <v>#N/A</v>
      </c>
      <c r="K82" s="22" t="e">
        <f>VLOOKUP(Tabla1[MUNICIPIO],'DATOS ENLACES, RESPONSABLES'!$C$1:$J$1124,8,0)</f>
        <v>#N/A</v>
      </c>
      <c r="AJ82" s="125"/>
      <c r="AK82" s="125"/>
      <c r="AL82" s="126"/>
      <c r="AM82" s="126"/>
      <c r="AN82" s="126"/>
      <c r="AO82" s="126"/>
    </row>
    <row r="83" spans="1:41" x14ac:dyDescent="0.25">
      <c r="A83" s="121" t="s">
        <v>1208</v>
      </c>
      <c r="B83" s="122">
        <v>5652</v>
      </c>
      <c r="C83" s="123" t="s">
        <v>45</v>
      </c>
      <c r="D83" s="123" t="s">
        <v>45</v>
      </c>
      <c r="E83" s="124" t="s">
        <v>263</v>
      </c>
      <c r="F83" s="22" t="e">
        <f>VLOOKUP(Tabla1[MUNICIPIO],'DATOS ENLACES, RESPONSABLES'!$C$1:$J$1124,2,0)</f>
        <v>#N/A</v>
      </c>
      <c r="G83" s="22" t="e">
        <f>VLOOKUP(Tabla1[MUNICIPIO],'DATOS ENLACES, RESPONSABLES'!$C$1:$J$1124,4,0)</f>
        <v>#N/A</v>
      </c>
      <c r="H83" s="22" t="e">
        <f>VLOOKUP(Tabla1[MUNICIPIO],'DATOS ENLACES, RESPONSABLES'!$C$1:$J$1124,5,0)</f>
        <v>#N/A</v>
      </c>
      <c r="I83" s="22" t="e">
        <f>VLOOKUP(Tabla1[MUNICIPIO],'DATOS ENLACES, RESPONSABLES'!$C$1:$J$1124,6,0)</f>
        <v>#N/A</v>
      </c>
      <c r="J83" s="22" t="e">
        <f>VLOOKUP(Tabla1[MUNICIPIO],'DATOS ENLACES, RESPONSABLES'!$C$1:$J$1124,7,0)</f>
        <v>#N/A</v>
      </c>
      <c r="K83" s="22" t="e">
        <f>VLOOKUP(Tabla1[MUNICIPIO],'DATOS ENLACES, RESPONSABLES'!$C$1:$J$1124,8,0)</f>
        <v>#N/A</v>
      </c>
      <c r="AJ83" s="125"/>
      <c r="AK83" s="125"/>
      <c r="AL83" s="126"/>
      <c r="AM83" s="126"/>
      <c r="AN83" s="126"/>
      <c r="AO83" s="126"/>
    </row>
    <row r="84" spans="1:41" x14ac:dyDescent="0.25">
      <c r="A84" s="121" t="s">
        <v>1209</v>
      </c>
      <c r="B84" s="122">
        <v>5656</v>
      </c>
      <c r="C84" s="123" t="s">
        <v>45</v>
      </c>
      <c r="D84" s="123" t="s">
        <v>45</v>
      </c>
      <c r="E84" s="124" t="s">
        <v>483</v>
      </c>
      <c r="F84" s="22" t="e">
        <f>VLOOKUP(Tabla1[MUNICIPIO],'DATOS ENLACES, RESPONSABLES'!$C$1:$J$1124,2,0)</f>
        <v>#N/A</v>
      </c>
      <c r="G84" s="22" t="e">
        <f>VLOOKUP(Tabla1[MUNICIPIO],'DATOS ENLACES, RESPONSABLES'!$C$1:$J$1124,4,0)</f>
        <v>#N/A</v>
      </c>
      <c r="H84" s="22" t="e">
        <f>VLOOKUP(Tabla1[MUNICIPIO],'DATOS ENLACES, RESPONSABLES'!$C$1:$J$1124,5,0)</f>
        <v>#N/A</v>
      </c>
      <c r="I84" s="22" t="e">
        <f>VLOOKUP(Tabla1[MUNICIPIO],'DATOS ENLACES, RESPONSABLES'!$C$1:$J$1124,6,0)</f>
        <v>#N/A</v>
      </c>
      <c r="J84" s="22" t="e">
        <f>VLOOKUP(Tabla1[MUNICIPIO],'DATOS ENLACES, RESPONSABLES'!$C$1:$J$1124,7,0)</f>
        <v>#N/A</v>
      </c>
      <c r="K84" s="22" t="e">
        <f>VLOOKUP(Tabla1[MUNICIPIO],'DATOS ENLACES, RESPONSABLES'!$C$1:$J$1124,8,0)</f>
        <v>#N/A</v>
      </c>
      <c r="AJ84" s="125"/>
      <c r="AK84" s="125"/>
      <c r="AL84" s="126"/>
      <c r="AM84" s="126"/>
      <c r="AN84" s="126"/>
      <c r="AO84" s="126"/>
    </row>
    <row r="85" spans="1:41" x14ac:dyDescent="0.25">
      <c r="A85" s="121" t="s">
        <v>1210</v>
      </c>
      <c r="B85" s="122">
        <v>5658</v>
      </c>
      <c r="C85" s="123" t="s">
        <v>45</v>
      </c>
      <c r="D85" s="123" t="s">
        <v>45</v>
      </c>
      <c r="E85" s="124" t="s">
        <v>484</v>
      </c>
      <c r="F85" s="22" t="e">
        <f>VLOOKUP(Tabla1[MUNICIPIO],'DATOS ENLACES, RESPONSABLES'!$C$1:$J$1124,2,0)</f>
        <v>#N/A</v>
      </c>
      <c r="G85" s="22" t="e">
        <f>VLOOKUP(Tabla1[MUNICIPIO],'DATOS ENLACES, RESPONSABLES'!$C$1:$J$1124,4,0)</f>
        <v>#N/A</v>
      </c>
      <c r="H85" s="22" t="e">
        <f>VLOOKUP(Tabla1[MUNICIPIO],'DATOS ENLACES, RESPONSABLES'!$C$1:$J$1124,5,0)</f>
        <v>#N/A</v>
      </c>
      <c r="I85" s="22" t="e">
        <f>VLOOKUP(Tabla1[MUNICIPIO],'DATOS ENLACES, RESPONSABLES'!$C$1:$J$1124,6,0)</f>
        <v>#N/A</v>
      </c>
      <c r="J85" s="22" t="e">
        <f>VLOOKUP(Tabla1[MUNICIPIO],'DATOS ENLACES, RESPONSABLES'!$C$1:$J$1124,7,0)</f>
        <v>#N/A</v>
      </c>
      <c r="K85" s="22" t="e">
        <f>VLOOKUP(Tabla1[MUNICIPIO],'DATOS ENLACES, RESPONSABLES'!$C$1:$J$1124,8,0)</f>
        <v>#N/A</v>
      </c>
      <c r="AJ85" s="125"/>
      <c r="AK85" s="125"/>
      <c r="AL85" s="126"/>
      <c r="AM85" s="126"/>
      <c r="AN85" s="126"/>
      <c r="AO85" s="126"/>
    </row>
    <row r="86" spans="1:41" x14ac:dyDescent="0.25">
      <c r="A86" s="121" t="s">
        <v>1211</v>
      </c>
      <c r="B86" s="122">
        <v>5660</v>
      </c>
      <c r="C86" s="123" t="s">
        <v>45</v>
      </c>
      <c r="D86" s="123" t="s">
        <v>45</v>
      </c>
      <c r="E86" s="124" t="s">
        <v>386</v>
      </c>
      <c r="F86" s="22" t="e">
        <f>VLOOKUP(Tabla1[MUNICIPIO],'DATOS ENLACES, RESPONSABLES'!$C$1:$J$1124,2,0)</f>
        <v>#N/A</v>
      </c>
      <c r="G86" s="22" t="e">
        <f>VLOOKUP(Tabla1[MUNICIPIO],'DATOS ENLACES, RESPONSABLES'!$C$1:$J$1124,4,0)</f>
        <v>#N/A</v>
      </c>
      <c r="H86" s="22" t="e">
        <f>VLOOKUP(Tabla1[MUNICIPIO],'DATOS ENLACES, RESPONSABLES'!$C$1:$J$1124,5,0)</f>
        <v>#N/A</v>
      </c>
      <c r="I86" s="22" t="e">
        <f>VLOOKUP(Tabla1[MUNICIPIO],'DATOS ENLACES, RESPONSABLES'!$C$1:$J$1124,6,0)</f>
        <v>#N/A</v>
      </c>
      <c r="J86" s="22" t="e">
        <f>VLOOKUP(Tabla1[MUNICIPIO],'DATOS ENLACES, RESPONSABLES'!$C$1:$J$1124,7,0)</f>
        <v>#N/A</v>
      </c>
      <c r="K86" s="22" t="e">
        <f>VLOOKUP(Tabla1[MUNICIPIO],'DATOS ENLACES, RESPONSABLES'!$C$1:$J$1124,8,0)</f>
        <v>#N/A</v>
      </c>
      <c r="AJ86" s="125"/>
      <c r="AK86" s="125"/>
      <c r="AL86" s="126"/>
      <c r="AM86" s="126"/>
      <c r="AN86" s="126"/>
      <c r="AO86" s="126"/>
    </row>
    <row r="87" spans="1:41" x14ac:dyDescent="0.25">
      <c r="A87" s="121" t="s">
        <v>1212</v>
      </c>
      <c r="B87" s="122">
        <v>5664</v>
      </c>
      <c r="C87" s="123" t="s">
        <v>45</v>
      </c>
      <c r="D87" s="123" t="s">
        <v>45</v>
      </c>
      <c r="E87" s="124" t="s">
        <v>485</v>
      </c>
      <c r="F87" s="22" t="e">
        <f>VLOOKUP(Tabla1[MUNICIPIO],'DATOS ENLACES, RESPONSABLES'!$C$1:$J$1124,2,0)</f>
        <v>#N/A</v>
      </c>
      <c r="G87" s="22" t="e">
        <f>VLOOKUP(Tabla1[MUNICIPIO],'DATOS ENLACES, RESPONSABLES'!$C$1:$J$1124,4,0)</f>
        <v>#N/A</v>
      </c>
      <c r="H87" s="22" t="e">
        <f>VLOOKUP(Tabla1[MUNICIPIO],'DATOS ENLACES, RESPONSABLES'!$C$1:$J$1124,5,0)</f>
        <v>#N/A</v>
      </c>
      <c r="I87" s="22" t="e">
        <f>VLOOKUP(Tabla1[MUNICIPIO],'DATOS ENLACES, RESPONSABLES'!$C$1:$J$1124,6,0)</f>
        <v>#N/A</v>
      </c>
      <c r="J87" s="22" t="e">
        <f>VLOOKUP(Tabla1[MUNICIPIO],'DATOS ENLACES, RESPONSABLES'!$C$1:$J$1124,7,0)</f>
        <v>#N/A</v>
      </c>
      <c r="K87" s="22" t="e">
        <f>VLOOKUP(Tabla1[MUNICIPIO],'DATOS ENLACES, RESPONSABLES'!$C$1:$J$1124,8,0)</f>
        <v>#N/A</v>
      </c>
      <c r="AJ87" s="125"/>
      <c r="AK87" s="125"/>
      <c r="AL87" s="126"/>
      <c r="AM87" s="126"/>
      <c r="AN87" s="126"/>
      <c r="AO87" s="126"/>
    </row>
    <row r="88" spans="1:41" x14ac:dyDescent="0.25">
      <c r="A88" s="121" t="s">
        <v>1213</v>
      </c>
      <c r="B88" s="122">
        <v>5667</v>
      </c>
      <c r="C88" s="123" t="s">
        <v>45</v>
      </c>
      <c r="D88" s="123" t="s">
        <v>45</v>
      </c>
      <c r="E88" s="124" t="s">
        <v>388</v>
      </c>
      <c r="F88" s="22" t="e">
        <f>VLOOKUP(Tabla1[MUNICIPIO],'DATOS ENLACES, RESPONSABLES'!$C$1:$J$1124,2,0)</f>
        <v>#N/A</v>
      </c>
      <c r="G88" s="22" t="e">
        <f>VLOOKUP(Tabla1[MUNICIPIO],'DATOS ENLACES, RESPONSABLES'!$C$1:$J$1124,4,0)</f>
        <v>#N/A</v>
      </c>
      <c r="H88" s="22" t="e">
        <f>VLOOKUP(Tabla1[MUNICIPIO],'DATOS ENLACES, RESPONSABLES'!$C$1:$J$1124,5,0)</f>
        <v>#N/A</v>
      </c>
      <c r="I88" s="22" t="e">
        <f>VLOOKUP(Tabla1[MUNICIPIO],'DATOS ENLACES, RESPONSABLES'!$C$1:$J$1124,6,0)</f>
        <v>#N/A</v>
      </c>
      <c r="J88" s="22" t="e">
        <f>VLOOKUP(Tabla1[MUNICIPIO],'DATOS ENLACES, RESPONSABLES'!$C$1:$J$1124,7,0)</f>
        <v>#N/A</v>
      </c>
      <c r="K88" s="22" t="e">
        <f>VLOOKUP(Tabla1[MUNICIPIO],'DATOS ENLACES, RESPONSABLES'!$C$1:$J$1124,8,0)</f>
        <v>#N/A</v>
      </c>
      <c r="AJ88" s="125"/>
      <c r="AK88" s="125"/>
      <c r="AL88" s="126"/>
      <c r="AM88" s="126"/>
      <c r="AN88" s="126"/>
      <c r="AO88" s="126"/>
    </row>
    <row r="89" spans="1:41" x14ac:dyDescent="0.25">
      <c r="A89" s="121" t="s">
        <v>1214</v>
      </c>
      <c r="B89" s="122">
        <v>5670</v>
      </c>
      <c r="C89" s="123" t="s">
        <v>45</v>
      </c>
      <c r="D89" s="123" t="s">
        <v>45</v>
      </c>
      <c r="E89" s="124" t="s">
        <v>392</v>
      </c>
      <c r="F89" s="22" t="e">
        <f>VLOOKUP(Tabla1[MUNICIPIO],'DATOS ENLACES, RESPONSABLES'!$C$1:$J$1124,2,0)</f>
        <v>#N/A</v>
      </c>
      <c r="G89" s="22" t="e">
        <f>VLOOKUP(Tabla1[MUNICIPIO],'DATOS ENLACES, RESPONSABLES'!$C$1:$J$1124,4,0)</f>
        <v>#N/A</v>
      </c>
      <c r="H89" s="22" t="e">
        <f>VLOOKUP(Tabla1[MUNICIPIO],'DATOS ENLACES, RESPONSABLES'!$C$1:$J$1124,5,0)</f>
        <v>#N/A</v>
      </c>
      <c r="I89" s="22" t="e">
        <f>VLOOKUP(Tabla1[MUNICIPIO],'DATOS ENLACES, RESPONSABLES'!$C$1:$J$1124,6,0)</f>
        <v>#N/A</v>
      </c>
      <c r="J89" s="22" t="e">
        <f>VLOOKUP(Tabla1[MUNICIPIO],'DATOS ENLACES, RESPONSABLES'!$C$1:$J$1124,7,0)</f>
        <v>#N/A</v>
      </c>
      <c r="K89" s="22" t="e">
        <f>VLOOKUP(Tabla1[MUNICIPIO],'DATOS ENLACES, RESPONSABLES'!$C$1:$J$1124,8,0)</f>
        <v>#N/A</v>
      </c>
      <c r="AJ89" s="125"/>
      <c r="AK89" s="125"/>
      <c r="AL89" s="126"/>
      <c r="AM89" s="126"/>
      <c r="AN89" s="126"/>
      <c r="AO89" s="126"/>
    </row>
    <row r="90" spans="1:41" x14ac:dyDescent="0.25">
      <c r="A90" s="121" t="s">
        <v>1215</v>
      </c>
      <c r="B90" s="122">
        <v>5674</v>
      </c>
      <c r="C90" s="123" t="s">
        <v>45</v>
      </c>
      <c r="D90" s="123" t="s">
        <v>45</v>
      </c>
      <c r="E90" s="124" t="s">
        <v>486</v>
      </c>
      <c r="F90" s="22" t="e">
        <f>VLOOKUP(Tabla1[MUNICIPIO],'DATOS ENLACES, RESPONSABLES'!$C$1:$J$1124,2,0)</f>
        <v>#N/A</v>
      </c>
      <c r="G90" s="22" t="e">
        <f>VLOOKUP(Tabla1[MUNICIPIO],'DATOS ENLACES, RESPONSABLES'!$C$1:$J$1124,4,0)</f>
        <v>#N/A</v>
      </c>
      <c r="H90" s="22" t="e">
        <f>VLOOKUP(Tabla1[MUNICIPIO],'DATOS ENLACES, RESPONSABLES'!$C$1:$J$1124,5,0)</f>
        <v>#N/A</v>
      </c>
      <c r="I90" s="22" t="e">
        <f>VLOOKUP(Tabla1[MUNICIPIO],'DATOS ENLACES, RESPONSABLES'!$C$1:$J$1124,6,0)</f>
        <v>#N/A</v>
      </c>
      <c r="J90" s="22" t="e">
        <f>VLOOKUP(Tabla1[MUNICIPIO],'DATOS ENLACES, RESPONSABLES'!$C$1:$J$1124,7,0)</f>
        <v>#N/A</v>
      </c>
      <c r="K90" s="22" t="e">
        <f>VLOOKUP(Tabla1[MUNICIPIO],'DATOS ENLACES, RESPONSABLES'!$C$1:$J$1124,8,0)</f>
        <v>#N/A</v>
      </c>
      <c r="AJ90" s="125"/>
      <c r="AK90" s="125"/>
      <c r="AL90" s="126"/>
      <c r="AM90" s="126"/>
      <c r="AN90" s="126"/>
      <c r="AO90" s="126"/>
    </row>
    <row r="91" spans="1:41" x14ac:dyDescent="0.25">
      <c r="A91" s="121" t="s">
        <v>1216</v>
      </c>
      <c r="B91" s="122">
        <v>5679</v>
      </c>
      <c r="C91" s="123" t="s">
        <v>45</v>
      </c>
      <c r="D91" s="123" t="s">
        <v>45</v>
      </c>
      <c r="E91" s="124" t="s">
        <v>395</v>
      </c>
      <c r="F91" s="22" t="e">
        <f>VLOOKUP(Tabla1[MUNICIPIO],'DATOS ENLACES, RESPONSABLES'!$C$1:$J$1124,2,0)</f>
        <v>#N/A</v>
      </c>
      <c r="G91" s="22" t="e">
        <f>VLOOKUP(Tabla1[MUNICIPIO],'DATOS ENLACES, RESPONSABLES'!$C$1:$J$1124,4,0)</f>
        <v>#N/A</v>
      </c>
      <c r="H91" s="22" t="e">
        <f>VLOOKUP(Tabla1[MUNICIPIO],'DATOS ENLACES, RESPONSABLES'!$C$1:$J$1124,5,0)</f>
        <v>#N/A</v>
      </c>
      <c r="I91" s="22" t="e">
        <f>VLOOKUP(Tabla1[MUNICIPIO],'DATOS ENLACES, RESPONSABLES'!$C$1:$J$1124,6,0)</f>
        <v>#N/A</v>
      </c>
      <c r="J91" s="22" t="e">
        <f>VLOOKUP(Tabla1[MUNICIPIO],'DATOS ENLACES, RESPONSABLES'!$C$1:$J$1124,7,0)</f>
        <v>#N/A</v>
      </c>
      <c r="K91" s="22" t="e">
        <f>VLOOKUP(Tabla1[MUNICIPIO],'DATOS ENLACES, RESPONSABLES'!$C$1:$J$1124,8,0)</f>
        <v>#N/A</v>
      </c>
      <c r="AJ91" s="125"/>
      <c r="AK91" s="125"/>
      <c r="AL91" s="126"/>
      <c r="AM91" s="126"/>
      <c r="AN91" s="126"/>
      <c r="AO91" s="126"/>
    </row>
    <row r="92" spans="1:41" x14ac:dyDescent="0.25">
      <c r="A92" s="121" t="s">
        <v>1217</v>
      </c>
      <c r="B92" s="122">
        <v>5042</v>
      </c>
      <c r="C92" s="123" t="s">
        <v>45</v>
      </c>
      <c r="D92" s="123" t="s">
        <v>45</v>
      </c>
      <c r="E92" s="124" t="s">
        <v>487</v>
      </c>
      <c r="F92" s="22" t="e">
        <f>VLOOKUP(Tabla1[MUNICIPIO],'DATOS ENLACES, RESPONSABLES'!$C$1:$J$1124,2,0)</f>
        <v>#N/A</v>
      </c>
      <c r="G92" s="22" t="e">
        <f>VLOOKUP(Tabla1[MUNICIPIO],'DATOS ENLACES, RESPONSABLES'!$C$1:$J$1124,4,0)</f>
        <v>#N/A</v>
      </c>
      <c r="H92" s="22" t="e">
        <f>VLOOKUP(Tabla1[MUNICIPIO],'DATOS ENLACES, RESPONSABLES'!$C$1:$J$1124,5,0)</f>
        <v>#N/A</v>
      </c>
      <c r="I92" s="22" t="e">
        <f>VLOOKUP(Tabla1[MUNICIPIO],'DATOS ENLACES, RESPONSABLES'!$C$1:$J$1124,6,0)</f>
        <v>#N/A</v>
      </c>
      <c r="J92" s="22" t="e">
        <f>VLOOKUP(Tabla1[MUNICIPIO],'DATOS ENLACES, RESPONSABLES'!$C$1:$J$1124,7,0)</f>
        <v>#N/A</v>
      </c>
      <c r="K92" s="22" t="e">
        <f>VLOOKUP(Tabla1[MUNICIPIO],'DATOS ENLACES, RESPONSABLES'!$C$1:$J$1124,8,0)</f>
        <v>#N/A</v>
      </c>
      <c r="AJ92" s="125"/>
      <c r="AK92" s="125"/>
      <c r="AL92" s="126"/>
      <c r="AM92" s="126"/>
      <c r="AN92" s="126"/>
      <c r="AO92" s="126"/>
    </row>
    <row r="93" spans="1:41" x14ac:dyDescent="0.25">
      <c r="A93" s="121" t="s">
        <v>1218</v>
      </c>
      <c r="B93" s="122">
        <v>5686</v>
      </c>
      <c r="C93" s="123" t="s">
        <v>45</v>
      </c>
      <c r="D93" s="123" t="s">
        <v>45</v>
      </c>
      <c r="E93" s="124" t="s">
        <v>431</v>
      </c>
      <c r="F93" s="22" t="e">
        <f>VLOOKUP(Tabla1[MUNICIPIO],'DATOS ENLACES, RESPONSABLES'!$C$1:$J$1124,2,0)</f>
        <v>#N/A</v>
      </c>
      <c r="G93" s="22" t="e">
        <f>VLOOKUP(Tabla1[MUNICIPIO],'DATOS ENLACES, RESPONSABLES'!$C$1:$J$1124,4,0)</f>
        <v>#N/A</v>
      </c>
      <c r="H93" s="22" t="e">
        <f>VLOOKUP(Tabla1[MUNICIPIO],'DATOS ENLACES, RESPONSABLES'!$C$1:$J$1124,5,0)</f>
        <v>#N/A</v>
      </c>
      <c r="I93" s="22" t="e">
        <f>VLOOKUP(Tabla1[MUNICIPIO],'DATOS ENLACES, RESPONSABLES'!$C$1:$J$1124,6,0)</f>
        <v>#N/A</v>
      </c>
      <c r="J93" s="22" t="e">
        <f>VLOOKUP(Tabla1[MUNICIPIO],'DATOS ENLACES, RESPONSABLES'!$C$1:$J$1124,7,0)</f>
        <v>#N/A</v>
      </c>
      <c r="K93" s="22" t="e">
        <f>VLOOKUP(Tabla1[MUNICIPIO],'DATOS ENLACES, RESPONSABLES'!$C$1:$J$1124,8,0)</f>
        <v>#N/A</v>
      </c>
      <c r="AJ93" s="125"/>
      <c r="AK93" s="125"/>
      <c r="AL93" s="126"/>
      <c r="AM93" s="126"/>
      <c r="AN93" s="126"/>
      <c r="AO93" s="126"/>
    </row>
    <row r="94" spans="1:41" x14ac:dyDescent="0.25">
      <c r="A94" s="121" t="s">
        <v>1219</v>
      </c>
      <c r="B94" s="122">
        <v>5690</v>
      </c>
      <c r="C94" s="123" t="s">
        <v>45</v>
      </c>
      <c r="D94" s="123" t="s">
        <v>45</v>
      </c>
      <c r="E94" s="124" t="s">
        <v>488</v>
      </c>
      <c r="F94" s="22" t="e">
        <f>VLOOKUP(Tabla1[MUNICIPIO],'DATOS ENLACES, RESPONSABLES'!$C$1:$J$1124,2,0)</f>
        <v>#N/A</v>
      </c>
      <c r="G94" s="22" t="e">
        <f>VLOOKUP(Tabla1[MUNICIPIO],'DATOS ENLACES, RESPONSABLES'!$C$1:$J$1124,4,0)</f>
        <v>#N/A</v>
      </c>
      <c r="H94" s="22" t="e">
        <f>VLOOKUP(Tabla1[MUNICIPIO],'DATOS ENLACES, RESPONSABLES'!$C$1:$J$1124,5,0)</f>
        <v>#N/A</v>
      </c>
      <c r="I94" s="22" t="e">
        <f>VLOOKUP(Tabla1[MUNICIPIO],'DATOS ENLACES, RESPONSABLES'!$C$1:$J$1124,6,0)</f>
        <v>#N/A</v>
      </c>
      <c r="J94" s="22" t="e">
        <f>VLOOKUP(Tabla1[MUNICIPIO],'DATOS ENLACES, RESPONSABLES'!$C$1:$J$1124,7,0)</f>
        <v>#N/A</v>
      </c>
      <c r="K94" s="22" t="e">
        <f>VLOOKUP(Tabla1[MUNICIPIO],'DATOS ENLACES, RESPONSABLES'!$C$1:$J$1124,8,0)</f>
        <v>#N/A</v>
      </c>
      <c r="AJ94" s="125"/>
      <c r="AK94" s="125"/>
      <c r="AL94" s="126"/>
      <c r="AM94" s="126"/>
      <c r="AN94" s="126"/>
      <c r="AO94" s="126"/>
    </row>
    <row r="95" spans="1:41" x14ac:dyDescent="0.25">
      <c r="A95" s="121" t="s">
        <v>1220</v>
      </c>
      <c r="B95" s="122">
        <v>5736</v>
      </c>
      <c r="C95" s="123" t="s">
        <v>45</v>
      </c>
      <c r="D95" s="123" t="s">
        <v>45</v>
      </c>
      <c r="E95" s="124" t="s">
        <v>398</v>
      </c>
      <c r="F95" s="22" t="e">
        <f>VLOOKUP(Tabla1[MUNICIPIO],'DATOS ENLACES, RESPONSABLES'!$C$1:$J$1124,2,0)</f>
        <v>#N/A</v>
      </c>
      <c r="G95" s="22" t="e">
        <f>VLOOKUP(Tabla1[MUNICIPIO],'DATOS ENLACES, RESPONSABLES'!$C$1:$J$1124,4,0)</f>
        <v>#N/A</v>
      </c>
      <c r="H95" s="22" t="e">
        <f>VLOOKUP(Tabla1[MUNICIPIO],'DATOS ENLACES, RESPONSABLES'!$C$1:$J$1124,5,0)</f>
        <v>#N/A</v>
      </c>
      <c r="I95" s="22" t="e">
        <f>VLOOKUP(Tabla1[MUNICIPIO],'DATOS ENLACES, RESPONSABLES'!$C$1:$J$1124,6,0)</f>
        <v>#N/A</v>
      </c>
      <c r="J95" s="22" t="e">
        <f>VLOOKUP(Tabla1[MUNICIPIO],'DATOS ENLACES, RESPONSABLES'!$C$1:$J$1124,7,0)</f>
        <v>#N/A</v>
      </c>
      <c r="K95" s="22" t="e">
        <f>VLOOKUP(Tabla1[MUNICIPIO],'DATOS ENLACES, RESPONSABLES'!$C$1:$J$1124,8,0)</f>
        <v>#N/A</v>
      </c>
      <c r="AJ95" s="125"/>
      <c r="AK95" s="125"/>
      <c r="AL95" s="126"/>
      <c r="AM95" s="126"/>
      <c r="AN95" s="126"/>
      <c r="AO95" s="126"/>
    </row>
    <row r="96" spans="1:41" x14ac:dyDescent="0.25">
      <c r="A96" s="121" t="s">
        <v>1221</v>
      </c>
      <c r="B96" s="122">
        <v>5756</v>
      </c>
      <c r="C96" s="123" t="s">
        <v>45</v>
      </c>
      <c r="D96" s="123" t="s">
        <v>45</v>
      </c>
      <c r="E96" s="124" t="s">
        <v>400</v>
      </c>
      <c r="F96" s="22" t="e">
        <f>VLOOKUP(Tabla1[MUNICIPIO],'DATOS ENLACES, RESPONSABLES'!$C$1:$J$1124,2,0)</f>
        <v>#N/A</v>
      </c>
      <c r="G96" s="22" t="e">
        <f>VLOOKUP(Tabla1[MUNICIPIO],'DATOS ENLACES, RESPONSABLES'!$C$1:$J$1124,4,0)</f>
        <v>#N/A</v>
      </c>
      <c r="H96" s="22" t="e">
        <f>VLOOKUP(Tabla1[MUNICIPIO],'DATOS ENLACES, RESPONSABLES'!$C$1:$J$1124,5,0)</f>
        <v>#N/A</v>
      </c>
      <c r="I96" s="22" t="e">
        <f>VLOOKUP(Tabla1[MUNICIPIO],'DATOS ENLACES, RESPONSABLES'!$C$1:$J$1124,6,0)</f>
        <v>#N/A</v>
      </c>
      <c r="J96" s="22" t="e">
        <f>VLOOKUP(Tabla1[MUNICIPIO],'DATOS ENLACES, RESPONSABLES'!$C$1:$J$1124,7,0)</f>
        <v>#N/A</v>
      </c>
      <c r="K96" s="22" t="e">
        <f>VLOOKUP(Tabla1[MUNICIPIO],'DATOS ENLACES, RESPONSABLES'!$C$1:$J$1124,8,0)</f>
        <v>#N/A</v>
      </c>
      <c r="AJ96" s="125"/>
      <c r="AK96" s="125"/>
      <c r="AL96" s="126"/>
      <c r="AM96" s="126"/>
      <c r="AN96" s="126"/>
      <c r="AO96" s="126"/>
    </row>
    <row r="97" spans="1:41" x14ac:dyDescent="0.25">
      <c r="A97" s="121" t="s">
        <v>1222</v>
      </c>
      <c r="B97" s="122">
        <v>5761</v>
      </c>
      <c r="C97" s="123" t="s">
        <v>45</v>
      </c>
      <c r="D97" s="123" t="s">
        <v>45</v>
      </c>
      <c r="E97" s="124" t="s">
        <v>489</v>
      </c>
      <c r="F97" s="22" t="e">
        <f>VLOOKUP(Tabla1[MUNICIPIO],'DATOS ENLACES, RESPONSABLES'!$C$1:$J$1124,2,0)</f>
        <v>#N/A</v>
      </c>
      <c r="G97" s="22" t="e">
        <f>VLOOKUP(Tabla1[MUNICIPIO],'DATOS ENLACES, RESPONSABLES'!$C$1:$J$1124,4,0)</f>
        <v>#N/A</v>
      </c>
      <c r="H97" s="22" t="e">
        <f>VLOOKUP(Tabla1[MUNICIPIO],'DATOS ENLACES, RESPONSABLES'!$C$1:$J$1124,5,0)</f>
        <v>#N/A</v>
      </c>
      <c r="I97" s="22" t="e">
        <f>VLOOKUP(Tabla1[MUNICIPIO],'DATOS ENLACES, RESPONSABLES'!$C$1:$J$1124,6,0)</f>
        <v>#N/A</v>
      </c>
      <c r="J97" s="22" t="e">
        <f>VLOOKUP(Tabla1[MUNICIPIO],'DATOS ENLACES, RESPONSABLES'!$C$1:$J$1124,7,0)</f>
        <v>#N/A</v>
      </c>
      <c r="K97" s="22" t="e">
        <f>VLOOKUP(Tabla1[MUNICIPIO],'DATOS ENLACES, RESPONSABLES'!$C$1:$J$1124,8,0)</f>
        <v>#N/A</v>
      </c>
      <c r="AJ97" s="125"/>
      <c r="AK97" s="125"/>
      <c r="AL97" s="126"/>
      <c r="AM97" s="126"/>
      <c r="AN97" s="126"/>
      <c r="AO97" s="126"/>
    </row>
    <row r="98" spans="1:41" x14ac:dyDescent="0.25">
      <c r="A98" s="121" t="s">
        <v>1223</v>
      </c>
      <c r="B98" s="122">
        <v>5789</v>
      </c>
      <c r="C98" s="123" t="s">
        <v>45</v>
      </c>
      <c r="D98" s="123" t="s">
        <v>45</v>
      </c>
      <c r="E98" s="124" t="s">
        <v>490</v>
      </c>
      <c r="F98" s="22" t="e">
        <f>VLOOKUP(Tabla1[MUNICIPIO],'DATOS ENLACES, RESPONSABLES'!$C$1:$J$1124,2,0)</f>
        <v>#N/A</v>
      </c>
      <c r="G98" s="22" t="e">
        <f>VLOOKUP(Tabla1[MUNICIPIO],'DATOS ENLACES, RESPONSABLES'!$C$1:$J$1124,4,0)</f>
        <v>#N/A</v>
      </c>
      <c r="H98" s="22" t="e">
        <f>VLOOKUP(Tabla1[MUNICIPIO],'DATOS ENLACES, RESPONSABLES'!$C$1:$J$1124,5,0)</f>
        <v>#N/A</v>
      </c>
      <c r="I98" s="22" t="e">
        <f>VLOOKUP(Tabla1[MUNICIPIO],'DATOS ENLACES, RESPONSABLES'!$C$1:$J$1124,6,0)</f>
        <v>#N/A</v>
      </c>
      <c r="J98" s="22" t="e">
        <f>VLOOKUP(Tabla1[MUNICIPIO],'DATOS ENLACES, RESPONSABLES'!$C$1:$J$1124,7,0)</f>
        <v>#N/A</v>
      </c>
      <c r="K98" s="22" t="e">
        <f>VLOOKUP(Tabla1[MUNICIPIO],'DATOS ENLACES, RESPONSABLES'!$C$1:$J$1124,8,0)</f>
        <v>#N/A</v>
      </c>
      <c r="AJ98" s="125"/>
      <c r="AK98" s="125"/>
      <c r="AL98" s="126"/>
      <c r="AM98" s="126"/>
      <c r="AN98" s="126"/>
      <c r="AO98" s="126"/>
    </row>
    <row r="99" spans="1:41" x14ac:dyDescent="0.25">
      <c r="A99" s="121" t="s">
        <v>1224</v>
      </c>
      <c r="B99" s="122">
        <v>5790</v>
      </c>
      <c r="C99" s="123" t="s">
        <v>45</v>
      </c>
      <c r="D99" s="123" t="s">
        <v>45</v>
      </c>
      <c r="E99" s="124" t="s">
        <v>402</v>
      </c>
      <c r="F99" s="22" t="e">
        <f>VLOOKUP(Tabla1[MUNICIPIO],'DATOS ENLACES, RESPONSABLES'!$C$1:$J$1124,2,0)</f>
        <v>#N/A</v>
      </c>
      <c r="G99" s="22" t="e">
        <f>VLOOKUP(Tabla1[MUNICIPIO],'DATOS ENLACES, RESPONSABLES'!$C$1:$J$1124,4,0)</f>
        <v>#N/A</v>
      </c>
      <c r="H99" s="22" t="e">
        <f>VLOOKUP(Tabla1[MUNICIPIO],'DATOS ENLACES, RESPONSABLES'!$C$1:$J$1124,5,0)</f>
        <v>#N/A</v>
      </c>
      <c r="I99" s="22" t="e">
        <f>VLOOKUP(Tabla1[MUNICIPIO],'DATOS ENLACES, RESPONSABLES'!$C$1:$J$1124,6,0)</f>
        <v>#N/A</v>
      </c>
      <c r="J99" s="22" t="e">
        <f>VLOOKUP(Tabla1[MUNICIPIO],'DATOS ENLACES, RESPONSABLES'!$C$1:$J$1124,7,0)</f>
        <v>#N/A</v>
      </c>
      <c r="K99" s="22" t="e">
        <f>VLOOKUP(Tabla1[MUNICIPIO],'DATOS ENLACES, RESPONSABLES'!$C$1:$J$1124,8,0)</f>
        <v>#N/A</v>
      </c>
      <c r="AJ99" s="125"/>
      <c r="AK99" s="125"/>
      <c r="AL99" s="126"/>
      <c r="AM99" s="126"/>
      <c r="AN99" s="126"/>
      <c r="AO99" s="126"/>
    </row>
    <row r="100" spans="1:41" x14ac:dyDescent="0.25">
      <c r="A100" s="121" t="s">
        <v>1225</v>
      </c>
      <c r="B100" s="122">
        <v>5792</v>
      </c>
      <c r="C100" s="123" t="s">
        <v>45</v>
      </c>
      <c r="D100" s="123" t="s">
        <v>45</v>
      </c>
      <c r="E100" s="124" t="s">
        <v>491</v>
      </c>
      <c r="F100" s="22" t="e">
        <f>VLOOKUP(Tabla1[MUNICIPIO],'DATOS ENLACES, RESPONSABLES'!$C$1:$J$1124,2,0)</f>
        <v>#N/A</v>
      </c>
      <c r="G100" s="22" t="e">
        <f>VLOOKUP(Tabla1[MUNICIPIO],'DATOS ENLACES, RESPONSABLES'!$C$1:$J$1124,4,0)</f>
        <v>#N/A</v>
      </c>
      <c r="H100" s="22" t="e">
        <f>VLOOKUP(Tabla1[MUNICIPIO],'DATOS ENLACES, RESPONSABLES'!$C$1:$J$1124,5,0)</f>
        <v>#N/A</v>
      </c>
      <c r="I100" s="22" t="e">
        <f>VLOOKUP(Tabla1[MUNICIPIO],'DATOS ENLACES, RESPONSABLES'!$C$1:$J$1124,6,0)</f>
        <v>#N/A</v>
      </c>
      <c r="J100" s="22" t="e">
        <f>VLOOKUP(Tabla1[MUNICIPIO],'DATOS ENLACES, RESPONSABLES'!$C$1:$J$1124,7,0)</f>
        <v>#N/A</v>
      </c>
      <c r="K100" s="22" t="e">
        <f>VLOOKUP(Tabla1[MUNICIPIO],'DATOS ENLACES, RESPONSABLES'!$C$1:$J$1124,8,0)</f>
        <v>#N/A</v>
      </c>
      <c r="AJ100" s="125"/>
      <c r="AK100" s="125"/>
      <c r="AL100" s="126"/>
      <c r="AM100" s="126"/>
      <c r="AN100" s="126"/>
      <c r="AO100" s="126"/>
    </row>
    <row r="101" spans="1:41" x14ac:dyDescent="0.25">
      <c r="A101" s="121" t="s">
        <v>1226</v>
      </c>
      <c r="B101" s="122">
        <v>5809</v>
      </c>
      <c r="C101" s="123" t="s">
        <v>45</v>
      </c>
      <c r="D101" s="123" t="s">
        <v>45</v>
      </c>
      <c r="E101" s="124" t="s">
        <v>492</v>
      </c>
      <c r="F101" s="22" t="e">
        <f>VLOOKUP(Tabla1[MUNICIPIO],'DATOS ENLACES, RESPONSABLES'!$C$1:$J$1124,2,0)</f>
        <v>#N/A</v>
      </c>
      <c r="G101" s="22" t="e">
        <f>VLOOKUP(Tabla1[MUNICIPIO],'DATOS ENLACES, RESPONSABLES'!$C$1:$J$1124,4,0)</f>
        <v>#N/A</v>
      </c>
      <c r="H101" s="22" t="e">
        <f>VLOOKUP(Tabla1[MUNICIPIO],'DATOS ENLACES, RESPONSABLES'!$C$1:$J$1124,5,0)</f>
        <v>#N/A</v>
      </c>
      <c r="I101" s="22" t="e">
        <f>VLOOKUP(Tabla1[MUNICIPIO],'DATOS ENLACES, RESPONSABLES'!$C$1:$J$1124,6,0)</f>
        <v>#N/A</v>
      </c>
      <c r="J101" s="22" t="e">
        <f>VLOOKUP(Tabla1[MUNICIPIO],'DATOS ENLACES, RESPONSABLES'!$C$1:$J$1124,7,0)</f>
        <v>#N/A</v>
      </c>
      <c r="K101" s="22" t="e">
        <f>VLOOKUP(Tabla1[MUNICIPIO],'DATOS ENLACES, RESPONSABLES'!$C$1:$J$1124,8,0)</f>
        <v>#N/A</v>
      </c>
      <c r="AJ101" s="125"/>
      <c r="AK101" s="125"/>
      <c r="AL101" s="126"/>
      <c r="AM101" s="126"/>
      <c r="AN101" s="126"/>
      <c r="AO101" s="126"/>
    </row>
    <row r="102" spans="1:41" x14ac:dyDescent="0.25">
      <c r="A102" s="121" t="s">
        <v>1227</v>
      </c>
      <c r="B102" s="122">
        <v>5819</v>
      </c>
      <c r="C102" s="123" t="s">
        <v>45</v>
      </c>
      <c r="D102" s="123" t="s">
        <v>45</v>
      </c>
      <c r="E102" s="124" t="s">
        <v>493</v>
      </c>
      <c r="F102" s="22" t="e">
        <f>VLOOKUP(Tabla1[MUNICIPIO],'DATOS ENLACES, RESPONSABLES'!$C$1:$J$1124,2,0)</f>
        <v>#N/A</v>
      </c>
      <c r="G102" s="22" t="e">
        <f>VLOOKUP(Tabla1[MUNICIPIO],'DATOS ENLACES, RESPONSABLES'!$C$1:$J$1124,4,0)</f>
        <v>#N/A</v>
      </c>
      <c r="H102" s="22" t="e">
        <f>VLOOKUP(Tabla1[MUNICIPIO],'DATOS ENLACES, RESPONSABLES'!$C$1:$J$1124,5,0)</f>
        <v>#N/A</v>
      </c>
      <c r="I102" s="22" t="e">
        <f>VLOOKUP(Tabla1[MUNICIPIO],'DATOS ENLACES, RESPONSABLES'!$C$1:$J$1124,6,0)</f>
        <v>#N/A</v>
      </c>
      <c r="J102" s="22" t="e">
        <f>VLOOKUP(Tabla1[MUNICIPIO],'DATOS ENLACES, RESPONSABLES'!$C$1:$J$1124,7,0)</f>
        <v>#N/A</v>
      </c>
      <c r="K102" s="22" t="e">
        <f>VLOOKUP(Tabla1[MUNICIPIO],'DATOS ENLACES, RESPONSABLES'!$C$1:$J$1124,8,0)</f>
        <v>#N/A</v>
      </c>
      <c r="AJ102" s="125"/>
      <c r="AK102" s="125"/>
      <c r="AL102" s="126"/>
      <c r="AM102" s="126"/>
      <c r="AN102" s="126"/>
      <c r="AO102" s="126"/>
    </row>
    <row r="103" spans="1:41" x14ac:dyDescent="0.25">
      <c r="A103" s="121" t="s">
        <v>1228</v>
      </c>
      <c r="B103" s="122">
        <v>5842</v>
      </c>
      <c r="C103" s="123" t="s">
        <v>45</v>
      </c>
      <c r="D103" s="123" t="s">
        <v>45</v>
      </c>
      <c r="E103" s="124" t="s">
        <v>404</v>
      </c>
      <c r="F103" s="22" t="e">
        <f>VLOOKUP(Tabla1[MUNICIPIO],'DATOS ENLACES, RESPONSABLES'!$C$1:$J$1124,2,0)</f>
        <v>#N/A</v>
      </c>
      <c r="G103" s="22" t="e">
        <f>VLOOKUP(Tabla1[MUNICIPIO],'DATOS ENLACES, RESPONSABLES'!$C$1:$J$1124,4,0)</f>
        <v>#N/A</v>
      </c>
      <c r="H103" s="22" t="e">
        <f>VLOOKUP(Tabla1[MUNICIPIO],'DATOS ENLACES, RESPONSABLES'!$C$1:$J$1124,5,0)</f>
        <v>#N/A</v>
      </c>
      <c r="I103" s="22" t="e">
        <f>VLOOKUP(Tabla1[MUNICIPIO],'DATOS ENLACES, RESPONSABLES'!$C$1:$J$1124,6,0)</f>
        <v>#N/A</v>
      </c>
      <c r="J103" s="22" t="e">
        <f>VLOOKUP(Tabla1[MUNICIPIO],'DATOS ENLACES, RESPONSABLES'!$C$1:$J$1124,7,0)</f>
        <v>#N/A</v>
      </c>
      <c r="K103" s="22" t="e">
        <f>VLOOKUP(Tabla1[MUNICIPIO],'DATOS ENLACES, RESPONSABLES'!$C$1:$J$1124,8,0)</f>
        <v>#N/A</v>
      </c>
      <c r="AJ103" s="125"/>
      <c r="AK103" s="125"/>
      <c r="AL103" s="126"/>
      <c r="AM103" s="126"/>
      <c r="AN103" s="126"/>
      <c r="AO103" s="126"/>
    </row>
    <row r="104" spans="1:41" x14ac:dyDescent="0.25">
      <c r="A104" s="121" t="s">
        <v>1229</v>
      </c>
      <c r="B104" s="122">
        <v>5847</v>
      </c>
      <c r="C104" s="123" t="s">
        <v>45</v>
      </c>
      <c r="D104" s="123" t="s">
        <v>45</v>
      </c>
      <c r="E104" s="124" t="s">
        <v>406</v>
      </c>
      <c r="F104" s="22" t="e">
        <f>VLOOKUP(Tabla1[MUNICIPIO],'DATOS ENLACES, RESPONSABLES'!$C$1:$J$1124,2,0)</f>
        <v>#N/A</v>
      </c>
      <c r="G104" s="22" t="e">
        <f>VLOOKUP(Tabla1[MUNICIPIO],'DATOS ENLACES, RESPONSABLES'!$C$1:$J$1124,4,0)</f>
        <v>#N/A</v>
      </c>
      <c r="H104" s="22" t="e">
        <f>VLOOKUP(Tabla1[MUNICIPIO],'DATOS ENLACES, RESPONSABLES'!$C$1:$J$1124,5,0)</f>
        <v>#N/A</v>
      </c>
      <c r="I104" s="22" t="e">
        <f>VLOOKUP(Tabla1[MUNICIPIO],'DATOS ENLACES, RESPONSABLES'!$C$1:$J$1124,6,0)</f>
        <v>#N/A</v>
      </c>
      <c r="J104" s="22" t="e">
        <f>VLOOKUP(Tabla1[MUNICIPIO],'DATOS ENLACES, RESPONSABLES'!$C$1:$J$1124,7,0)</f>
        <v>#N/A</v>
      </c>
      <c r="K104" s="22" t="e">
        <f>VLOOKUP(Tabla1[MUNICIPIO],'DATOS ENLACES, RESPONSABLES'!$C$1:$J$1124,8,0)</f>
        <v>#N/A</v>
      </c>
      <c r="AJ104" s="125"/>
      <c r="AK104" s="125"/>
      <c r="AL104" s="126"/>
      <c r="AM104" s="126"/>
      <c r="AN104" s="126"/>
      <c r="AO104" s="126"/>
    </row>
    <row r="105" spans="1:41" x14ac:dyDescent="0.25">
      <c r="A105" s="121" t="s">
        <v>1230</v>
      </c>
      <c r="B105" s="122">
        <v>5854</v>
      </c>
      <c r="C105" s="123" t="s">
        <v>45</v>
      </c>
      <c r="D105" s="123" t="s">
        <v>45</v>
      </c>
      <c r="E105" s="124" t="s">
        <v>408</v>
      </c>
      <c r="F105" s="22" t="e">
        <f>VLOOKUP(Tabla1[MUNICIPIO],'DATOS ENLACES, RESPONSABLES'!$C$1:$J$1124,2,0)</f>
        <v>#N/A</v>
      </c>
      <c r="G105" s="22" t="e">
        <f>VLOOKUP(Tabla1[MUNICIPIO],'DATOS ENLACES, RESPONSABLES'!$C$1:$J$1124,4,0)</f>
        <v>#N/A</v>
      </c>
      <c r="H105" s="22" t="e">
        <f>VLOOKUP(Tabla1[MUNICIPIO],'DATOS ENLACES, RESPONSABLES'!$C$1:$J$1124,5,0)</f>
        <v>#N/A</v>
      </c>
      <c r="I105" s="22" t="e">
        <f>VLOOKUP(Tabla1[MUNICIPIO],'DATOS ENLACES, RESPONSABLES'!$C$1:$J$1124,6,0)</f>
        <v>#N/A</v>
      </c>
      <c r="J105" s="22" t="e">
        <f>VLOOKUP(Tabla1[MUNICIPIO],'DATOS ENLACES, RESPONSABLES'!$C$1:$J$1124,7,0)</f>
        <v>#N/A</v>
      </c>
      <c r="K105" s="22" t="e">
        <f>VLOOKUP(Tabla1[MUNICIPIO],'DATOS ENLACES, RESPONSABLES'!$C$1:$J$1124,8,0)</f>
        <v>#N/A</v>
      </c>
      <c r="AJ105" s="125"/>
      <c r="AK105" s="125"/>
      <c r="AL105" s="126"/>
      <c r="AM105" s="126"/>
      <c r="AN105" s="126"/>
      <c r="AO105" s="126"/>
    </row>
    <row r="106" spans="1:41" x14ac:dyDescent="0.25">
      <c r="A106" s="121" t="s">
        <v>1231</v>
      </c>
      <c r="B106" s="122">
        <v>5856</v>
      </c>
      <c r="C106" s="123" t="s">
        <v>45</v>
      </c>
      <c r="D106" s="123" t="s">
        <v>45</v>
      </c>
      <c r="E106" s="124" t="s">
        <v>494</v>
      </c>
      <c r="F106" s="22" t="e">
        <f>VLOOKUP(Tabla1[MUNICIPIO],'DATOS ENLACES, RESPONSABLES'!$C$1:$J$1124,2,0)</f>
        <v>#N/A</v>
      </c>
      <c r="G106" s="22" t="e">
        <f>VLOOKUP(Tabla1[MUNICIPIO],'DATOS ENLACES, RESPONSABLES'!$C$1:$J$1124,4,0)</f>
        <v>#N/A</v>
      </c>
      <c r="H106" s="22" t="e">
        <f>VLOOKUP(Tabla1[MUNICIPIO],'DATOS ENLACES, RESPONSABLES'!$C$1:$J$1124,5,0)</f>
        <v>#N/A</v>
      </c>
      <c r="I106" s="22" t="e">
        <f>VLOOKUP(Tabla1[MUNICIPIO],'DATOS ENLACES, RESPONSABLES'!$C$1:$J$1124,6,0)</f>
        <v>#N/A</v>
      </c>
      <c r="J106" s="22" t="e">
        <f>VLOOKUP(Tabla1[MUNICIPIO],'DATOS ENLACES, RESPONSABLES'!$C$1:$J$1124,7,0)</f>
        <v>#N/A</v>
      </c>
      <c r="K106" s="22" t="e">
        <f>VLOOKUP(Tabla1[MUNICIPIO],'DATOS ENLACES, RESPONSABLES'!$C$1:$J$1124,8,0)</f>
        <v>#N/A</v>
      </c>
      <c r="AJ106" s="125"/>
      <c r="AK106" s="125"/>
      <c r="AL106" s="126"/>
      <c r="AM106" s="126"/>
      <c r="AN106" s="126"/>
      <c r="AO106" s="126"/>
    </row>
    <row r="107" spans="1:41" x14ac:dyDescent="0.25">
      <c r="A107" s="121" t="s">
        <v>1232</v>
      </c>
      <c r="B107" s="122">
        <v>5858</v>
      </c>
      <c r="C107" s="123" t="s">
        <v>45</v>
      </c>
      <c r="D107" s="123" t="s">
        <v>45</v>
      </c>
      <c r="E107" s="124" t="s">
        <v>410</v>
      </c>
      <c r="F107" s="22" t="e">
        <f>VLOOKUP(Tabla1[MUNICIPIO],'DATOS ENLACES, RESPONSABLES'!$C$1:$J$1124,2,0)</f>
        <v>#N/A</v>
      </c>
      <c r="G107" s="22" t="e">
        <f>VLOOKUP(Tabla1[MUNICIPIO],'DATOS ENLACES, RESPONSABLES'!$C$1:$J$1124,4,0)</f>
        <v>#N/A</v>
      </c>
      <c r="H107" s="22" t="e">
        <f>VLOOKUP(Tabla1[MUNICIPIO],'DATOS ENLACES, RESPONSABLES'!$C$1:$J$1124,5,0)</f>
        <v>#N/A</v>
      </c>
      <c r="I107" s="22" t="e">
        <f>VLOOKUP(Tabla1[MUNICIPIO],'DATOS ENLACES, RESPONSABLES'!$C$1:$J$1124,6,0)</f>
        <v>#N/A</v>
      </c>
      <c r="J107" s="22" t="e">
        <f>VLOOKUP(Tabla1[MUNICIPIO],'DATOS ENLACES, RESPONSABLES'!$C$1:$J$1124,7,0)</f>
        <v>#N/A</v>
      </c>
      <c r="K107" s="22" t="e">
        <f>VLOOKUP(Tabla1[MUNICIPIO],'DATOS ENLACES, RESPONSABLES'!$C$1:$J$1124,8,0)</f>
        <v>#N/A</v>
      </c>
      <c r="AJ107" s="125"/>
      <c r="AK107" s="125"/>
      <c r="AL107" s="126"/>
      <c r="AM107" s="126"/>
      <c r="AN107" s="126"/>
      <c r="AO107" s="126"/>
    </row>
    <row r="108" spans="1:41" x14ac:dyDescent="0.25">
      <c r="A108" s="121" t="s">
        <v>1233</v>
      </c>
      <c r="B108" s="122">
        <v>5861</v>
      </c>
      <c r="C108" s="123" t="s">
        <v>45</v>
      </c>
      <c r="D108" s="123" t="s">
        <v>45</v>
      </c>
      <c r="E108" s="124" t="s">
        <v>495</v>
      </c>
      <c r="F108" s="22" t="e">
        <f>VLOOKUP(Tabla1[MUNICIPIO],'DATOS ENLACES, RESPONSABLES'!$C$1:$J$1124,2,0)</f>
        <v>#N/A</v>
      </c>
      <c r="G108" s="22" t="e">
        <f>VLOOKUP(Tabla1[MUNICIPIO],'DATOS ENLACES, RESPONSABLES'!$C$1:$J$1124,4,0)</f>
        <v>#N/A</v>
      </c>
      <c r="H108" s="22" t="e">
        <f>VLOOKUP(Tabla1[MUNICIPIO],'DATOS ENLACES, RESPONSABLES'!$C$1:$J$1124,5,0)</f>
        <v>#N/A</v>
      </c>
      <c r="I108" s="22" t="e">
        <f>VLOOKUP(Tabla1[MUNICIPIO],'DATOS ENLACES, RESPONSABLES'!$C$1:$J$1124,6,0)</f>
        <v>#N/A</v>
      </c>
      <c r="J108" s="22" t="e">
        <f>VLOOKUP(Tabla1[MUNICIPIO],'DATOS ENLACES, RESPONSABLES'!$C$1:$J$1124,7,0)</f>
        <v>#N/A</v>
      </c>
      <c r="K108" s="22" t="e">
        <f>VLOOKUP(Tabla1[MUNICIPIO],'DATOS ENLACES, RESPONSABLES'!$C$1:$J$1124,8,0)</f>
        <v>#N/A</v>
      </c>
      <c r="AJ108" s="125"/>
      <c r="AK108" s="125"/>
      <c r="AL108" s="126"/>
      <c r="AM108" s="126"/>
      <c r="AN108" s="126"/>
      <c r="AO108" s="126"/>
    </row>
    <row r="109" spans="1:41" x14ac:dyDescent="0.25">
      <c r="A109" s="121" t="s">
        <v>1234</v>
      </c>
      <c r="B109" s="122">
        <v>5873</v>
      </c>
      <c r="C109" s="123" t="s">
        <v>45</v>
      </c>
      <c r="D109" s="123" t="s">
        <v>45</v>
      </c>
      <c r="E109" s="124" t="s">
        <v>496</v>
      </c>
      <c r="F109" s="22" t="e">
        <f>VLOOKUP(Tabla1[MUNICIPIO],'DATOS ENLACES, RESPONSABLES'!$C$1:$J$1124,2,0)</f>
        <v>#N/A</v>
      </c>
      <c r="G109" s="22" t="e">
        <f>VLOOKUP(Tabla1[MUNICIPIO],'DATOS ENLACES, RESPONSABLES'!$C$1:$J$1124,4,0)</f>
        <v>#N/A</v>
      </c>
      <c r="H109" s="22" t="e">
        <f>VLOOKUP(Tabla1[MUNICIPIO],'DATOS ENLACES, RESPONSABLES'!$C$1:$J$1124,5,0)</f>
        <v>#N/A</v>
      </c>
      <c r="I109" s="22" t="e">
        <f>VLOOKUP(Tabla1[MUNICIPIO],'DATOS ENLACES, RESPONSABLES'!$C$1:$J$1124,6,0)</f>
        <v>#N/A</v>
      </c>
      <c r="J109" s="22" t="e">
        <f>VLOOKUP(Tabla1[MUNICIPIO],'DATOS ENLACES, RESPONSABLES'!$C$1:$J$1124,7,0)</f>
        <v>#N/A</v>
      </c>
      <c r="K109" s="22" t="e">
        <f>VLOOKUP(Tabla1[MUNICIPIO],'DATOS ENLACES, RESPONSABLES'!$C$1:$J$1124,8,0)</f>
        <v>#N/A</v>
      </c>
      <c r="AJ109" s="125"/>
      <c r="AK109" s="125"/>
      <c r="AL109" s="126"/>
      <c r="AM109" s="126"/>
      <c r="AN109" s="126"/>
      <c r="AO109" s="126"/>
    </row>
    <row r="110" spans="1:41" x14ac:dyDescent="0.25">
      <c r="A110" s="121" t="s">
        <v>1235</v>
      </c>
      <c r="B110" s="122">
        <v>5885</v>
      </c>
      <c r="C110" s="123" t="s">
        <v>45</v>
      </c>
      <c r="D110" s="123" t="s">
        <v>45</v>
      </c>
      <c r="E110" s="124" t="s">
        <v>497</v>
      </c>
      <c r="F110" s="22" t="e">
        <f>VLOOKUP(Tabla1[MUNICIPIO],'DATOS ENLACES, RESPONSABLES'!$C$1:$J$1124,2,0)</f>
        <v>#N/A</v>
      </c>
      <c r="G110" s="22" t="e">
        <f>VLOOKUP(Tabla1[MUNICIPIO],'DATOS ENLACES, RESPONSABLES'!$C$1:$J$1124,4,0)</f>
        <v>#N/A</v>
      </c>
      <c r="H110" s="22" t="e">
        <f>VLOOKUP(Tabla1[MUNICIPIO],'DATOS ENLACES, RESPONSABLES'!$C$1:$J$1124,5,0)</f>
        <v>#N/A</v>
      </c>
      <c r="I110" s="22" t="e">
        <f>VLOOKUP(Tabla1[MUNICIPIO],'DATOS ENLACES, RESPONSABLES'!$C$1:$J$1124,6,0)</f>
        <v>#N/A</v>
      </c>
      <c r="J110" s="22" t="e">
        <f>VLOOKUP(Tabla1[MUNICIPIO],'DATOS ENLACES, RESPONSABLES'!$C$1:$J$1124,7,0)</f>
        <v>#N/A</v>
      </c>
      <c r="K110" s="22" t="e">
        <f>VLOOKUP(Tabla1[MUNICIPIO],'DATOS ENLACES, RESPONSABLES'!$C$1:$J$1124,8,0)</f>
        <v>#N/A</v>
      </c>
      <c r="AJ110" s="125"/>
      <c r="AK110" s="125"/>
      <c r="AL110" s="126"/>
      <c r="AM110" s="126"/>
      <c r="AN110" s="126"/>
      <c r="AO110" s="126"/>
    </row>
    <row r="111" spans="1:41" x14ac:dyDescent="0.25">
      <c r="A111" s="121" t="s">
        <v>1236</v>
      </c>
      <c r="B111" s="122">
        <v>5887</v>
      </c>
      <c r="C111" s="123" t="s">
        <v>45</v>
      </c>
      <c r="D111" s="123" t="s">
        <v>45</v>
      </c>
      <c r="E111" s="124" t="s">
        <v>412</v>
      </c>
      <c r="F111" s="22" t="e">
        <f>VLOOKUP(Tabla1[MUNICIPIO],'DATOS ENLACES, RESPONSABLES'!$C$1:$J$1124,2,0)</f>
        <v>#N/A</v>
      </c>
      <c r="G111" s="22" t="e">
        <f>VLOOKUP(Tabla1[MUNICIPIO],'DATOS ENLACES, RESPONSABLES'!$C$1:$J$1124,4,0)</f>
        <v>#N/A</v>
      </c>
      <c r="H111" s="22" t="e">
        <f>VLOOKUP(Tabla1[MUNICIPIO],'DATOS ENLACES, RESPONSABLES'!$C$1:$J$1124,5,0)</f>
        <v>#N/A</v>
      </c>
      <c r="I111" s="22" t="e">
        <f>VLOOKUP(Tabla1[MUNICIPIO],'DATOS ENLACES, RESPONSABLES'!$C$1:$J$1124,6,0)</f>
        <v>#N/A</v>
      </c>
      <c r="J111" s="22" t="e">
        <f>VLOOKUP(Tabla1[MUNICIPIO],'DATOS ENLACES, RESPONSABLES'!$C$1:$J$1124,7,0)</f>
        <v>#N/A</v>
      </c>
      <c r="K111" s="22" t="e">
        <f>VLOOKUP(Tabla1[MUNICIPIO],'DATOS ENLACES, RESPONSABLES'!$C$1:$J$1124,8,0)</f>
        <v>#N/A</v>
      </c>
      <c r="AJ111" s="125"/>
      <c r="AK111" s="125"/>
      <c r="AL111" s="126"/>
      <c r="AM111" s="126"/>
      <c r="AN111" s="126"/>
      <c r="AO111" s="126"/>
    </row>
    <row r="112" spans="1:41" x14ac:dyDescent="0.25">
      <c r="A112" s="121" t="s">
        <v>1237</v>
      </c>
      <c r="B112" s="122">
        <v>5890</v>
      </c>
      <c r="C112" s="123" t="s">
        <v>45</v>
      </c>
      <c r="D112" s="123" t="s">
        <v>45</v>
      </c>
      <c r="E112" s="124" t="s">
        <v>413</v>
      </c>
      <c r="F112" s="22" t="e">
        <f>VLOOKUP(Tabla1[MUNICIPIO],'DATOS ENLACES, RESPONSABLES'!$C$1:$J$1124,2,0)</f>
        <v>#N/A</v>
      </c>
      <c r="G112" s="22" t="e">
        <f>VLOOKUP(Tabla1[MUNICIPIO],'DATOS ENLACES, RESPONSABLES'!$C$1:$J$1124,4,0)</f>
        <v>#N/A</v>
      </c>
      <c r="H112" s="22" t="e">
        <f>VLOOKUP(Tabla1[MUNICIPIO],'DATOS ENLACES, RESPONSABLES'!$C$1:$J$1124,5,0)</f>
        <v>#N/A</v>
      </c>
      <c r="I112" s="22" t="e">
        <f>VLOOKUP(Tabla1[MUNICIPIO],'DATOS ENLACES, RESPONSABLES'!$C$1:$J$1124,6,0)</f>
        <v>#N/A</v>
      </c>
      <c r="J112" s="22" t="e">
        <f>VLOOKUP(Tabla1[MUNICIPIO],'DATOS ENLACES, RESPONSABLES'!$C$1:$J$1124,7,0)</f>
        <v>#N/A</v>
      </c>
      <c r="K112" s="22" t="e">
        <f>VLOOKUP(Tabla1[MUNICIPIO],'DATOS ENLACES, RESPONSABLES'!$C$1:$J$1124,8,0)</f>
        <v>#N/A</v>
      </c>
      <c r="AJ112" s="125"/>
      <c r="AK112" s="125"/>
      <c r="AL112" s="126"/>
      <c r="AM112" s="126"/>
      <c r="AN112" s="126"/>
      <c r="AO112" s="126"/>
    </row>
    <row r="113" spans="1:41" x14ac:dyDescent="0.25">
      <c r="A113" s="121" t="s">
        <v>1238</v>
      </c>
      <c r="B113" s="122">
        <v>5895</v>
      </c>
      <c r="C113" s="123" t="s">
        <v>45</v>
      </c>
      <c r="D113" s="123" t="s">
        <v>45</v>
      </c>
      <c r="E113" s="124" t="s">
        <v>415</v>
      </c>
      <c r="F113" s="22" t="e">
        <f>VLOOKUP(Tabla1[MUNICIPIO],'DATOS ENLACES, RESPONSABLES'!$C$1:$J$1124,2,0)</f>
        <v>#N/A</v>
      </c>
      <c r="G113" s="22" t="e">
        <f>VLOOKUP(Tabla1[MUNICIPIO],'DATOS ENLACES, RESPONSABLES'!$C$1:$J$1124,4,0)</f>
        <v>#N/A</v>
      </c>
      <c r="H113" s="22" t="e">
        <f>VLOOKUP(Tabla1[MUNICIPIO],'DATOS ENLACES, RESPONSABLES'!$C$1:$J$1124,5,0)</f>
        <v>#N/A</v>
      </c>
      <c r="I113" s="22" t="e">
        <f>VLOOKUP(Tabla1[MUNICIPIO],'DATOS ENLACES, RESPONSABLES'!$C$1:$J$1124,6,0)</f>
        <v>#N/A</v>
      </c>
      <c r="J113" s="22" t="e">
        <f>VLOOKUP(Tabla1[MUNICIPIO],'DATOS ENLACES, RESPONSABLES'!$C$1:$J$1124,7,0)</f>
        <v>#N/A</v>
      </c>
      <c r="K113" s="22" t="e">
        <f>VLOOKUP(Tabla1[MUNICIPIO],'DATOS ENLACES, RESPONSABLES'!$C$1:$J$1124,8,0)</f>
        <v>#N/A</v>
      </c>
      <c r="AJ113" s="125"/>
      <c r="AK113" s="125"/>
      <c r="AL113" s="126"/>
      <c r="AM113" s="126"/>
      <c r="AN113" s="126"/>
      <c r="AO113" s="126"/>
    </row>
    <row r="114" spans="1:41" x14ac:dyDescent="0.25">
      <c r="A114" s="121" t="s">
        <v>1239</v>
      </c>
      <c r="B114" s="122">
        <v>8078</v>
      </c>
      <c r="C114" s="123" t="s">
        <v>47</v>
      </c>
      <c r="D114" s="123" t="s">
        <v>47</v>
      </c>
      <c r="E114" s="124" t="s">
        <v>498</v>
      </c>
      <c r="F114" s="22" t="e">
        <f>VLOOKUP(Tabla1[MUNICIPIO],'DATOS ENLACES, RESPONSABLES'!$C$1:$J$1124,2,0)</f>
        <v>#N/A</v>
      </c>
      <c r="G114" s="22" t="e">
        <f>VLOOKUP(Tabla1[MUNICIPIO],'DATOS ENLACES, RESPONSABLES'!$C$1:$J$1124,4,0)</f>
        <v>#N/A</v>
      </c>
      <c r="H114" s="22" t="e">
        <f>VLOOKUP(Tabla1[MUNICIPIO],'DATOS ENLACES, RESPONSABLES'!$C$1:$J$1124,5,0)</f>
        <v>#N/A</v>
      </c>
      <c r="I114" s="22" t="e">
        <f>VLOOKUP(Tabla1[MUNICIPIO],'DATOS ENLACES, RESPONSABLES'!$C$1:$J$1124,6,0)</f>
        <v>#N/A</v>
      </c>
      <c r="J114" s="22" t="e">
        <f>VLOOKUP(Tabla1[MUNICIPIO],'DATOS ENLACES, RESPONSABLES'!$C$1:$J$1124,7,0)</f>
        <v>#N/A</v>
      </c>
      <c r="K114" s="22" t="e">
        <f>VLOOKUP(Tabla1[MUNICIPIO],'DATOS ENLACES, RESPONSABLES'!$C$1:$J$1124,8,0)</f>
        <v>#N/A</v>
      </c>
      <c r="AJ114" s="125"/>
      <c r="AK114" s="125"/>
      <c r="AL114" s="126"/>
      <c r="AM114" s="126"/>
      <c r="AN114" s="126"/>
      <c r="AO114" s="126"/>
    </row>
    <row r="115" spans="1:41" ht="38.25" x14ac:dyDescent="0.25">
      <c r="A115" s="121" t="s">
        <v>1240</v>
      </c>
      <c r="B115" s="122">
        <v>8001</v>
      </c>
      <c r="C115" s="123" t="s">
        <v>47</v>
      </c>
      <c r="D115" s="123" t="s">
        <v>47</v>
      </c>
      <c r="E115" s="124" t="s">
        <v>170</v>
      </c>
      <c r="F115" s="22" t="str">
        <f>VLOOKUP(Tabla1[MUNICIPIO],'DATOS ENLACES, RESPONSABLES'!$C$1:$J$1124,2,0)</f>
        <v>Carlos Adolfo  Barrios Arroyo</v>
      </c>
      <c r="G115" s="22" t="str">
        <f>VLOOKUP(Tabla1[MUNICIPIO],'DATOS ENLACES, RESPONSABLES'!$C$1:$J$1124,4,0)</f>
        <v>carlos.barrios@unidadvictimas.gov.co</v>
      </c>
      <c r="H115" s="22">
        <f>VLOOKUP(Tabla1[MUNICIPIO],'DATOS ENLACES, RESPONSABLES'!$C$1:$J$1124,5,0)</f>
        <v>0</v>
      </c>
      <c r="I115" s="22">
        <f>VLOOKUP(Tabla1[MUNICIPIO],'DATOS ENLACES, RESPONSABLES'!$C$1:$J$1124,6,0)</f>
        <v>0</v>
      </c>
      <c r="J115" s="22">
        <f>VLOOKUP(Tabla1[MUNICIPIO],'DATOS ENLACES, RESPONSABLES'!$C$1:$J$1124,7,0)</f>
        <v>0</v>
      </c>
      <c r="K115" s="22">
        <f>VLOOKUP(Tabla1[MUNICIPIO],'DATOS ENLACES, RESPONSABLES'!$C$1:$J$1124,8,0)</f>
        <v>0</v>
      </c>
      <c r="AJ115" s="125"/>
      <c r="AK115" s="125"/>
      <c r="AL115" s="126"/>
      <c r="AM115" s="126"/>
      <c r="AN115" s="126"/>
      <c r="AO115" s="126"/>
    </row>
    <row r="116" spans="1:41" x14ac:dyDescent="0.25">
      <c r="A116" s="121" t="s">
        <v>1241</v>
      </c>
      <c r="B116" s="122">
        <v>8137</v>
      </c>
      <c r="C116" s="123" t="s">
        <v>47</v>
      </c>
      <c r="D116" s="123" t="s">
        <v>47</v>
      </c>
      <c r="E116" s="124" t="s">
        <v>499</v>
      </c>
      <c r="F116" s="22" t="e">
        <f>VLOOKUP(Tabla1[MUNICIPIO],'DATOS ENLACES, RESPONSABLES'!$C$1:$J$1124,2,0)</f>
        <v>#N/A</v>
      </c>
      <c r="G116" s="22" t="e">
        <f>VLOOKUP(Tabla1[MUNICIPIO],'DATOS ENLACES, RESPONSABLES'!$C$1:$J$1124,4,0)</f>
        <v>#N/A</v>
      </c>
      <c r="H116" s="22" t="e">
        <f>VLOOKUP(Tabla1[MUNICIPIO],'DATOS ENLACES, RESPONSABLES'!$C$1:$J$1124,5,0)</f>
        <v>#N/A</v>
      </c>
      <c r="I116" s="22" t="e">
        <f>VLOOKUP(Tabla1[MUNICIPIO],'DATOS ENLACES, RESPONSABLES'!$C$1:$J$1124,6,0)</f>
        <v>#N/A</v>
      </c>
      <c r="J116" s="22" t="e">
        <f>VLOOKUP(Tabla1[MUNICIPIO],'DATOS ENLACES, RESPONSABLES'!$C$1:$J$1124,7,0)</f>
        <v>#N/A</v>
      </c>
      <c r="K116" s="22" t="e">
        <f>VLOOKUP(Tabla1[MUNICIPIO],'DATOS ENLACES, RESPONSABLES'!$C$1:$J$1124,8,0)</f>
        <v>#N/A</v>
      </c>
      <c r="AJ116" s="125"/>
      <c r="AK116" s="125"/>
      <c r="AL116" s="126"/>
      <c r="AM116" s="126"/>
      <c r="AN116" s="126"/>
      <c r="AO116" s="126"/>
    </row>
    <row r="117" spans="1:41" x14ac:dyDescent="0.25">
      <c r="A117" s="121" t="s">
        <v>1242</v>
      </c>
      <c r="B117" s="122">
        <v>8141</v>
      </c>
      <c r="C117" s="123" t="s">
        <v>47</v>
      </c>
      <c r="D117" s="123" t="s">
        <v>47</v>
      </c>
      <c r="E117" s="124" t="s">
        <v>375</v>
      </c>
      <c r="F117" s="22" t="e">
        <f>VLOOKUP(Tabla1[MUNICIPIO],'DATOS ENLACES, RESPONSABLES'!$C$1:$J$1124,2,0)</f>
        <v>#N/A</v>
      </c>
      <c r="G117" s="22" t="e">
        <f>VLOOKUP(Tabla1[MUNICIPIO],'DATOS ENLACES, RESPONSABLES'!$C$1:$J$1124,4,0)</f>
        <v>#N/A</v>
      </c>
      <c r="H117" s="22" t="e">
        <f>VLOOKUP(Tabla1[MUNICIPIO],'DATOS ENLACES, RESPONSABLES'!$C$1:$J$1124,5,0)</f>
        <v>#N/A</v>
      </c>
      <c r="I117" s="22" t="e">
        <f>VLOOKUP(Tabla1[MUNICIPIO],'DATOS ENLACES, RESPONSABLES'!$C$1:$J$1124,6,0)</f>
        <v>#N/A</v>
      </c>
      <c r="J117" s="22" t="e">
        <f>VLOOKUP(Tabla1[MUNICIPIO],'DATOS ENLACES, RESPONSABLES'!$C$1:$J$1124,7,0)</f>
        <v>#N/A</v>
      </c>
      <c r="K117" s="22" t="e">
        <f>VLOOKUP(Tabla1[MUNICIPIO],'DATOS ENLACES, RESPONSABLES'!$C$1:$J$1124,8,0)</f>
        <v>#N/A</v>
      </c>
      <c r="AJ117" s="125"/>
      <c r="AK117" s="125"/>
      <c r="AL117" s="126"/>
      <c r="AM117" s="126"/>
      <c r="AN117" s="126"/>
      <c r="AO117" s="126"/>
    </row>
    <row r="118" spans="1:41" x14ac:dyDescent="0.25">
      <c r="A118" s="121" t="s">
        <v>1243</v>
      </c>
      <c r="B118" s="122">
        <v>8296</v>
      </c>
      <c r="C118" s="123" t="s">
        <v>47</v>
      </c>
      <c r="D118" s="123" t="s">
        <v>47</v>
      </c>
      <c r="E118" s="124" t="s">
        <v>500</v>
      </c>
      <c r="F118" s="22" t="e">
        <f>VLOOKUP(Tabla1[MUNICIPIO],'DATOS ENLACES, RESPONSABLES'!$C$1:$J$1124,2,0)</f>
        <v>#N/A</v>
      </c>
      <c r="G118" s="22" t="e">
        <f>VLOOKUP(Tabla1[MUNICIPIO],'DATOS ENLACES, RESPONSABLES'!$C$1:$J$1124,4,0)</f>
        <v>#N/A</v>
      </c>
      <c r="H118" s="22" t="e">
        <f>VLOOKUP(Tabla1[MUNICIPIO],'DATOS ENLACES, RESPONSABLES'!$C$1:$J$1124,5,0)</f>
        <v>#N/A</v>
      </c>
      <c r="I118" s="22" t="e">
        <f>VLOOKUP(Tabla1[MUNICIPIO],'DATOS ENLACES, RESPONSABLES'!$C$1:$J$1124,6,0)</f>
        <v>#N/A</v>
      </c>
      <c r="J118" s="22" t="e">
        <f>VLOOKUP(Tabla1[MUNICIPIO],'DATOS ENLACES, RESPONSABLES'!$C$1:$J$1124,7,0)</f>
        <v>#N/A</v>
      </c>
      <c r="K118" s="22" t="e">
        <f>VLOOKUP(Tabla1[MUNICIPIO],'DATOS ENLACES, RESPONSABLES'!$C$1:$J$1124,8,0)</f>
        <v>#N/A</v>
      </c>
      <c r="AJ118" s="125"/>
      <c r="AK118" s="125"/>
      <c r="AL118" s="126"/>
      <c r="AM118" s="126"/>
      <c r="AN118" s="126"/>
      <c r="AO118" s="126"/>
    </row>
    <row r="119" spans="1:41" x14ac:dyDescent="0.25">
      <c r="A119" s="121" t="s">
        <v>1244</v>
      </c>
      <c r="B119" s="122">
        <v>8372</v>
      </c>
      <c r="C119" s="123" t="s">
        <v>47</v>
      </c>
      <c r="D119" s="123" t="s">
        <v>47</v>
      </c>
      <c r="E119" s="124" t="s">
        <v>501</v>
      </c>
      <c r="F119" s="22" t="e">
        <f>VLOOKUP(Tabla1[MUNICIPIO],'DATOS ENLACES, RESPONSABLES'!$C$1:$J$1124,2,0)</f>
        <v>#N/A</v>
      </c>
      <c r="G119" s="22" t="e">
        <f>VLOOKUP(Tabla1[MUNICIPIO],'DATOS ENLACES, RESPONSABLES'!$C$1:$J$1124,4,0)</f>
        <v>#N/A</v>
      </c>
      <c r="H119" s="22" t="e">
        <f>VLOOKUP(Tabla1[MUNICIPIO],'DATOS ENLACES, RESPONSABLES'!$C$1:$J$1124,5,0)</f>
        <v>#N/A</v>
      </c>
      <c r="I119" s="22" t="e">
        <f>VLOOKUP(Tabla1[MUNICIPIO],'DATOS ENLACES, RESPONSABLES'!$C$1:$J$1124,6,0)</f>
        <v>#N/A</v>
      </c>
      <c r="J119" s="22" t="e">
        <f>VLOOKUP(Tabla1[MUNICIPIO],'DATOS ENLACES, RESPONSABLES'!$C$1:$J$1124,7,0)</f>
        <v>#N/A</v>
      </c>
      <c r="K119" s="22" t="e">
        <f>VLOOKUP(Tabla1[MUNICIPIO],'DATOS ENLACES, RESPONSABLES'!$C$1:$J$1124,8,0)</f>
        <v>#N/A</v>
      </c>
      <c r="AJ119" s="125"/>
      <c r="AK119" s="125"/>
      <c r="AL119" s="126"/>
      <c r="AM119" s="126"/>
      <c r="AN119" s="126"/>
      <c r="AO119" s="126"/>
    </row>
    <row r="120" spans="1:41" x14ac:dyDescent="0.25">
      <c r="A120" s="121" t="s">
        <v>1245</v>
      </c>
      <c r="B120" s="122">
        <v>8421</v>
      </c>
      <c r="C120" s="123" t="s">
        <v>47</v>
      </c>
      <c r="D120" s="123" t="s">
        <v>47</v>
      </c>
      <c r="E120" s="124" t="s">
        <v>502</v>
      </c>
      <c r="F120" s="22" t="e">
        <f>VLOOKUP(Tabla1[MUNICIPIO],'DATOS ENLACES, RESPONSABLES'!$C$1:$J$1124,2,0)</f>
        <v>#N/A</v>
      </c>
      <c r="G120" s="22" t="e">
        <f>VLOOKUP(Tabla1[MUNICIPIO],'DATOS ENLACES, RESPONSABLES'!$C$1:$J$1124,4,0)</f>
        <v>#N/A</v>
      </c>
      <c r="H120" s="22" t="e">
        <f>VLOOKUP(Tabla1[MUNICIPIO],'DATOS ENLACES, RESPONSABLES'!$C$1:$J$1124,5,0)</f>
        <v>#N/A</v>
      </c>
      <c r="I120" s="22" t="e">
        <f>VLOOKUP(Tabla1[MUNICIPIO],'DATOS ENLACES, RESPONSABLES'!$C$1:$J$1124,6,0)</f>
        <v>#N/A</v>
      </c>
      <c r="J120" s="22" t="e">
        <f>VLOOKUP(Tabla1[MUNICIPIO],'DATOS ENLACES, RESPONSABLES'!$C$1:$J$1124,7,0)</f>
        <v>#N/A</v>
      </c>
      <c r="K120" s="22" t="e">
        <f>VLOOKUP(Tabla1[MUNICIPIO],'DATOS ENLACES, RESPONSABLES'!$C$1:$J$1124,8,0)</f>
        <v>#N/A</v>
      </c>
      <c r="AJ120" s="125"/>
      <c r="AK120" s="125"/>
      <c r="AL120" s="126"/>
      <c r="AM120" s="126"/>
      <c r="AN120" s="126"/>
      <c r="AO120" s="126"/>
    </row>
    <row r="121" spans="1:41" x14ac:dyDescent="0.25">
      <c r="A121" s="121" t="s">
        <v>1246</v>
      </c>
      <c r="B121" s="122">
        <v>8433</v>
      </c>
      <c r="C121" s="123" t="s">
        <v>47</v>
      </c>
      <c r="D121" s="123" t="s">
        <v>47</v>
      </c>
      <c r="E121" s="124" t="s">
        <v>82</v>
      </c>
      <c r="F121" s="22" t="e">
        <f>VLOOKUP(Tabla1[MUNICIPIO],'DATOS ENLACES, RESPONSABLES'!$C$1:$J$1124,2,0)</f>
        <v>#N/A</v>
      </c>
      <c r="G121" s="22" t="e">
        <f>VLOOKUP(Tabla1[MUNICIPIO],'DATOS ENLACES, RESPONSABLES'!$C$1:$J$1124,4,0)</f>
        <v>#N/A</v>
      </c>
      <c r="H121" s="22" t="e">
        <f>VLOOKUP(Tabla1[MUNICIPIO],'DATOS ENLACES, RESPONSABLES'!$C$1:$J$1124,5,0)</f>
        <v>#N/A</v>
      </c>
      <c r="I121" s="22" t="e">
        <f>VLOOKUP(Tabla1[MUNICIPIO],'DATOS ENLACES, RESPONSABLES'!$C$1:$J$1124,6,0)</f>
        <v>#N/A</v>
      </c>
      <c r="J121" s="22" t="e">
        <f>VLOOKUP(Tabla1[MUNICIPIO],'DATOS ENLACES, RESPONSABLES'!$C$1:$J$1124,7,0)</f>
        <v>#N/A</v>
      </c>
      <c r="K121" s="22" t="e">
        <f>VLOOKUP(Tabla1[MUNICIPIO],'DATOS ENLACES, RESPONSABLES'!$C$1:$J$1124,8,0)</f>
        <v>#N/A</v>
      </c>
      <c r="AJ121" s="125"/>
      <c r="AK121" s="125"/>
      <c r="AL121" s="126"/>
      <c r="AM121" s="126"/>
      <c r="AN121" s="126"/>
      <c r="AO121" s="126"/>
    </row>
    <row r="122" spans="1:41" x14ac:dyDescent="0.25">
      <c r="A122" s="121" t="s">
        <v>1247</v>
      </c>
      <c r="B122" s="122">
        <v>8436</v>
      </c>
      <c r="C122" s="123" t="s">
        <v>47</v>
      </c>
      <c r="D122" s="123" t="s">
        <v>47</v>
      </c>
      <c r="E122" s="124" t="s">
        <v>503</v>
      </c>
      <c r="F122" s="22" t="e">
        <f>VLOOKUP(Tabla1[MUNICIPIO],'DATOS ENLACES, RESPONSABLES'!$C$1:$J$1124,2,0)</f>
        <v>#N/A</v>
      </c>
      <c r="G122" s="22" t="e">
        <f>VLOOKUP(Tabla1[MUNICIPIO],'DATOS ENLACES, RESPONSABLES'!$C$1:$J$1124,4,0)</f>
        <v>#N/A</v>
      </c>
      <c r="H122" s="22" t="e">
        <f>VLOOKUP(Tabla1[MUNICIPIO],'DATOS ENLACES, RESPONSABLES'!$C$1:$J$1124,5,0)</f>
        <v>#N/A</v>
      </c>
      <c r="I122" s="22" t="e">
        <f>VLOOKUP(Tabla1[MUNICIPIO],'DATOS ENLACES, RESPONSABLES'!$C$1:$J$1124,6,0)</f>
        <v>#N/A</v>
      </c>
      <c r="J122" s="22" t="e">
        <f>VLOOKUP(Tabla1[MUNICIPIO],'DATOS ENLACES, RESPONSABLES'!$C$1:$J$1124,7,0)</f>
        <v>#N/A</v>
      </c>
      <c r="K122" s="22" t="e">
        <f>VLOOKUP(Tabla1[MUNICIPIO],'DATOS ENLACES, RESPONSABLES'!$C$1:$J$1124,8,0)</f>
        <v>#N/A</v>
      </c>
      <c r="AJ122" s="125"/>
      <c r="AK122" s="125"/>
      <c r="AL122" s="126"/>
      <c r="AM122" s="126"/>
      <c r="AN122" s="126"/>
      <c r="AO122" s="126"/>
    </row>
    <row r="123" spans="1:41" x14ac:dyDescent="0.25">
      <c r="A123" s="121" t="s">
        <v>1248</v>
      </c>
      <c r="B123" s="122">
        <v>8520</v>
      </c>
      <c r="C123" s="123" t="s">
        <v>47</v>
      </c>
      <c r="D123" s="123" t="s">
        <v>47</v>
      </c>
      <c r="E123" s="124" t="s">
        <v>504</v>
      </c>
      <c r="F123" s="22" t="e">
        <f>VLOOKUP(Tabla1[MUNICIPIO],'DATOS ENLACES, RESPONSABLES'!$C$1:$J$1124,2,0)</f>
        <v>#N/A</v>
      </c>
      <c r="G123" s="22" t="e">
        <f>VLOOKUP(Tabla1[MUNICIPIO],'DATOS ENLACES, RESPONSABLES'!$C$1:$J$1124,4,0)</f>
        <v>#N/A</v>
      </c>
      <c r="H123" s="22" t="e">
        <f>VLOOKUP(Tabla1[MUNICIPIO],'DATOS ENLACES, RESPONSABLES'!$C$1:$J$1124,5,0)</f>
        <v>#N/A</v>
      </c>
      <c r="I123" s="22" t="e">
        <f>VLOOKUP(Tabla1[MUNICIPIO],'DATOS ENLACES, RESPONSABLES'!$C$1:$J$1124,6,0)</f>
        <v>#N/A</v>
      </c>
      <c r="J123" s="22" t="e">
        <f>VLOOKUP(Tabla1[MUNICIPIO],'DATOS ENLACES, RESPONSABLES'!$C$1:$J$1124,7,0)</f>
        <v>#N/A</v>
      </c>
      <c r="K123" s="22" t="e">
        <f>VLOOKUP(Tabla1[MUNICIPIO],'DATOS ENLACES, RESPONSABLES'!$C$1:$J$1124,8,0)</f>
        <v>#N/A</v>
      </c>
      <c r="AJ123" s="125"/>
      <c r="AK123" s="125"/>
      <c r="AL123" s="126"/>
      <c r="AM123" s="126"/>
      <c r="AN123" s="126"/>
      <c r="AO123" s="126"/>
    </row>
    <row r="124" spans="1:41" x14ac:dyDescent="0.25">
      <c r="A124" s="121" t="s">
        <v>1249</v>
      </c>
      <c r="B124" s="122">
        <v>8549</v>
      </c>
      <c r="C124" s="123" t="s">
        <v>47</v>
      </c>
      <c r="D124" s="123" t="s">
        <v>47</v>
      </c>
      <c r="E124" s="124" t="s">
        <v>505</v>
      </c>
      <c r="F124" s="22" t="e">
        <f>VLOOKUP(Tabla1[MUNICIPIO],'DATOS ENLACES, RESPONSABLES'!$C$1:$J$1124,2,0)</f>
        <v>#N/A</v>
      </c>
      <c r="G124" s="22" t="e">
        <f>VLOOKUP(Tabla1[MUNICIPIO],'DATOS ENLACES, RESPONSABLES'!$C$1:$J$1124,4,0)</f>
        <v>#N/A</v>
      </c>
      <c r="H124" s="22" t="e">
        <f>VLOOKUP(Tabla1[MUNICIPIO],'DATOS ENLACES, RESPONSABLES'!$C$1:$J$1124,5,0)</f>
        <v>#N/A</v>
      </c>
      <c r="I124" s="22" t="e">
        <f>VLOOKUP(Tabla1[MUNICIPIO],'DATOS ENLACES, RESPONSABLES'!$C$1:$J$1124,6,0)</f>
        <v>#N/A</v>
      </c>
      <c r="J124" s="22" t="e">
        <f>VLOOKUP(Tabla1[MUNICIPIO],'DATOS ENLACES, RESPONSABLES'!$C$1:$J$1124,7,0)</f>
        <v>#N/A</v>
      </c>
      <c r="K124" s="22" t="e">
        <f>VLOOKUP(Tabla1[MUNICIPIO],'DATOS ENLACES, RESPONSABLES'!$C$1:$J$1124,8,0)</f>
        <v>#N/A</v>
      </c>
      <c r="AJ124" s="125"/>
      <c r="AK124" s="125"/>
      <c r="AL124" s="126"/>
      <c r="AM124" s="126"/>
      <c r="AN124" s="126"/>
      <c r="AO124" s="126"/>
    </row>
    <row r="125" spans="1:41" x14ac:dyDescent="0.25">
      <c r="A125" s="121" t="s">
        <v>1250</v>
      </c>
      <c r="B125" s="122">
        <v>8558</v>
      </c>
      <c r="C125" s="123" t="s">
        <v>47</v>
      </c>
      <c r="D125" s="123" t="s">
        <v>47</v>
      </c>
      <c r="E125" s="124" t="s">
        <v>506</v>
      </c>
      <c r="F125" s="22" t="e">
        <f>VLOOKUP(Tabla1[MUNICIPIO],'DATOS ENLACES, RESPONSABLES'!$C$1:$J$1124,2,0)</f>
        <v>#N/A</v>
      </c>
      <c r="G125" s="22" t="e">
        <f>VLOOKUP(Tabla1[MUNICIPIO],'DATOS ENLACES, RESPONSABLES'!$C$1:$J$1124,4,0)</f>
        <v>#N/A</v>
      </c>
      <c r="H125" s="22" t="e">
        <f>VLOOKUP(Tabla1[MUNICIPIO],'DATOS ENLACES, RESPONSABLES'!$C$1:$J$1124,5,0)</f>
        <v>#N/A</v>
      </c>
      <c r="I125" s="22" t="e">
        <f>VLOOKUP(Tabla1[MUNICIPIO],'DATOS ENLACES, RESPONSABLES'!$C$1:$J$1124,6,0)</f>
        <v>#N/A</v>
      </c>
      <c r="J125" s="22" t="e">
        <f>VLOOKUP(Tabla1[MUNICIPIO],'DATOS ENLACES, RESPONSABLES'!$C$1:$J$1124,7,0)</f>
        <v>#N/A</v>
      </c>
      <c r="K125" s="22" t="e">
        <f>VLOOKUP(Tabla1[MUNICIPIO],'DATOS ENLACES, RESPONSABLES'!$C$1:$J$1124,8,0)</f>
        <v>#N/A</v>
      </c>
      <c r="AJ125" s="125"/>
      <c r="AK125" s="125"/>
      <c r="AL125" s="126"/>
      <c r="AM125" s="126"/>
      <c r="AN125" s="126"/>
      <c r="AO125" s="126"/>
    </row>
    <row r="126" spans="1:41" x14ac:dyDescent="0.25">
      <c r="A126" s="121" t="s">
        <v>1251</v>
      </c>
      <c r="B126" s="122">
        <v>8560</v>
      </c>
      <c r="C126" s="123" t="s">
        <v>47</v>
      </c>
      <c r="D126" s="123" t="s">
        <v>47</v>
      </c>
      <c r="E126" s="124" t="s">
        <v>507</v>
      </c>
      <c r="F126" s="22" t="e">
        <f>VLOOKUP(Tabla1[MUNICIPIO],'DATOS ENLACES, RESPONSABLES'!$C$1:$J$1124,2,0)</f>
        <v>#N/A</v>
      </c>
      <c r="G126" s="22" t="e">
        <f>VLOOKUP(Tabla1[MUNICIPIO],'DATOS ENLACES, RESPONSABLES'!$C$1:$J$1124,4,0)</f>
        <v>#N/A</v>
      </c>
      <c r="H126" s="22" t="e">
        <f>VLOOKUP(Tabla1[MUNICIPIO],'DATOS ENLACES, RESPONSABLES'!$C$1:$J$1124,5,0)</f>
        <v>#N/A</v>
      </c>
      <c r="I126" s="22" t="e">
        <f>VLOOKUP(Tabla1[MUNICIPIO],'DATOS ENLACES, RESPONSABLES'!$C$1:$J$1124,6,0)</f>
        <v>#N/A</v>
      </c>
      <c r="J126" s="22" t="e">
        <f>VLOOKUP(Tabla1[MUNICIPIO],'DATOS ENLACES, RESPONSABLES'!$C$1:$J$1124,7,0)</f>
        <v>#N/A</v>
      </c>
      <c r="K126" s="22" t="e">
        <f>VLOOKUP(Tabla1[MUNICIPIO],'DATOS ENLACES, RESPONSABLES'!$C$1:$J$1124,8,0)</f>
        <v>#N/A</v>
      </c>
      <c r="AJ126" s="125"/>
      <c r="AK126" s="125"/>
      <c r="AL126" s="126"/>
      <c r="AM126" s="126"/>
      <c r="AN126" s="126"/>
      <c r="AO126" s="126"/>
    </row>
    <row r="127" spans="1:41" x14ac:dyDescent="0.25">
      <c r="A127" s="121" t="s">
        <v>1252</v>
      </c>
      <c r="B127" s="122">
        <v>8573</v>
      </c>
      <c r="C127" s="123" t="s">
        <v>47</v>
      </c>
      <c r="D127" s="123" t="s">
        <v>47</v>
      </c>
      <c r="E127" s="124" t="s">
        <v>114</v>
      </c>
      <c r="F127" s="22" t="e">
        <f>VLOOKUP(Tabla1[MUNICIPIO],'DATOS ENLACES, RESPONSABLES'!$C$1:$J$1124,2,0)</f>
        <v>#N/A</v>
      </c>
      <c r="G127" s="22" t="e">
        <f>VLOOKUP(Tabla1[MUNICIPIO],'DATOS ENLACES, RESPONSABLES'!$C$1:$J$1124,4,0)</f>
        <v>#N/A</v>
      </c>
      <c r="H127" s="22" t="e">
        <f>VLOOKUP(Tabla1[MUNICIPIO],'DATOS ENLACES, RESPONSABLES'!$C$1:$J$1124,5,0)</f>
        <v>#N/A</v>
      </c>
      <c r="I127" s="22" t="e">
        <f>VLOOKUP(Tabla1[MUNICIPIO],'DATOS ENLACES, RESPONSABLES'!$C$1:$J$1124,6,0)</f>
        <v>#N/A</v>
      </c>
      <c r="J127" s="22" t="e">
        <f>VLOOKUP(Tabla1[MUNICIPIO],'DATOS ENLACES, RESPONSABLES'!$C$1:$J$1124,7,0)</f>
        <v>#N/A</v>
      </c>
      <c r="K127" s="22" t="e">
        <f>VLOOKUP(Tabla1[MUNICIPIO],'DATOS ENLACES, RESPONSABLES'!$C$1:$J$1124,8,0)</f>
        <v>#N/A</v>
      </c>
      <c r="AJ127" s="125"/>
      <c r="AK127" s="125"/>
      <c r="AL127" s="126"/>
      <c r="AM127" s="126"/>
      <c r="AN127" s="126"/>
      <c r="AO127" s="126"/>
    </row>
    <row r="128" spans="1:41" x14ac:dyDescent="0.25">
      <c r="A128" s="121" t="s">
        <v>1253</v>
      </c>
      <c r="B128" s="122">
        <v>8606</v>
      </c>
      <c r="C128" s="123" t="s">
        <v>47</v>
      </c>
      <c r="D128" s="123" t="s">
        <v>47</v>
      </c>
      <c r="E128" s="124" t="s">
        <v>508</v>
      </c>
      <c r="F128" s="22" t="e">
        <f>VLOOKUP(Tabla1[MUNICIPIO],'DATOS ENLACES, RESPONSABLES'!$C$1:$J$1124,2,0)</f>
        <v>#N/A</v>
      </c>
      <c r="G128" s="22" t="e">
        <f>VLOOKUP(Tabla1[MUNICIPIO],'DATOS ENLACES, RESPONSABLES'!$C$1:$J$1124,4,0)</f>
        <v>#N/A</v>
      </c>
      <c r="H128" s="22" t="e">
        <f>VLOOKUP(Tabla1[MUNICIPIO],'DATOS ENLACES, RESPONSABLES'!$C$1:$J$1124,5,0)</f>
        <v>#N/A</v>
      </c>
      <c r="I128" s="22" t="e">
        <f>VLOOKUP(Tabla1[MUNICIPIO],'DATOS ENLACES, RESPONSABLES'!$C$1:$J$1124,6,0)</f>
        <v>#N/A</v>
      </c>
      <c r="J128" s="22" t="e">
        <f>VLOOKUP(Tabla1[MUNICIPIO],'DATOS ENLACES, RESPONSABLES'!$C$1:$J$1124,7,0)</f>
        <v>#N/A</v>
      </c>
      <c r="K128" s="22" t="e">
        <f>VLOOKUP(Tabla1[MUNICIPIO],'DATOS ENLACES, RESPONSABLES'!$C$1:$J$1124,8,0)</f>
        <v>#N/A</v>
      </c>
      <c r="AJ128" s="125"/>
      <c r="AK128" s="125"/>
      <c r="AL128" s="126"/>
      <c r="AM128" s="126"/>
      <c r="AN128" s="126"/>
      <c r="AO128" s="126"/>
    </row>
    <row r="129" spans="1:41" x14ac:dyDescent="0.25">
      <c r="A129" s="121" t="s">
        <v>1254</v>
      </c>
      <c r="B129" s="122">
        <v>8634</v>
      </c>
      <c r="C129" s="123" t="s">
        <v>47</v>
      </c>
      <c r="D129" s="123" t="s">
        <v>47</v>
      </c>
      <c r="E129" s="124" t="s">
        <v>509</v>
      </c>
      <c r="F129" s="22" t="e">
        <f>VLOOKUP(Tabla1[MUNICIPIO],'DATOS ENLACES, RESPONSABLES'!$C$1:$J$1124,2,0)</f>
        <v>#N/A</v>
      </c>
      <c r="G129" s="22" t="e">
        <f>VLOOKUP(Tabla1[MUNICIPIO],'DATOS ENLACES, RESPONSABLES'!$C$1:$J$1124,4,0)</f>
        <v>#N/A</v>
      </c>
      <c r="H129" s="22" t="e">
        <f>VLOOKUP(Tabla1[MUNICIPIO],'DATOS ENLACES, RESPONSABLES'!$C$1:$J$1124,5,0)</f>
        <v>#N/A</v>
      </c>
      <c r="I129" s="22" t="e">
        <f>VLOOKUP(Tabla1[MUNICIPIO],'DATOS ENLACES, RESPONSABLES'!$C$1:$J$1124,6,0)</f>
        <v>#N/A</v>
      </c>
      <c r="J129" s="22" t="e">
        <f>VLOOKUP(Tabla1[MUNICIPIO],'DATOS ENLACES, RESPONSABLES'!$C$1:$J$1124,7,0)</f>
        <v>#N/A</v>
      </c>
      <c r="K129" s="22" t="e">
        <f>VLOOKUP(Tabla1[MUNICIPIO],'DATOS ENLACES, RESPONSABLES'!$C$1:$J$1124,8,0)</f>
        <v>#N/A</v>
      </c>
      <c r="AJ129" s="125"/>
      <c r="AK129" s="125"/>
      <c r="AL129" s="126"/>
      <c r="AM129" s="126"/>
      <c r="AN129" s="126"/>
      <c r="AO129" s="126"/>
    </row>
    <row r="130" spans="1:41" x14ac:dyDescent="0.25">
      <c r="A130" s="121" t="s">
        <v>1255</v>
      </c>
      <c r="B130" s="122">
        <v>8638</v>
      </c>
      <c r="C130" s="123" t="s">
        <v>47</v>
      </c>
      <c r="D130" s="123" t="s">
        <v>47</v>
      </c>
      <c r="E130" s="124" t="s">
        <v>480</v>
      </c>
      <c r="F130" s="22" t="e">
        <f>VLOOKUP(Tabla1[MUNICIPIO],'DATOS ENLACES, RESPONSABLES'!$C$1:$J$1124,2,0)</f>
        <v>#N/A</v>
      </c>
      <c r="G130" s="22" t="e">
        <f>VLOOKUP(Tabla1[MUNICIPIO],'DATOS ENLACES, RESPONSABLES'!$C$1:$J$1124,4,0)</f>
        <v>#N/A</v>
      </c>
      <c r="H130" s="22" t="e">
        <f>VLOOKUP(Tabla1[MUNICIPIO],'DATOS ENLACES, RESPONSABLES'!$C$1:$J$1124,5,0)</f>
        <v>#N/A</v>
      </c>
      <c r="I130" s="22" t="e">
        <f>VLOOKUP(Tabla1[MUNICIPIO],'DATOS ENLACES, RESPONSABLES'!$C$1:$J$1124,6,0)</f>
        <v>#N/A</v>
      </c>
      <c r="J130" s="22" t="e">
        <f>VLOOKUP(Tabla1[MUNICIPIO],'DATOS ENLACES, RESPONSABLES'!$C$1:$J$1124,7,0)</f>
        <v>#N/A</v>
      </c>
      <c r="K130" s="22" t="e">
        <f>VLOOKUP(Tabla1[MUNICIPIO],'DATOS ENLACES, RESPONSABLES'!$C$1:$J$1124,8,0)</f>
        <v>#N/A</v>
      </c>
      <c r="AJ130" s="125"/>
      <c r="AK130" s="125"/>
      <c r="AL130" s="126"/>
      <c r="AM130" s="126"/>
      <c r="AN130" s="126"/>
      <c r="AO130" s="126"/>
    </row>
    <row r="131" spans="1:41" x14ac:dyDescent="0.25">
      <c r="A131" s="121" t="s">
        <v>1256</v>
      </c>
      <c r="B131" s="122">
        <v>8675</v>
      </c>
      <c r="C131" s="123" t="s">
        <v>47</v>
      </c>
      <c r="D131" s="123" t="s">
        <v>47</v>
      </c>
      <c r="E131" s="124" t="s">
        <v>510</v>
      </c>
      <c r="F131" s="22" t="e">
        <f>VLOOKUP(Tabla1[MUNICIPIO],'DATOS ENLACES, RESPONSABLES'!$C$1:$J$1124,2,0)</f>
        <v>#N/A</v>
      </c>
      <c r="G131" s="22" t="e">
        <f>VLOOKUP(Tabla1[MUNICIPIO],'DATOS ENLACES, RESPONSABLES'!$C$1:$J$1124,4,0)</f>
        <v>#N/A</v>
      </c>
      <c r="H131" s="22" t="e">
        <f>VLOOKUP(Tabla1[MUNICIPIO],'DATOS ENLACES, RESPONSABLES'!$C$1:$J$1124,5,0)</f>
        <v>#N/A</v>
      </c>
      <c r="I131" s="22" t="e">
        <f>VLOOKUP(Tabla1[MUNICIPIO],'DATOS ENLACES, RESPONSABLES'!$C$1:$J$1124,6,0)</f>
        <v>#N/A</v>
      </c>
      <c r="J131" s="22" t="e">
        <f>VLOOKUP(Tabla1[MUNICIPIO],'DATOS ENLACES, RESPONSABLES'!$C$1:$J$1124,7,0)</f>
        <v>#N/A</v>
      </c>
      <c r="K131" s="22" t="e">
        <f>VLOOKUP(Tabla1[MUNICIPIO],'DATOS ENLACES, RESPONSABLES'!$C$1:$J$1124,8,0)</f>
        <v>#N/A</v>
      </c>
      <c r="AJ131" s="125"/>
      <c r="AK131" s="125"/>
      <c r="AL131" s="126"/>
      <c r="AM131" s="126"/>
      <c r="AN131" s="126"/>
      <c r="AO131" s="126"/>
    </row>
    <row r="132" spans="1:41" x14ac:dyDescent="0.25">
      <c r="A132" s="121" t="s">
        <v>1257</v>
      </c>
      <c r="B132" s="122">
        <v>8685</v>
      </c>
      <c r="C132" s="123" t="s">
        <v>47</v>
      </c>
      <c r="D132" s="123" t="s">
        <v>47</v>
      </c>
      <c r="E132" s="124" t="s">
        <v>511</v>
      </c>
      <c r="F132" s="22" t="e">
        <f>VLOOKUP(Tabla1[MUNICIPIO],'DATOS ENLACES, RESPONSABLES'!$C$1:$J$1124,2,0)</f>
        <v>#N/A</v>
      </c>
      <c r="G132" s="22" t="e">
        <f>VLOOKUP(Tabla1[MUNICIPIO],'DATOS ENLACES, RESPONSABLES'!$C$1:$J$1124,4,0)</f>
        <v>#N/A</v>
      </c>
      <c r="H132" s="22" t="e">
        <f>VLOOKUP(Tabla1[MUNICIPIO],'DATOS ENLACES, RESPONSABLES'!$C$1:$J$1124,5,0)</f>
        <v>#N/A</v>
      </c>
      <c r="I132" s="22" t="e">
        <f>VLOOKUP(Tabla1[MUNICIPIO],'DATOS ENLACES, RESPONSABLES'!$C$1:$J$1124,6,0)</f>
        <v>#N/A</v>
      </c>
      <c r="J132" s="22" t="e">
        <f>VLOOKUP(Tabla1[MUNICIPIO],'DATOS ENLACES, RESPONSABLES'!$C$1:$J$1124,7,0)</f>
        <v>#N/A</v>
      </c>
      <c r="K132" s="22" t="e">
        <f>VLOOKUP(Tabla1[MUNICIPIO],'DATOS ENLACES, RESPONSABLES'!$C$1:$J$1124,8,0)</f>
        <v>#N/A</v>
      </c>
      <c r="AJ132" s="125"/>
      <c r="AK132" s="125"/>
      <c r="AL132" s="126"/>
      <c r="AM132" s="126"/>
      <c r="AN132" s="126"/>
      <c r="AO132" s="126"/>
    </row>
    <row r="133" spans="1:41" x14ac:dyDescent="0.25">
      <c r="A133" s="121" t="s">
        <v>1258</v>
      </c>
      <c r="B133" s="122">
        <v>8758</v>
      </c>
      <c r="C133" s="123" t="s">
        <v>47</v>
      </c>
      <c r="D133" s="123" t="s">
        <v>47</v>
      </c>
      <c r="E133" s="124" t="s">
        <v>143</v>
      </c>
      <c r="F133" s="22" t="e">
        <f>VLOOKUP(Tabla1[MUNICIPIO],'DATOS ENLACES, RESPONSABLES'!$C$1:$J$1124,2,0)</f>
        <v>#N/A</v>
      </c>
      <c r="G133" s="22" t="e">
        <f>VLOOKUP(Tabla1[MUNICIPIO],'DATOS ENLACES, RESPONSABLES'!$C$1:$J$1124,4,0)</f>
        <v>#N/A</v>
      </c>
      <c r="H133" s="22" t="e">
        <f>VLOOKUP(Tabla1[MUNICIPIO],'DATOS ENLACES, RESPONSABLES'!$C$1:$J$1124,5,0)</f>
        <v>#N/A</v>
      </c>
      <c r="I133" s="22" t="e">
        <f>VLOOKUP(Tabla1[MUNICIPIO],'DATOS ENLACES, RESPONSABLES'!$C$1:$J$1124,6,0)</f>
        <v>#N/A</v>
      </c>
      <c r="J133" s="22" t="e">
        <f>VLOOKUP(Tabla1[MUNICIPIO],'DATOS ENLACES, RESPONSABLES'!$C$1:$J$1124,7,0)</f>
        <v>#N/A</v>
      </c>
      <c r="K133" s="22" t="e">
        <f>VLOOKUP(Tabla1[MUNICIPIO],'DATOS ENLACES, RESPONSABLES'!$C$1:$J$1124,8,0)</f>
        <v>#N/A</v>
      </c>
      <c r="AJ133" s="125"/>
      <c r="AK133" s="125"/>
      <c r="AL133" s="126"/>
      <c r="AM133" s="126"/>
      <c r="AN133" s="126"/>
      <c r="AO133" s="126"/>
    </row>
    <row r="134" spans="1:41" x14ac:dyDescent="0.25">
      <c r="A134" s="121" t="s">
        <v>1259</v>
      </c>
      <c r="B134" s="122">
        <v>8770</v>
      </c>
      <c r="C134" s="123" t="s">
        <v>47</v>
      </c>
      <c r="D134" s="123" t="s">
        <v>47</v>
      </c>
      <c r="E134" s="124" t="s">
        <v>512</v>
      </c>
      <c r="F134" s="22" t="e">
        <f>VLOOKUP(Tabla1[MUNICIPIO],'DATOS ENLACES, RESPONSABLES'!$C$1:$J$1124,2,0)</f>
        <v>#N/A</v>
      </c>
      <c r="G134" s="22" t="e">
        <f>VLOOKUP(Tabla1[MUNICIPIO],'DATOS ENLACES, RESPONSABLES'!$C$1:$J$1124,4,0)</f>
        <v>#N/A</v>
      </c>
      <c r="H134" s="22" t="e">
        <f>VLOOKUP(Tabla1[MUNICIPIO],'DATOS ENLACES, RESPONSABLES'!$C$1:$J$1124,5,0)</f>
        <v>#N/A</v>
      </c>
      <c r="I134" s="22" t="e">
        <f>VLOOKUP(Tabla1[MUNICIPIO],'DATOS ENLACES, RESPONSABLES'!$C$1:$J$1124,6,0)</f>
        <v>#N/A</v>
      </c>
      <c r="J134" s="22" t="e">
        <f>VLOOKUP(Tabla1[MUNICIPIO],'DATOS ENLACES, RESPONSABLES'!$C$1:$J$1124,7,0)</f>
        <v>#N/A</v>
      </c>
      <c r="K134" s="22" t="e">
        <f>VLOOKUP(Tabla1[MUNICIPIO],'DATOS ENLACES, RESPONSABLES'!$C$1:$J$1124,8,0)</f>
        <v>#N/A</v>
      </c>
      <c r="AJ134" s="125"/>
      <c r="AK134" s="125"/>
      <c r="AL134" s="126"/>
      <c r="AM134" s="126"/>
      <c r="AN134" s="126"/>
      <c r="AO134" s="126"/>
    </row>
    <row r="135" spans="1:41" x14ac:dyDescent="0.25">
      <c r="A135" s="121" t="s">
        <v>1260</v>
      </c>
      <c r="B135" s="122">
        <v>8832</v>
      </c>
      <c r="C135" s="123" t="s">
        <v>47</v>
      </c>
      <c r="D135" s="123" t="s">
        <v>47</v>
      </c>
      <c r="E135" s="124" t="s">
        <v>513</v>
      </c>
      <c r="F135" s="22" t="e">
        <f>VLOOKUP(Tabla1[MUNICIPIO],'DATOS ENLACES, RESPONSABLES'!$C$1:$J$1124,2,0)</f>
        <v>#N/A</v>
      </c>
      <c r="G135" s="22" t="e">
        <f>VLOOKUP(Tabla1[MUNICIPIO],'DATOS ENLACES, RESPONSABLES'!$C$1:$J$1124,4,0)</f>
        <v>#N/A</v>
      </c>
      <c r="H135" s="22" t="e">
        <f>VLOOKUP(Tabla1[MUNICIPIO],'DATOS ENLACES, RESPONSABLES'!$C$1:$J$1124,5,0)</f>
        <v>#N/A</v>
      </c>
      <c r="I135" s="22" t="e">
        <f>VLOOKUP(Tabla1[MUNICIPIO],'DATOS ENLACES, RESPONSABLES'!$C$1:$J$1124,6,0)</f>
        <v>#N/A</v>
      </c>
      <c r="J135" s="22" t="e">
        <f>VLOOKUP(Tabla1[MUNICIPIO],'DATOS ENLACES, RESPONSABLES'!$C$1:$J$1124,7,0)</f>
        <v>#N/A</v>
      </c>
      <c r="K135" s="22" t="e">
        <f>VLOOKUP(Tabla1[MUNICIPIO],'DATOS ENLACES, RESPONSABLES'!$C$1:$J$1124,8,0)</f>
        <v>#N/A</v>
      </c>
      <c r="AJ135" s="125"/>
      <c r="AK135" s="125"/>
      <c r="AL135" s="126"/>
      <c r="AM135" s="126"/>
      <c r="AN135" s="126"/>
      <c r="AO135" s="126"/>
    </row>
    <row r="136" spans="1:41" x14ac:dyDescent="0.25">
      <c r="A136" s="121" t="s">
        <v>1261</v>
      </c>
      <c r="B136" s="122">
        <v>8849</v>
      </c>
      <c r="C136" s="123" t="s">
        <v>47</v>
      </c>
      <c r="D136" s="123" t="s">
        <v>47</v>
      </c>
      <c r="E136" s="124" t="s">
        <v>514</v>
      </c>
      <c r="F136" s="22" t="e">
        <f>VLOOKUP(Tabla1[MUNICIPIO],'DATOS ENLACES, RESPONSABLES'!$C$1:$J$1124,2,0)</f>
        <v>#N/A</v>
      </c>
      <c r="G136" s="22" t="e">
        <f>VLOOKUP(Tabla1[MUNICIPIO],'DATOS ENLACES, RESPONSABLES'!$C$1:$J$1124,4,0)</f>
        <v>#N/A</v>
      </c>
      <c r="H136" s="22" t="e">
        <f>VLOOKUP(Tabla1[MUNICIPIO],'DATOS ENLACES, RESPONSABLES'!$C$1:$J$1124,5,0)</f>
        <v>#N/A</v>
      </c>
      <c r="I136" s="22" t="e">
        <f>VLOOKUP(Tabla1[MUNICIPIO],'DATOS ENLACES, RESPONSABLES'!$C$1:$J$1124,6,0)</f>
        <v>#N/A</v>
      </c>
      <c r="J136" s="22" t="e">
        <f>VLOOKUP(Tabla1[MUNICIPIO],'DATOS ENLACES, RESPONSABLES'!$C$1:$J$1124,7,0)</f>
        <v>#N/A</v>
      </c>
      <c r="K136" s="22" t="e">
        <f>VLOOKUP(Tabla1[MUNICIPIO],'DATOS ENLACES, RESPONSABLES'!$C$1:$J$1124,8,0)</f>
        <v>#N/A</v>
      </c>
      <c r="AJ136" s="125"/>
      <c r="AK136" s="125"/>
      <c r="AL136" s="126"/>
      <c r="AM136" s="126"/>
      <c r="AN136" s="126"/>
      <c r="AO136" s="126"/>
    </row>
    <row r="137" spans="1:41" x14ac:dyDescent="0.25">
      <c r="A137" s="121" t="s">
        <v>1262</v>
      </c>
      <c r="B137" s="122">
        <v>13006</v>
      </c>
      <c r="C137" s="123" t="s">
        <v>2534</v>
      </c>
      <c r="D137" s="123" t="s">
        <v>48</v>
      </c>
      <c r="E137" s="124" t="s">
        <v>515</v>
      </c>
      <c r="F137" s="22" t="e">
        <f>VLOOKUP(Tabla1[MUNICIPIO],'DATOS ENLACES, RESPONSABLES'!$C$1:$J$1124,2,0)</f>
        <v>#N/A</v>
      </c>
      <c r="G137" s="22" t="e">
        <f>VLOOKUP(Tabla1[MUNICIPIO],'DATOS ENLACES, RESPONSABLES'!$C$1:$J$1124,4,0)</f>
        <v>#N/A</v>
      </c>
      <c r="H137" s="22" t="e">
        <f>VLOOKUP(Tabla1[MUNICIPIO],'DATOS ENLACES, RESPONSABLES'!$C$1:$J$1124,5,0)</f>
        <v>#N/A</v>
      </c>
      <c r="I137" s="22" t="e">
        <f>VLOOKUP(Tabla1[MUNICIPIO],'DATOS ENLACES, RESPONSABLES'!$C$1:$J$1124,6,0)</f>
        <v>#N/A</v>
      </c>
      <c r="J137" s="22" t="e">
        <f>VLOOKUP(Tabla1[MUNICIPIO],'DATOS ENLACES, RESPONSABLES'!$C$1:$J$1124,7,0)</f>
        <v>#N/A</v>
      </c>
      <c r="K137" s="22" t="e">
        <f>VLOOKUP(Tabla1[MUNICIPIO],'DATOS ENLACES, RESPONSABLES'!$C$1:$J$1124,8,0)</f>
        <v>#N/A</v>
      </c>
      <c r="AJ137" s="125"/>
      <c r="AK137" s="125"/>
      <c r="AL137" s="126"/>
      <c r="AM137" s="126"/>
      <c r="AN137" s="126"/>
      <c r="AO137" s="126"/>
    </row>
    <row r="138" spans="1:41" x14ac:dyDescent="0.25">
      <c r="A138" s="121" t="s">
        <v>1263</v>
      </c>
      <c r="B138" s="122">
        <v>13030</v>
      </c>
      <c r="C138" s="123" t="s">
        <v>2534</v>
      </c>
      <c r="D138" s="123" t="s">
        <v>48</v>
      </c>
      <c r="E138" s="124" t="s">
        <v>516</v>
      </c>
      <c r="F138" s="22" t="e">
        <f>VLOOKUP(Tabla1[MUNICIPIO],'DATOS ENLACES, RESPONSABLES'!$C$1:$J$1124,2,0)</f>
        <v>#N/A</v>
      </c>
      <c r="G138" s="22" t="e">
        <f>VLOOKUP(Tabla1[MUNICIPIO],'DATOS ENLACES, RESPONSABLES'!$C$1:$J$1124,4,0)</f>
        <v>#N/A</v>
      </c>
      <c r="H138" s="22" t="e">
        <f>VLOOKUP(Tabla1[MUNICIPIO],'DATOS ENLACES, RESPONSABLES'!$C$1:$J$1124,5,0)</f>
        <v>#N/A</v>
      </c>
      <c r="I138" s="22" t="e">
        <f>VLOOKUP(Tabla1[MUNICIPIO],'DATOS ENLACES, RESPONSABLES'!$C$1:$J$1124,6,0)</f>
        <v>#N/A</v>
      </c>
      <c r="J138" s="22" t="e">
        <f>VLOOKUP(Tabla1[MUNICIPIO],'DATOS ENLACES, RESPONSABLES'!$C$1:$J$1124,7,0)</f>
        <v>#N/A</v>
      </c>
      <c r="K138" s="22" t="e">
        <f>VLOOKUP(Tabla1[MUNICIPIO],'DATOS ENLACES, RESPONSABLES'!$C$1:$J$1124,8,0)</f>
        <v>#N/A</v>
      </c>
      <c r="AJ138" s="125"/>
      <c r="AK138" s="125"/>
      <c r="AL138" s="126"/>
      <c r="AM138" s="126"/>
      <c r="AN138" s="126"/>
      <c r="AO138" s="126"/>
    </row>
    <row r="139" spans="1:41" x14ac:dyDescent="0.25">
      <c r="A139" s="121" t="s">
        <v>1264</v>
      </c>
      <c r="B139" s="122">
        <v>13052</v>
      </c>
      <c r="C139" s="123" t="s">
        <v>2534</v>
      </c>
      <c r="D139" s="123" t="s">
        <v>48</v>
      </c>
      <c r="E139" s="124" t="s">
        <v>517</v>
      </c>
      <c r="F139" s="22" t="e">
        <f>VLOOKUP(Tabla1[MUNICIPIO],'DATOS ENLACES, RESPONSABLES'!$C$1:$J$1124,2,0)</f>
        <v>#N/A</v>
      </c>
      <c r="G139" s="22" t="e">
        <f>VLOOKUP(Tabla1[MUNICIPIO],'DATOS ENLACES, RESPONSABLES'!$C$1:$J$1124,4,0)</f>
        <v>#N/A</v>
      </c>
      <c r="H139" s="22" t="e">
        <f>VLOOKUP(Tabla1[MUNICIPIO],'DATOS ENLACES, RESPONSABLES'!$C$1:$J$1124,5,0)</f>
        <v>#N/A</v>
      </c>
      <c r="I139" s="22" t="e">
        <f>VLOOKUP(Tabla1[MUNICIPIO],'DATOS ENLACES, RESPONSABLES'!$C$1:$J$1124,6,0)</f>
        <v>#N/A</v>
      </c>
      <c r="J139" s="22" t="e">
        <f>VLOOKUP(Tabla1[MUNICIPIO],'DATOS ENLACES, RESPONSABLES'!$C$1:$J$1124,7,0)</f>
        <v>#N/A</v>
      </c>
      <c r="K139" s="22" t="e">
        <f>VLOOKUP(Tabla1[MUNICIPIO],'DATOS ENLACES, RESPONSABLES'!$C$1:$J$1124,8,0)</f>
        <v>#N/A</v>
      </c>
      <c r="AJ139" s="125"/>
      <c r="AK139" s="125"/>
      <c r="AL139" s="126"/>
      <c r="AM139" s="126"/>
      <c r="AN139" s="126"/>
      <c r="AO139" s="126"/>
    </row>
    <row r="140" spans="1:41" x14ac:dyDescent="0.25">
      <c r="A140" s="121" t="s">
        <v>1265</v>
      </c>
      <c r="B140" s="122">
        <v>13062</v>
      </c>
      <c r="C140" s="123" t="s">
        <v>2534</v>
      </c>
      <c r="D140" s="123" t="s">
        <v>48</v>
      </c>
      <c r="E140" s="124" t="s">
        <v>518</v>
      </c>
      <c r="F140" s="22" t="e">
        <f>VLOOKUP(Tabla1[MUNICIPIO],'DATOS ENLACES, RESPONSABLES'!$C$1:$J$1124,2,0)</f>
        <v>#N/A</v>
      </c>
      <c r="G140" s="22" t="e">
        <f>VLOOKUP(Tabla1[MUNICIPIO],'DATOS ENLACES, RESPONSABLES'!$C$1:$J$1124,4,0)</f>
        <v>#N/A</v>
      </c>
      <c r="H140" s="22" t="e">
        <f>VLOOKUP(Tabla1[MUNICIPIO],'DATOS ENLACES, RESPONSABLES'!$C$1:$J$1124,5,0)</f>
        <v>#N/A</v>
      </c>
      <c r="I140" s="22" t="e">
        <f>VLOOKUP(Tabla1[MUNICIPIO],'DATOS ENLACES, RESPONSABLES'!$C$1:$J$1124,6,0)</f>
        <v>#N/A</v>
      </c>
      <c r="J140" s="22" t="e">
        <f>VLOOKUP(Tabla1[MUNICIPIO],'DATOS ENLACES, RESPONSABLES'!$C$1:$J$1124,7,0)</f>
        <v>#N/A</v>
      </c>
      <c r="K140" s="22" t="e">
        <f>VLOOKUP(Tabla1[MUNICIPIO],'DATOS ENLACES, RESPONSABLES'!$C$1:$J$1124,8,0)</f>
        <v>#N/A</v>
      </c>
      <c r="AJ140" s="125"/>
      <c r="AK140" s="125"/>
      <c r="AL140" s="126"/>
      <c r="AM140" s="126"/>
      <c r="AN140" s="126"/>
      <c r="AO140" s="126"/>
    </row>
    <row r="141" spans="1:41" x14ac:dyDescent="0.25">
      <c r="A141" s="121" t="s">
        <v>1266</v>
      </c>
      <c r="B141" s="122">
        <v>13074</v>
      </c>
      <c r="C141" s="123" t="s">
        <v>2534</v>
      </c>
      <c r="D141" s="123" t="s">
        <v>48</v>
      </c>
      <c r="E141" s="124" t="s">
        <v>519</v>
      </c>
      <c r="F141" s="22" t="e">
        <f>VLOOKUP(Tabla1[MUNICIPIO],'DATOS ENLACES, RESPONSABLES'!$C$1:$J$1124,2,0)</f>
        <v>#N/A</v>
      </c>
      <c r="G141" s="22" t="e">
        <f>VLOOKUP(Tabla1[MUNICIPIO],'DATOS ENLACES, RESPONSABLES'!$C$1:$J$1124,4,0)</f>
        <v>#N/A</v>
      </c>
      <c r="H141" s="22" t="e">
        <f>VLOOKUP(Tabla1[MUNICIPIO],'DATOS ENLACES, RESPONSABLES'!$C$1:$J$1124,5,0)</f>
        <v>#N/A</v>
      </c>
      <c r="I141" s="22" t="e">
        <f>VLOOKUP(Tabla1[MUNICIPIO],'DATOS ENLACES, RESPONSABLES'!$C$1:$J$1124,6,0)</f>
        <v>#N/A</v>
      </c>
      <c r="J141" s="22" t="e">
        <f>VLOOKUP(Tabla1[MUNICIPIO],'DATOS ENLACES, RESPONSABLES'!$C$1:$J$1124,7,0)</f>
        <v>#N/A</v>
      </c>
      <c r="K141" s="22" t="e">
        <f>VLOOKUP(Tabla1[MUNICIPIO],'DATOS ENLACES, RESPONSABLES'!$C$1:$J$1124,8,0)</f>
        <v>#N/A</v>
      </c>
      <c r="AJ141" s="125"/>
      <c r="AK141" s="125"/>
      <c r="AL141" s="126"/>
      <c r="AM141" s="126"/>
      <c r="AN141" s="126"/>
      <c r="AO141" s="126"/>
    </row>
    <row r="142" spans="1:41" x14ac:dyDescent="0.25">
      <c r="A142" s="121" t="s">
        <v>1267</v>
      </c>
      <c r="B142" s="122">
        <v>13140</v>
      </c>
      <c r="C142" s="123" t="s">
        <v>2534</v>
      </c>
      <c r="D142" s="123" t="s">
        <v>48</v>
      </c>
      <c r="E142" s="124" t="s">
        <v>94</v>
      </c>
      <c r="F142" s="22" t="e">
        <f>VLOOKUP(Tabla1[MUNICIPIO],'DATOS ENLACES, RESPONSABLES'!$C$1:$J$1124,2,0)</f>
        <v>#N/A</v>
      </c>
      <c r="G142" s="22" t="e">
        <f>VLOOKUP(Tabla1[MUNICIPIO],'DATOS ENLACES, RESPONSABLES'!$C$1:$J$1124,4,0)</f>
        <v>#N/A</v>
      </c>
      <c r="H142" s="22" t="e">
        <f>VLOOKUP(Tabla1[MUNICIPIO],'DATOS ENLACES, RESPONSABLES'!$C$1:$J$1124,5,0)</f>
        <v>#N/A</v>
      </c>
      <c r="I142" s="22" t="e">
        <f>VLOOKUP(Tabla1[MUNICIPIO],'DATOS ENLACES, RESPONSABLES'!$C$1:$J$1124,6,0)</f>
        <v>#N/A</v>
      </c>
      <c r="J142" s="22" t="e">
        <f>VLOOKUP(Tabla1[MUNICIPIO],'DATOS ENLACES, RESPONSABLES'!$C$1:$J$1124,7,0)</f>
        <v>#N/A</v>
      </c>
      <c r="K142" s="22" t="e">
        <f>VLOOKUP(Tabla1[MUNICIPIO],'DATOS ENLACES, RESPONSABLES'!$C$1:$J$1124,8,0)</f>
        <v>#N/A</v>
      </c>
      <c r="AJ142" s="125"/>
      <c r="AK142" s="125"/>
      <c r="AL142" s="126"/>
      <c r="AM142" s="126"/>
      <c r="AN142" s="126"/>
      <c r="AO142" s="126"/>
    </row>
    <row r="143" spans="1:41" ht="38.25" x14ac:dyDescent="0.25">
      <c r="A143" s="121" t="s">
        <v>1268</v>
      </c>
      <c r="B143" s="122">
        <v>13001</v>
      </c>
      <c r="C143" s="123" t="s">
        <v>2534</v>
      </c>
      <c r="D143" s="123" t="s">
        <v>48</v>
      </c>
      <c r="E143" s="124" t="s">
        <v>83</v>
      </c>
      <c r="F143" s="22" t="str">
        <f>VLOOKUP(Tabla1[MUNICIPIO],'DATOS ENLACES, RESPONSABLES'!$C$1:$J$1124,2,0)</f>
        <v xml:space="preserve">Donaldo Jose Ardila Arroyo </v>
      </c>
      <c r="G143" s="22" t="str">
        <f>VLOOKUP(Tabla1[MUNICIPIO],'DATOS ENLACES, RESPONSABLES'!$C$1:$J$1124,4,0)</f>
        <v>donaldo.ardila@unidadvictimas.gov.co</v>
      </c>
      <c r="H143" s="22">
        <f>VLOOKUP(Tabla1[MUNICIPIO],'DATOS ENLACES, RESPONSABLES'!$C$1:$J$1124,5,0)</f>
        <v>0</v>
      </c>
      <c r="I143" s="22">
        <f>VLOOKUP(Tabla1[MUNICIPIO],'DATOS ENLACES, RESPONSABLES'!$C$1:$J$1124,6,0)</f>
        <v>0</v>
      </c>
      <c r="J143" s="22">
        <f>VLOOKUP(Tabla1[MUNICIPIO],'DATOS ENLACES, RESPONSABLES'!$C$1:$J$1124,7,0)</f>
        <v>0</v>
      </c>
      <c r="K143" s="22">
        <f>VLOOKUP(Tabla1[MUNICIPIO],'DATOS ENLACES, RESPONSABLES'!$C$1:$J$1124,8,0)</f>
        <v>0</v>
      </c>
      <c r="AJ143" s="125"/>
      <c r="AK143" s="125"/>
      <c r="AL143" s="126"/>
      <c r="AM143" s="126"/>
      <c r="AN143" s="126"/>
      <c r="AO143" s="126"/>
    </row>
    <row r="144" spans="1:41" x14ac:dyDescent="0.25">
      <c r="A144" s="121" t="s">
        <v>1269</v>
      </c>
      <c r="B144" s="122">
        <v>13188</v>
      </c>
      <c r="C144" s="123" t="s">
        <v>2534</v>
      </c>
      <c r="D144" s="123" t="s">
        <v>48</v>
      </c>
      <c r="E144" s="124" t="s">
        <v>520</v>
      </c>
      <c r="F144" s="22" t="e">
        <f>VLOOKUP(Tabla1[MUNICIPIO],'DATOS ENLACES, RESPONSABLES'!$C$1:$J$1124,2,0)</f>
        <v>#N/A</v>
      </c>
      <c r="G144" s="22" t="e">
        <f>VLOOKUP(Tabla1[MUNICIPIO],'DATOS ENLACES, RESPONSABLES'!$C$1:$J$1124,4,0)</f>
        <v>#N/A</v>
      </c>
      <c r="H144" s="22" t="e">
        <f>VLOOKUP(Tabla1[MUNICIPIO],'DATOS ENLACES, RESPONSABLES'!$C$1:$J$1124,5,0)</f>
        <v>#N/A</v>
      </c>
      <c r="I144" s="22" t="e">
        <f>VLOOKUP(Tabla1[MUNICIPIO],'DATOS ENLACES, RESPONSABLES'!$C$1:$J$1124,6,0)</f>
        <v>#N/A</v>
      </c>
      <c r="J144" s="22" t="e">
        <f>VLOOKUP(Tabla1[MUNICIPIO],'DATOS ENLACES, RESPONSABLES'!$C$1:$J$1124,7,0)</f>
        <v>#N/A</v>
      </c>
      <c r="K144" s="22" t="e">
        <f>VLOOKUP(Tabla1[MUNICIPIO],'DATOS ENLACES, RESPONSABLES'!$C$1:$J$1124,8,0)</f>
        <v>#N/A</v>
      </c>
      <c r="AJ144" s="125"/>
      <c r="AK144" s="125"/>
      <c r="AL144" s="126"/>
      <c r="AM144" s="126"/>
      <c r="AN144" s="126"/>
      <c r="AO144" s="126"/>
    </row>
    <row r="145" spans="1:41" x14ac:dyDescent="0.25">
      <c r="A145" s="121" t="s">
        <v>1270</v>
      </c>
      <c r="B145" s="122">
        <v>13222</v>
      </c>
      <c r="C145" s="123" t="s">
        <v>2534</v>
      </c>
      <c r="D145" s="123" t="s">
        <v>48</v>
      </c>
      <c r="E145" s="124" t="s">
        <v>521</v>
      </c>
      <c r="F145" s="22" t="e">
        <f>VLOOKUP(Tabla1[MUNICIPIO],'DATOS ENLACES, RESPONSABLES'!$C$1:$J$1124,2,0)</f>
        <v>#N/A</v>
      </c>
      <c r="G145" s="22" t="e">
        <f>VLOOKUP(Tabla1[MUNICIPIO],'DATOS ENLACES, RESPONSABLES'!$C$1:$J$1124,4,0)</f>
        <v>#N/A</v>
      </c>
      <c r="H145" s="22" t="e">
        <f>VLOOKUP(Tabla1[MUNICIPIO],'DATOS ENLACES, RESPONSABLES'!$C$1:$J$1124,5,0)</f>
        <v>#N/A</v>
      </c>
      <c r="I145" s="22" t="e">
        <f>VLOOKUP(Tabla1[MUNICIPIO],'DATOS ENLACES, RESPONSABLES'!$C$1:$J$1124,6,0)</f>
        <v>#N/A</v>
      </c>
      <c r="J145" s="22" t="e">
        <f>VLOOKUP(Tabla1[MUNICIPIO],'DATOS ENLACES, RESPONSABLES'!$C$1:$J$1124,7,0)</f>
        <v>#N/A</v>
      </c>
      <c r="K145" s="22" t="e">
        <f>VLOOKUP(Tabla1[MUNICIPIO],'DATOS ENLACES, RESPONSABLES'!$C$1:$J$1124,8,0)</f>
        <v>#N/A</v>
      </c>
      <c r="AJ145" s="125"/>
      <c r="AK145" s="125"/>
      <c r="AL145" s="126"/>
      <c r="AM145" s="126"/>
      <c r="AN145" s="126"/>
      <c r="AO145" s="126"/>
    </row>
    <row r="146" spans="1:41" x14ac:dyDescent="0.25">
      <c r="A146" s="121" t="s">
        <v>1271</v>
      </c>
      <c r="B146" s="122">
        <v>13212</v>
      </c>
      <c r="C146" s="123" t="s">
        <v>2534</v>
      </c>
      <c r="D146" s="123" t="s">
        <v>48</v>
      </c>
      <c r="E146" s="124" t="s">
        <v>56</v>
      </c>
      <c r="F146" s="22" t="e">
        <f>VLOOKUP(Tabla1[MUNICIPIO],'DATOS ENLACES, RESPONSABLES'!$C$1:$J$1124,2,0)</f>
        <v>#N/A</v>
      </c>
      <c r="G146" s="22" t="e">
        <f>VLOOKUP(Tabla1[MUNICIPIO],'DATOS ENLACES, RESPONSABLES'!$C$1:$J$1124,4,0)</f>
        <v>#N/A</v>
      </c>
      <c r="H146" s="22" t="e">
        <f>VLOOKUP(Tabla1[MUNICIPIO],'DATOS ENLACES, RESPONSABLES'!$C$1:$J$1124,5,0)</f>
        <v>#N/A</v>
      </c>
      <c r="I146" s="22" t="e">
        <f>VLOOKUP(Tabla1[MUNICIPIO],'DATOS ENLACES, RESPONSABLES'!$C$1:$J$1124,6,0)</f>
        <v>#N/A</v>
      </c>
      <c r="J146" s="22" t="e">
        <f>VLOOKUP(Tabla1[MUNICIPIO],'DATOS ENLACES, RESPONSABLES'!$C$1:$J$1124,7,0)</f>
        <v>#N/A</v>
      </c>
      <c r="K146" s="22" t="e">
        <f>VLOOKUP(Tabla1[MUNICIPIO],'DATOS ENLACES, RESPONSABLES'!$C$1:$J$1124,8,0)</f>
        <v>#N/A</v>
      </c>
      <c r="AJ146" s="125"/>
      <c r="AK146" s="125"/>
      <c r="AL146" s="126"/>
      <c r="AM146" s="126"/>
      <c r="AN146" s="126"/>
      <c r="AO146" s="126"/>
    </row>
    <row r="147" spans="1:41" x14ac:dyDescent="0.25">
      <c r="A147" s="121" t="s">
        <v>1272</v>
      </c>
      <c r="B147" s="122">
        <v>13244</v>
      </c>
      <c r="C147" s="123" t="s">
        <v>2534</v>
      </c>
      <c r="D147" s="123" t="s">
        <v>48</v>
      </c>
      <c r="E147" s="124" t="s">
        <v>522</v>
      </c>
      <c r="F147" s="22" t="e">
        <f>VLOOKUP(Tabla1[MUNICIPIO],'DATOS ENLACES, RESPONSABLES'!$C$1:$J$1124,2,0)</f>
        <v>#N/A</v>
      </c>
      <c r="G147" s="22" t="e">
        <f>VLOOKUP(Tabla1[MUNICIPIO],'DATOS ENLACES, RESPONSABLES'!$C$1:$J$1124,4,0)</f>
        <v>#N/A</v>
      </c>
      <c r="H147" s="22" t="e">
        <f>VLOOKUP(Tabla1[MUNICIPIO],'DATOS ENLACES, RESPONSABLES'!$C$1:$J$1124,5,0)</f>
        <v>#N/A</v>
      </c>
      <c r="I147" s="22" t="e">
        <f>VLOOKUP(Tabla1[MUNICIPIO],'DATOS ENLACES, RESPONSABLES'!$C$1:$J$1124,6,0)</f>
        <v>#N/A</v>
      </c>
      <c r="J147" s="22" t="e">
        <f>VLOOKUP(Tabla1[MUNICIPIO],'DATOS ENLACES, RESPONSABLES'!$C$1:$J$1124,7,0)</f>
        <v>#N/A</v>
      </c>
      <c r="K147" s="22" t="e">
        <f>VLOOKUP(Tabla1[MUNICIPIO],'DATOS ENLACES, RESPONSABLES'!$C$1:$J$1124,8,0)</f>
        <v>#N/A</v>
      </c>
      <c r="AJ147" s="125"/>
      <c r="AK147" s="125"/>
      <c r="AL147" s="126"/>
      <c r="AM147" s="126"/>
      <c r="AN147" s="126"/>
      <c r="AO147" s="126"/>
    </row>
    <row r="148" spans="1:41" x14ac:dyDescent="0.25">
      <c r="A148" s="121" t="s">
        <v>1273</v>
      </c>
      <c r="B148" s="122">
        <v>13248</v>
      </c>
      <c r="C148" s="123" t="s">
        <v>2534</v>
      </c>
      <c r="D148" s="123" t="s">
        <v>48</v>
      </c>
      <c r="E148" s="124" t="s">
        <v>523</v>
      </c>
      <c r="F148" s="22" t="e">
        <f>VLOOKUP(Tabla1[MUNICIPIO],'DATOS ENLACES, RESPONSABLES'!$C$1:$J$1124,2,0)</f>
        <v>#N/A</v>
      </c>
      <c r="G148" s="22" t="e">
        <f>VLOOKUP(Tabla1[MUNICIPIO],'DATOS ENLACES, RESPONSABLES'!$C$1:$J$1124,4,0)</f>
        <v>#N/A</v>
      </c>
      <c r="H148" s="22" t="e">
        <f>VLOOKUP(Tabla1[MUNICIPIO],'DATOS ENLACES, RESPONSABLES'!$C$1:$J$1124,5,0)</f>
        <v>#N/A</v>
      </c>
      <c r="I148" s="22" t="e">
        <f>VLOOKUP(Tabla1[MUNICIPIO],'DATOS ENLACES, RESPONSABLES'!$C$1:$J$1124,6,0)</f>
        <v>#N/A</v>
      </c>
      <c r="J148" s="22" t="e">
        <f>VLOOKUP(Tabla1[MUNICIPIO],'DATOS ENLACES, RESPONSABLES'!$C$1:$J$1124,7,0)</f>
        <v>#N/A</v>
      </c>
      <c r="K148" s="22" t="e">
        <f>VLOOKUP(Tabla1[MUNICIPIO],'DATOS ENLACES, RESPONSABLES'!$C$1:$J$1124,8,0)</f>
        <v>#N/A</v>
      </c>
      <c r="AJ148" s="125"/>
      <c r="AK148" s="125"/>
      <c r="AL148" s="126"/>
      <c r="AM148" s="126"/>
      <c r="AN148" s="126"/>
      <c r="AO148" s="126"/>
    </row>
    <row r="149" spans="1:41" x14ac:dyDescent="0.25">
      <c r="A149" s="121" t="s">
        <v>1274</v>
      </c>
      <c r="B149" s="122">
        <v>13268</v>
      </c>
      <c r="C149" s="123" t="s">
        <v>2534</v>
      </c>
      <c r="D149" s="123" t="s">
        <v>48</v>
      </c>
      <c r="E149" s="124" t="s">
        <v>524</v>
      </c>
      <c r="F149" s="22" t="e">
        <f>VLOOKUP(Tabla1[MUNICIPIO],'DATOS ENLACES, RESPONSABLES'!$C$1:$J$1124,2,0)</f>
        <v>#N/A</v>
      </c>
      <c r="G149" s="22" t="e">
        <f>VLOOKUP(Tabla1[MUNICIPIO],'DATOS ENLACES, RESPONSABLES'!$C$1:$J$1124,4,0)</f>
        <v>#N/A</v>
      </c>
      <c r="H149" s="22" t="e">
        <f>VLOOKUP(Tabla1[MUNICIPIO],'DATOS ENLACES, RESPONSABLES'!$C$1:$J$1124,5,0)</f>
        <v>#N/A</v>
      </c>
      <c r="I149" s="22" t="e">
        <f>VLOOKUP(Tabla1[MUNICIPIO],'DATOS ENLACES, RESPONSABLES'!$C$1:$J$1124,6,0)</f>
        <v>#N/A</v>
      </c>
      <c r="J149" s="22" t="e">
        <f>VLOOKUP(Tabla1[MUNICIPIO],'DATOS ENLACES, RESPONSABLES'!$C$1:$J$1124,7,0)</f>
        <v>#N/A</v>
      </c>
      <c r="K149" s="22" t="e">
        <f>VLOOKUP(Tabla1[MUNICIPIO],'DATOS ENLACES, RESPONSABLES'!$C$1:$J$1124,8,0)</f>
        <v>#N/A</v>
      </c>
      <c r="AJ149" s="125"/>
      <c r="AK149" s="125"/>
      <c r="AL149" s="126"/>
      <c r="AM149" s="126"/>
      <c r="AN149" s="126"/>
      <c r="AO149" s="126"/>
    </row>
    <row r="150" spans="1:41" x14ac:dyDescent="0.25">
      <c r="A150" s="121" t="s">
        <v>1275</v>
      </c>
      <c r="B150" s="122">
        <v>13300</v>
      </c>
      <c r="C150" s="123" t="s">
        <v>2534</v>
      </c>
      <c r="D150" s="123" t="s">
        <v>48</v>
      </c>
      <c r="E150" s="124" t="s">
        <v>525</v>
      </c>
      <c r="F150" s="22" t="e">
        <f>VLOOKUP(Tabla1[MUNICIPIO],'DATOS ENLACES, RESPONSABLES'!$C$1:$J$1124,2,0)</f>
        <v>#N/A</v>
      </c>
      <c r="G150" s="22" t="e">
        <f>VLOOKUP(Tabla1[MUNICIPIO],'DATOS ENLACES, RESPONSABLES'!$C$1:$J$1124,4,0)</f>
        <v>#N/A</v>
      </c>
      <c r="H150" s="22" t="e">
        <f>VLOOKUP(Tabla1[MUNICIPIO],'DATOS ENLACES, RESPONSABLES'!$C$1:$J$1124,5,0)</f>
        <v>#N/A</v>
      </c>
      <c r="I150" s="22" t="e">
        <f>VLOOKUP(Tabla1[MUNICIPIO],'DATOS ENLACES, RESPONSABLES'!$C$1:$J$1124,6,0)</f>
        <v>#N/A</v>
      </c>
      <c r="J150" s="22" t="e">
        <f>VLOOKUP(Tabla1[MUNICIPIO],'DATOS ENLACES, RESPONSABLES'!$C$1:$J$1124,7,0)</f>
        <v>#N/A</v>
      </c>
      <c r="K150" s="22" t="e">
        <f>VLOOKUP(Tabla1[MUNICIPIO],'DATOS ENLACES, RESPONSABLES'!$C$1:$J$1124,8,0)</f>
        <v>#N/A</v>
      </c>
      <c r="AJ150" s="125"/>
      <c r="AK150" s="125"/>
      <c r="AL150" s="126"/>
      <c r="AM150" s="126"/>
      <c r="AN150" s="126"/>
      <c r="AO150" s="126"/>
    </row>
    <row r="151" spans="1:41" x14ac:dyDescent="0.25">
      <c r="A151" s="121" t="s">
        <v>1276</v>
      </c>
      <c r="B151" s="122">
        <v>13430</v>
      </c>
      <c r="C151" s="123" t="s">
        <v>2534</v>
      </c>
      <c r="D151" s="123" t="s">
        <v>48</v>
      </c>
      <c r="E151" s="124" t="s">
        <v>115</v>
      </c>
      <c r="F151" s="22" t="e">
        <f>VLOOKUP(Tabla1[MUNICIPIO],'DATOS ENLACES, RESPONSABLES'!$C$1:$J$1124,2,0)</f>
        <v>#N/A</v>
      </c>
      <c r="G151" s="22" t="e">
        <f>VLOOKUP(Tabla1[MUNICIPIO],'DATOS ENLACES, RESPONSABLES'!$C$1:$J$1124,4,0)</f>
        <v>#N/A</v>
      </c>
      <c r="H151" s="22" t="e">
        <f>VLOOKUP(Tabla1[MUNICIPIO],'DATOS ENLACES, RESPONSABLES'!$C$1:$J$1124,5,0)</f>
        <v>#N/A</v>
      </c>
      <c r="I151" s="22" t="e">
        <f>VLOOKUP(Tabla1[MUNICIPIO],'DATOS ENLACES, RESPONSABLES'!$C$1:$J$1124,6,0)</f>
        <v>#N/A</v>
      </c>
      <c r="J151" s="22" t="e">
        <f>VLOOKUP(Tabla1[MUNICIPIO],'DATOS ENLACES, RESPONSABLES'!$C$1:$J$1124,7,0)</f>
        <v>#N/A</v>
      </c>
      <c r="K151" s="22" t="e">
        <f>VLOOKUP(Tabla1[MUNICIPIO],'DATOS ENLACES, RESPONSABLES'!$C$1:$J$1124,8,0)</f>
        <v>#N/A</v>
      </c>
      <c r="AJ151" s="125"/>
      <c r="AK151" s="125"/>
      <c r="AL151" s="126"/>
      <c r="AM151" s="126"/>
      <c r="AN151" s="126"/>
      <c r="AO151" s="126"/>
    </row>
    <row r="152" spans="1:41" x14ac:dyDescent="0.25">
      <c r="A152" s="121" t="s">
        <v>1277</v>
      </c>
      <c r="B152" s="122">
        <v>13433</v>
      </c>
      <c r="C152" s="123" t="s">
        <v>2534</v>
      </c>
      <c r="D152" s="123" t="s">
        <v>48</v>
      </c>
      <c r="E152" s="124" t="s">
        <v>526</v>
      </c>
      <c r="F152" s="22" t="e">
        <f>VLOOKUP(Tabla1[MUNICIPIO],'DATOS ENLACES, RESPONSABLES'!$C$1:$J$1124,2,0)</f>
        <v>#N/A</v>
      </c>
      <c r="G152" s="22" t="e">
        <f>VLOOKUP(Tabla1[MUNICIPIO],'DATOS ENLACES, RESPONSABLES'!$C$1:$J$1124,4,0)</f>
        <v>#N/A</v>
      </c>
      <c r="H152" s="22" t="e">
        <f>VLOOKUP(Tabla1[MUNICIPIO],'DATOS ENLACES, RESPONSABLES'!$C$1:$J$1124,5,0)</f>
        <v>#N/A</v>
      </c>
      <c r="I152" s="22" t="e">
        <f>VLOOKUP(Tabla1[MUNICIPIO],'DATOS ENLACES, RESPONSABLES'!$C$1:$J$1124,6,0)</f>
        <v>#N/A</v>
      </c>
      <c r="J152" s="22" t="e">
        <f>VLOOKUP(Tabla1[MUNICIPIO],'DATOS ENLACES, RESPONSABLES'!$C$1:$J$1124,7,0)</f>
        <v>#N/A</v>
      </c>
      <c r="K152" s="22" t="e">
        <f>VLOOKUP(Tabla1[MUNICIPIO],'DATOS ENLACES, RESPONSABLES'!$C$1:$J$1124,8,0)</f>
        <v>#N/A</v>
      </c>
      <c r="AJ152" s="125"/>
      <c r="AK152" s="125"/>
      <c r="AL152" s="126"/>
      <c r="AM152" s="126"/>
      <c r="AN152" s="126"/>
      <c r="AO152" s="126"/>
    </row>
    <row r="153" spans="1:41" x14ac:dyDescent="0.25">
      <c r="A153" s="121" t="s">
        <v>1278</v>
      </c>
      <c r="B153" s="122">
        <v>13440</v>
      </c>
      <c r="C153" s="123" t="s">
        <v>2534</v>
      </c>
      <c r="D153" s="123" t="s">
        <v>48</v>
      </c>
      <c r="E153" s="124" t="s">
        <v>527</v>
      </c>
      <c r="F153" s="22" t="e">
        <f>VLOOKUP(Tabla1[MUNICIPIO],'DATOS ENLACES, RESPONSABLES'!$C$1:$J$1124,2,0)</f>
        <v>#N/A</v>
      </c>
      <c r="G153" s="22" t="e">
        <f>VLOOKUP(Tabla1[MUNICIPIO],'DATOS ENLACES, RESPONSABLES'!$C$1:$J$1124,4,0)</f>
        <v>#N/A</v>
      </c>
      <c r="H153" s="22" t="e">
        <f>VLOOKUP(Tabla1[MUNICIPIO],'DATOS ENLACES, RESPONSABLES'!$C$1:$J$1124,5,0)</f>
        <v>#N/A</v>
      </c>
      <c r="I153" s="22" t="e">
        <f>VLOOKUP(Tabla1[MUNICIPIO],'DATOS ENLACES, RESPONSABLES'!$C$1:$J$1124,6,0)</f>
        <v>#N/A</v>
      </c>
      <c r="J153" s="22" t="e">
        <f>VLOOKUP(Tabla1[MUNICIPIO],'DATOS ENLACES, RESPONSABLES'!$C$1:$J$1124,7,0)</f>
        <v>#N/A</v>
      </c>
      <c r="K153" s="22" t="e">
        <f>VLOOKUP(Tabla1[MUNICIPIO],'DATOS ENLACES, RESPONSABLES'!$C$1:$J$1124,8,0)</f>
        <v>#N/A</v>
      </c>
      <c r="AJ153" s="125"/>
      <c r="AK153" s="125"/>
      <c r="AL153" s="126"/>
      <c r="AM153" s="126"/>
      <c r="AN153" s="126"/>
      <c r="AO153" s="126"/>
    </row>
    <row r="154" spans="1:41" x14ac:dyDescent="0.25">
      <c r="A154" s="121" t="s">
        <v>1279</v>
      </c>
      <c r="B154" s="122">
        <v>13442</v>
      </c>
      <c r="C154" s="123" t="s">
        <v>2534</v>
      </c>
      <c r="D154" s="123" t="s">
        <v>48</v>
      </c>
      <c r="E154" s="124" t="s">
        <v>528</v>
      </c>
      <c r="F154" s="22" t="e">
        <f>VLOOKUP(Tabla1[MUNICIPIO],'DATOS ENLACES, RESPONSABLES'!$C$1:$J$1124,2,0)</f>
        <v>#N/A</v>
      </c>
      <c r="G154" s="22" t="e">
        <f>VLOOKUP(Tabla1[MUNICIPIO],'DATOS ENLACES, RESPONSABLES'!$C$1:$J$1124,4,0)</f>
        <v>#N/A</v>
      </c>
      <c r="H154" s="22" t="e">
        <f>VLOOKUP(Tabla1[MUNICIPIO],'DATOS ENLACES, RESPONSABLES'!$C$1:$J$1124,5,0)</f>
        <v>#N/A</v>
      </c>
      <c r="I154" s="22" t="e">
        <f>VLOOKUP(Tabla1[MUNICIPIO],'DATOS ENLACES, RESPONSABLES'!$C$1:$J$1124,6,0)</f>
        <v>#N/A</v>
      </c>
      <c r="J154" s="22" t="e">
        <f>VLOOKUP(Tabla1[MUNICIPIO],'DATOS ENLACES, RESPONSABLES'!$C$1:$J$1124,7,0)</f>
        <v>#N/A</v>
      </c>
      <c r="K154" s="22" t="e">
        <f>VLOOKUP(Tabla1[MUNICIPIO],'DATOS ENLACES, RESPONSABLES'!$C$1:$J$1124,8,0)</f>
        <v>#N/A</v>
      </c>
      <c r="AJ154" s="125"/>
      <c r="AK154" s="125"/>
      <c r="AL154" s="126"/>
      <c r="AM154" s="126"/>
      <c r="AN154" s="126"/>
      <c r="AO154" s="126"/>
    </row>
    <row r="155" spans="1:41" x14ac:dyDescent="0.25">
      <c r="A155" s="121" t="s">
        <v>1280</v>
      </c>
      <c r="B155" s="122">
        <v>13468</v>
      </c>
      <c r="C155" s="123" t="s">
        <v>2534</v>
      </c>
      <c r="D155" s="123" t="s">
        <v>48</v>
      </c>
      <c r="E155" s="124" t="s">
        <v>529</v>
      </c>
      <c r="F155" s="22" t="e">
        <f>VLOOKUP(Tabla1[MUNICIPIO],'DATOS ENLACES, RESPONSABLES'!$C$1:$J$1124,2,0)</f>
        <v>#N/A</v>
      </c>
      <c r="G155" s="22" t="e">
        <f>VLOOKUP(Tabla1[MUNICIPIO],'DATOS ENLACES, RESPONSABLES'!$C$1:$J$1124,4,0)</f>
        <v>#N/A</v>
      </c>
      <c r="H155" s="22" t="e">
        <f>VLOOKUP(Tabla1[MUNICIPIO],'DATOS ENLACES, RESPONSABLES'!$C$1:$J$1124,5,0)</f>
        <v>#N/A</v>
      </c>
      <c r="I155" s="22" t="e">
        <f>VLOOKUP(Tabla1[MUNICIPIO],'DATOS ENLACES, RESPONSABLES'!$C$1:$J$1124,6,0)</f>
        <v>#N/A</v>
      </c>
      <c r="J155" s="22" t="e">
        <f>VLOOKUP(Tabla1[MUNICIPIO],'DATOS ENLACES, RESPONSABLES'!$C$1:$J$1124,7,0)</f>
        <v>#N/A</v>
      </c>
      <c r="K155" s="22" t="e">
        <f>VLOOKUP(Tabla1[MUNICIPIO],'DATOS ENLACES, RESPONSABLES'!$C$1:$J$1124,8,0)</f>
        <v>#N/A</v>
      </c>
      <c r="AJ155" s="125"/>
      <c r="AK155" s="125"/>
      <c r="AL155" s="126"/>
      <c r="AM155" s="126"/>
      <c r="AN155" s="126"/>
      <c r="AO155" s="126"/>
    </row>
    <row r="156" spans="1:41" x14ac:dyDescent="0.25">
      <c r="A156" s="121" t="s">
        <v>1281</v>
      </c>
      <c r="B156" s="122">
        <v>13458</v>
      </c>
      <c r="C156" s="123" t="s">
        <v>2534</v>
      </c>
      <c r="D156" s="123" t="s">
        <v>48</v>
      </c>
      <c r="E156" s="124" t="s">
        <v>144</v>
      </c>
      <c r="F156" s="22" t="e">
        <f>VLOOKUP(Tabla1[MUNICIPIO],'DATOS ENLACES, RESPONSABLES'!$C$1:$J$1124,2,0)</f>
        <v>#N/A</v>
      </c>
      <c r="G156" s="22" t="e">
        <f>VLOOKUP(Tabla1[MUNICIPIO],'DATOS ENLACES, RESPONSABLES'!$C$1:$J$1124,4,0)</f>
        <v>#N/A</v>
      </c>
      <c r="H156" s="22" t="e">
        <f>VLOOKUP(Tabla1[MUNICIPIO],'DATOS ENLACES, RESPONSABLES'!$C$1:$J$1124,5,0)</f>
        <v>#N/A</v>
      </c>
      <c r="I156" s="22" t="e">
        <f>VLOOKUP(Tabla1[MUNICIPIO],'DATOS ENLACES, RESPONSABLES'!$C$1:$J$1124,6,0)</f>
        <v>#N/A</v>
      </c>
      <c r="J156" s="22" t="e">
        <f>VLOOKUP(Tabla1[MUNICIPIO],'DATOS ENLACES, RESPONSABLES'!$C$1:$J$1124,7,0)</f>
        <v>#N/A</v>
      </c>
      <c r="K156" s="22" t="e">
        <f>VLOOKUP(Tabla1[MUNICIPIO],'DATOS ENLACES, RESPONSABLES'!$C$1:$J$1124,8,0)</f>
        <v>#N/A</v>
      </c>
      <c r="AJ156" s="125"/>
      <c r="AK156" s="125"/>
      <c r="AL156" s="126"/>
      <c r="AM156" s="126"/>
      <c r="AN156" s="126"/>
      <c r="AO156" s="126"/>
    </row>
    <row r="157" spans="1:41" x14ac:dyDescent="0.25">
      <c r="A157" s="121" t="s">
        <v>1282</v>
      </c>
      <c r="B157" s="122">
        <v>13549</v>
      </c>
      <c r="C157" s="123" t="s">
        <v>2534</v>
      </c>
      <c r="D157" s="123" t="s">
        <v>48</v>
      </c>
      <c r="E157" s="124" t="s">
        <v>530</v>
      </c>
      <c r="F157" s="22" t="e">
        <f>VLOOKUP(Tabla1[MUNICIPIO],'DATOS ENLACES, RESPONSABLES'!$C$1:$J$1124,2,0)</f>
        <v>#N/A</v>
      </c>
      <c r="G157" s="22" t="e">
        <f>VLOOKUP(Tabla1[MUNICIPIO],'DATOS ENLACES, RESPONSABLES'!$C$1:$J$1124,4,0)</f>
        <v>#N/A</v>
      </c>
      <c r="H157" s="22" t="e">
        <f>VLOOKUP(Tabla1[MUNICIPIO],'DATOS ENLACES, RESPONSABLES'!$C$1:$J$1124,5,0)</f>
        <v>#N/A</v>
      </c>
      <c r="I157" s="22" t="e">
        <f>VLOOKUP(Tabla1[MUNICIPIO],'DATOS ENLACES, RESPONSABLES'!$C$1:$J$1124,6,0)</f>
        <v>#N/A</v>
      </c>
      <c r="J157" s="22" t="e">
        <f>VLOOKUP(Tabla1[MUNICIPIO],'DATOS ENLACES, RESPONSABLES'!$C$1:$J$1124,7,0)</f>
        <v>#N/A</v>
      </c>
      <c r="K157" s="22" t="e">
        <f>VLOOKUP(Tabla1[MUNICIPIO],'DATOS ENLACES, RESPONSABLES'!$C$1:$J$1124,8,0)</f>
        <v>#N/A</v>
      </c>
      <c r="AJ157" s="125"/>
      <c r="AK157" s="125"/>
      <c r="AL157" s="126"/>
      <c r="AM157" s="126"/>
      <c r="AN157" s="126"/>
      <c r="AO157" s="126"/>
    </row>
    <row r="158" spans="1:41" x14ac:dyDescent="0.25">
      <c r="A158" s="121" t="s">
        <v>1283</v>
      </c>
      <c r="B158" s="122">
        <v>13620</v>
      </c>
      <c r="C158" s="123" t="s">
        <v>2534</v>
      </c>
      <c r="D158" s="123" t="s">
        <v>48</v>
      </c>
      <c r="E158" s="124" t="s">
        <v>531</v>
      </c>
      <c r="F158" s="22" t="e">
        <f>VLOOKUP(Tabla1[MUNICIPIO],'DATOS ENLACES, RESPONSABLES'!$C$1:$J$1124,2,0)</f>
        <v>#N/A</v>
      </c>
      <c r="G158" s="22" t="e">
        <f>VLOOKUP(Tabla1[MUNICIPIO],'DATOS ENLACES, RESPONSABLES'!$C$1:$J$1124,4,0)</f>
        <v>#N/A</v>
      </c>
      <c r="H158" s="22" t="e">
        <f>VLOOKUP(Tabla1[MUNICIPIO],'DATOS ENLACES, RESPONSABLES'!$C$1:$J$1124,5,0)</f>
        <v>#N/A</v>
      </c>
      <c r="I158" s="22" t="e">
        <f>VLOOKUP(Tabla1[MUNICIPIO],'DATOS ENLACES, RESPONSABLES'!$C$1:$J$1124,6,0)</f>
        <v>#N/A</v>
      </c>
      <c r="J158" s="22" t="e">
        <f>VLOOKUP(Tabla1[MUNICIPIO],'DATOS ENLACES, RESPONSABLES'!$C$1:$J$1124,7,0)</f>
        <v>#N/A</v>
      </c>
      <c r="K158" s="22" t="e">
        <f>VLOOKUP(Tabla1[MUNICIPIO],'DATOS ENLACES, RESPONSABLES'!$C$1:$J$1124,8,0)</f>
        <v>#N/A</v>
      </c>
      <c r="AJ158" s="125"/>
      <c r="AK158" s="125"/>
      <c r="AL158" s="126"/>
      <c r="AM158" s="126"/>
      <c r="AN158" s="126"/>
      <c r="AO158" s="126"/>
    </row>
    <row r="159" spans="1:41" x14ac:dyDescent="0.25">
      <c r="A159" s="121" t="s">
        <v>1284</v>
      </c>
      <c r="B159" s="122">
        <v>13647</v>
      </c>
      <c r="C159" s="123" t="s">
        <v>2534</v>
      </c>
      <c r="D159" s="123" t="s">
        <v>48</v>
      </c>
      <c r="E159" s="124" t="s">
        <v>532</v>
      </c>
      <c r="F159" s="22" t="e">
        <f>VLOOKUP(Tabla1[MUNICIPIO],'DATOS ENLACES, RESPONSABLES'!$C$1:$J$1124,2,0)</f>
        <v>#N/A</v>
      </c>
      <c r="G159" s="22" t="e">
        <f>VLOOKUP(Tabla1[MUNICIPIO],'DATOS ENLACES, RESPONSABLES'!$C$1:$J$1124,4,0)</f>
        <v>#N/A</v>
      </c>
      <c r="H159" s="22" t="e">
        <f>VLOOKUP(Tabla1[MUNICIPIO],'DATOS ENLACES, RESPONSABLES'!$C$1:$J$1124,5,0)</f>
        <v>#N/A</v>
      </c>
      <c r="I159" s="22" t="e">
        <f>VLOOKUP(Tabla1[MUNICIPIO],'DATOS ENLACES, RESPONSABLES'!$C$1:$J$1124,6,0)</f>
        <v>#N/A</v>
      </c>
      <c r="J159" s="22" t="e">
        <f>VLOOKUP(Tabla1[MUNICIPIO],'DATOS ENLACES, RESPONSABLES'!$C$1:$J$1124,7,0)</f>
        <v>#N/A</v>
      </c>
      <c r="K159" s="22" t="e">
        <f>VLOOKUP(Tabla1[MUNICIPIO],'DATOS ENLACES, RESPONSABLES'!$C$1:$J$1124,8,0)</f>
        <v>#N/A</v>
      </c>
      <c r="AJ159" s="125"/>
      <c r="AK159" s="125"/>
      <c r="AL159" s="126"/>
      <c r="AM159" s="126"/>
      <c r="AN159" s="126"/>
      <c r="AO159" s="126"/>
    </row>
    <row r="160" spans="1:41" x14ac:dyDescent="0.25">
      <c r="A160" s="121" t="s">
        <v>1285</v>
      </c>
      <c r="B160" s="122">
        <v>13650</v>
      </c>
      <c r="C160" s="123" t="s">
        <v>2534</v>
      </c>
      <c r="D160" s="123" t="s">
        <v>48</v>
      </c>
      <c r="E160" s="124" t="s">
        <v>533</v>
      </c>
      <c r="F160" s="22" t="e">
        <f>VLOOKUP(Tabla1[MUNICIPIO],'DATOS ENLACES, RESPONSABLES'!$C$1:$J$1124,2,0)</f>
        <v>#N/A</v>
      </c>
      <c r="G160" s="22" t="e">
        <f>VLOOKUP(Tabla1[MUNICIPIO],'DATOS ENLACES, RESPONSABLES'!$C$1:$J$1124,4,0)</f>
        <v>#N/A</v>
      </c>
      <c r="H160" s="22" t="e">
        <f>VLOOKUP(Tabla1[MUNICIPIO],'DATOS ENLACES, RESPONSABLES'!$C$1:$J$1124,5,0)</f>
        <v>#N/A</v>
      </c>
      <c r="I160" s="22" t="e">
        <f>VLOOKUP(Tabla1[MUNICIPIO],'DATOS ENLACES, RESPONSABLES'!$C$1:$J$1124,6,0)</f>
        <v>#N/A</v>
      </c>
      <c r="J160" s="22" t="e">
        <f>VLOOKUP(Tabla1[MUNICIPIO],'DATOS ENLACES, RESPONSABLES'!$C$1:$J$1124,7,0)</f>
        <v>#N/A</v>
      </c>
      <c r="K160" s="22" t="e">
        <f>VLOOKUP(Tabla1[MUNICIPIO],'DATOS ENLACES, RESPONSABLES'!$C$1:$J$1124,8,0)</f>
        <v>#N/A</v>
      </c>
      <c r="AJ160" s="125"/>
      <c r="AK160" s="125"/>
      <c r="AL160" s="126"/>
      <c r="AM160" s="126"/>
      <c r="AN160" s="126"/>
      <c r="AO160" s="126"/>
    </row>
    <row r="161" spans="1:41" x14ac:dyDescent="0.25">
      <c r="A161" s="121" t="s">
        <v>1286</v>
      </c>
      <c r="B161" s="122">
        <v>13654</v>
      </c>
      <c r="C161" s="123" t="s">
        <v>2534</v>
      </c>
      <c r="D161" s="123" t="s">
        <v>48</v>
      </c>
      <c r="E161" s="124" t="s">
        <v>534</v>
      </c>
      <c r="F161" s="22" t="e">
        <f>VLOOKUP(Tabla1[MUNICIPIO],'DATOS ENLACES, RESPONSABLES'!$C$1:$J$1124,2,0)</f>
        <v>#N/A</v>
      </c>
      <c r="G161" s="22" t="e">
        <f>VLOOKUP(Tabla1[MUNICIPIO],'DATOS ENLACES, RESPONSABLES'!$C$1:$J$1124,4,0)</f>
        <v>#N/A</v>
      </c>
      <c r="H161" s="22" t="e">
        <f>VLOOKUP(Tabla1[MUNICIPIO],'DATOS ENLACES, RESPONSABLES'!$C$1:$J$1124,5,0)</f>
        <v>#N/A</v>
      </c>
      <c r="I161" s="22" t="e">
        <f>VLOOKUP(Tabla1[MUNICIPIO],'DATOS ENLACES, RESPONSABLES'!$C$1:$J$1124,6,0)</f>
        <v>#N/A</v>
      </c>
      <c r="J161" s="22" t="e">
        <f>VLOOKUP(Tabla1[MUNICIPIO],'DATOS ENLACES, RESPONSABLES'!$C$1:$J$1124,7,0)</f>
        <v>#N/A</v>
      </c>
      <c r="K161" s="22" t="e">
        <f>VLOOKUP(Tabla1[MUNICIPIO],'DATOS ENLACES, RESPONSABLES'!$C$1:$J$1124,8,0)</f>
        <v>#N/A</v>
      </c>
      <c r="AJ161" s="125"/>
      <c r="AK161" s="125"/>
      <c r="AL161" s="126"/>
      <c r="AM161" s="126"/>
      <c r="AN161" s="126"/>
      <c r="AO161" s="126"/>
    </row>
    <row r="162" spans="1:41" x14ac:dyDescent="0.25">
      <c r="A162" s="121" t="s">
        <v>1287</v>
      </c>
      <c r="B162" s="122">
        <v>13655</v>
      </c>
      <c r="C162" s="123" t="s">
        <v>2534</v>
      </c>
      <c r="D162" s="123" t="s">
        <v>48</v>
      </c>
      <c r="E162" s="124" t="s">
        <v>535</v>
      </c>
      <c r="F162" s="22" t="e">
        <f>VLOOKUP(Tabla1[MUNICIPIO],'DATOS ENLACES, RESPONSABLES'!$C$1:$J$1124,2,0)</f>
        <v>#N/A</v>
      </c>
      <c r="G162" s="22" t="e">
        <f>VLOOKUP(Tabla1[MUNICIPIO],'DATOS ENLACES, RESPONSABLES'!$C$1:$J$1124,4,0)</f>
        <v>#N/A</v>
      </c>
      <c r="H162" s="22" t="e">
        <f>VLOOKUP(Tabla1[MUNICIPIO],'DATOS ENLACES, RESPONSABLES'!$C$1:$J$1124,5,0)</f>
        <v>#N/A</v>
      </c>
      <c r="I162" s="22" t="e">
        <f>VLOOKUP(Tabla1[MUNICIPIO],'DATOS ENLACES, RESPONSABLES'!$C$1:$J$1124,6,0)</f>
        <v>#N/A</v>
      </c>
      <c r="J162" s="22" t="e">
        <f>VLOOKUP(Tabla1[MUNICIPIO],'DATOS ENLACES, RESPONSABLES'!$C$1:$J$1124,7,0)</f>
        <v>#N/A</v>
      </c>
      <c r="K162" s="22" t="e">
        <f>VLOOKUP(Tabla1[MUNICIPIO],'DATOS ENLACES, RESPONSABLES'!$C$1:$J$1124,8,0)</f>
        <v>#N/A</v>
      </c>
      <c r="AJ162" s="125"/>
      <c r="AK162" s="125"/>
      <c r="AL162" s="126"/>
      <c r="AM162" s="126"/>
      <c r="AN162" s="126"/>
      <c r="AO162" s="126"/>
    </row>
    <row r="163" spans="1:41" x14ac:dyDescent="0.25">
      <c r="A163" s="121" t="s">
        <v>1288</v>
      </c>
      <c r="B163" s="122">
        <v>13657</v>
      </c>
      <c r="C163" s="123" t="s">
        <v>2534</v>
      </c>
      <c r="D163" s="123" t="s">
        <v>48</v>
      </c>
      <c r="E163" s="124" t="s">
        <v>536</v>
      </c>
      <c r="F163" s="22" t="e">
        <f>VLOOKUP(Tabla1[MUNICIPIO],'DATOS ENLACES, RESPONSABLES'!$C$1:$J$1124,2,0)</f>
        <v>#N/A</v>
      </c>
      <c r="G163" s="22" t="e">
        <f>VLOOKUP(Tabla1[MUNICIPIO],'DATOS ENLACES, RESPONSABLES'!$C$1:$J$1124,4,0)</f>
        <v>#N/A</v>
      </c>
      <c r="H163" s="22" t="e">
        <f>VLOOKUP(Tabla1[MUNICIPIO],'DATOS ENLACES, RESPONSABLES'!$C$1:$J$1124,5,0)</f>
        <v>#N/A</v>
      </c>
      <c r="I163" s="22" t="e">
        <f>VLOOKUP(Tabla1[MUNICIPIO],'DATOS ENLACES, RESPONSABLES'!$C$1:$J$1124,6,0)</f>
        <v>#N/A</v>
      </c>
      <c r="J163" s="22" t="e">
        <f>VLOOKUP(Tabla1[MUNICIPIO],'DATOS ENLACES, RESPONSABLES'!$C$1:$J$1124,7,0)</f>
        <v>#N/A</v>
      </c>
      <c r="K163" s="22" t="e">
        <f>VLOOKUP(Tabla1[MUNICIPIO],'DATOS ENLACES, RESPONSABLES'!$C$1:$J$1124,8,0)</f>
        <v>#N/A</v>
      </c>
      <c r="AJ163" s="125"/>
      <c r="AK163" s="125"/>
      <c r="AL163" s="126"/>
      <c r="AM163" s="126"/>
      <c r="AN163" s="126"/>
      <c r="AO163" s="126"/>
    </row>
    <row r="164" spans="1:41" x14ac:dyDescent="0.25">
      <c r="A164" s="121" t="s">
        <v>1289</v>
      </c>
      <c r="B164" s="122">
        <v>13667</v>
      </c>
      <c r="C164" s="123" t="s">
        <v>2534</v>
      </c>
      <c r="D164" s="123" t="s">
        <v>48</v>
      </c>
      <c r="E164" s="124" t="s">
        <v>537</v>
      </c>
      <c r="F164" s="22" t="e">
        <f>VLOOKUP(Tabla1[MUNICIPIO],'DATOS ENLACES, RESPONSABLES'!$C$1:$J$1124,2,0)</f>
        <v>#N/A</v>
      </c>
      <c r="G164" s="22" t="e">
        <f>VLOOKUP(Tabla1[MUNICIPIO],'DATOS ENLACES, RESPONSABLES'!$C$1:$J$1124,4,0)</f>
        <v>#N/A</v>
      </c>
      <c r="H164" s="22" t="e">
        <f>VLOOKUP(Tabla1[MUNICIPIO],'DATOS ENLACES, RESPONSABLES'!$C$1:$J$1124,5,0)</f>
        <v>#N/A</v>
      </c>
      <c r="I164" s="22" t="e">
        <f>VLOOKUP(Tabla1[MUNICIPIO],'DATOS ENLACES, RESPONSABLES'!$C$1:$J$1124,6,0)</f>
        <v>#N/A</v>
      </c>
      <c r="J164" s="22" t="e">
        <f>VLOOKUP(Tabla1[MUNICIPIO],'DATOS ENLACES, RESPONSABLES'!$C$1:$J$1124,7,0)</f>
        <v>#N/A</v>
      </c>
      <c r="K164" s="22" t="e">
        <f>VLOOKUP(Tabla1[MUNICIPIO],'DATOS ENLACES, RESPONSABLES'!$C$1:$J$1124,8,0)</f>
        <v>#N/A</v>
      </c>
      <c r="AJ164" s="125"/>
      <c r="AK164" s="125"/>
      <c r="AL164" s="126"/>
      <c r="AM164" s="126"/>
      <c r="AN164" s="126"/>
      <c r="AO164" s="126"/>
    </row>
    <row r="165" spans="1:41" x14ac:dyDescent="0.25">
      <c r="A165" s="121" t="s">
        <v>1290</v>
      </c>
      <c r="B165" s="122">
        <v>13673</v>
      </c>
      <c r="C165" s="123" t="s">
        <v>2534</v>
      </c>
      <c r="D165" s="123" t="s">
        <v>48</v>
      </c>
      <c r="E165" s="124" t="s">
        <v>538</v>
      </c>
      <c r="F165" s="22" t="e">
        <f>VLOOKUP(Tabla1[MUNICIPIO],'DATOS ENLACES, RESPONSABLES'!$C$1:$J$1124,2,0)</f>
        <v>#N/A</v>
      </c>
      <c r="G165" s="22" t="e">
        <f>VLOOKUP(Tabla1[MUNICIPIO],'DATOS ENLACES, RESPONSABLES'!$C$1:$J$1124,4,0)</f>
        <v>#N/A</v>
      </c>
      <c r="H165" s="22" t="e">
        <f>VLOOKUP(Tabla1[MUNICIPIO],'DATOS ENLACES, RESPONSABLES'!$C$1:$J$1124,5,0)</f>
        <v>#N/A</v>
      </c>
      <c r="I165" s="22" t="e">
        <f>VLOOKUP(Tabla1[MUNICIPIO],'DATOS ENLACES, RESPONSABLES'!$C$1:$J$1124,6,0)</f>
        <v>#N/A</v>
      </c>
      <c r="J165" s="22" t="e">
        <f>VLOOKUP(Tabla1[MUNICIPIO],'DATOS ENLACES, RESPONSABLES'!$C$1:$J$1124,7,0)</f>
        <v>#N/A</v>
      </c>
      <c r="K165" s="22" t="e">
        <f>VLOOKUP(Tabla1[MUNICIPIO],'DATOS ENLACES, RESPONSABLES'!$C$1:$J$1124,8,0)</f>
        <v>#N/A</v>
      </c>
      <c r="AJ165" s="125"/>
      <c r="AK165" s="125"/>
      <c r="AL165" s="126"/>
      <c r="AM165" s="126"/>
      <c r="AN165" s="126"/>
      <c r="AO165" s="126"/>
    </row>
    <row r="166" spans="1:41" x14ac:dyDescent="0.25">
      <c r="A166" s="121" t="s">
        <v>1291</v>
      </c>
      <c r="B166" s="122">
        <v>13683</v>
      </c>
      <c r="C166" s="123" t="s">
        <v>2534</v>
      </c>
      <c r="D166" s="123" t="s">
        <v>48</v>
      </c>
      <c r="E166" s="124" t="s">
        <v>171</v>
      </c>
      <c r="F166" s="22" t="e">
        <f>VLOOKUP(Tabla1[MUNICIPIO],'DATOS ENLACES, RESPONSABLES'!$C$1:$J$1124,2,0)</f>
        <v>#N/A</v>
      </c>
      <c r="G166" s="22" t="e">
        <f>VLOOKUP(Tabla1[MUNICIPIO],'DATOS ENLACES, RESPONSABLES'!$C$1:$J$1124,4,0)</f>
        <v>#N/A</v>
      </c>
      <c r="H166" s="22" t="e">
        <f>VLOOKUP(Tabla1[MUNICIPIO],'DATOS ENLACES, RESPONSABLES'!$C$1:$J$1124,5,0)</f>
        <v>#N/A</v>
      </c>
      <c r="I166" s="22" t="e">
        <f>VLOOKUP(Tabla1[MUNICIPIO],'DATOS ENLACES, RESPONSABLES'!$C$1:$J$1124,6,0)</f>
        <v>#N/A</v>
      </c>
      <c r="J166" s="22" t="e">
        <f>VLOOKUP(Tabla1[MUNICIPIO],'DATOS ENLACES, RESPONSABLES'!$C$1:$J$1124,7,0)</f>
        <v>#N/A</v>
      </c>
      <c r="K166" s="22" t="e">
        <f>VLOOKUP(Tabla1[MUNICIPIO],'DATOS ENLACES, RESPONSABLES'!$C$1:$J$1124,8,0)</f>
        <v>#N/A</v>
      </c>
      <c r="AJ166" s="125"/>
      <c r="AK166" s="125"/>
      <c r="AL166" s="126"/>
      <c r="AM166" s="126"/>
      <c r="AN166" s="126"/>
      <c r="AO166" s="126"/>
    </row>
    <row r="167" spans="1:41" x14ac:dyDescent="0.25">
      <c r="A167" s="121" t="s">
        <v>1292</v>
      </c>
      <c r="B167" s="122">
        <v>13760</v>
      </c>
      <c r="C167" s="123" t="s">
        <v>2534</v>
      </c>
      <c r="D167" s="123" t="s">
        <v>48</v>
      </c>
      <c r="E167" s="124" t="s">
        <v>539</v>
      </c>
      <c r="F167" s="22" t="e">
        <f>VLOOKUP(Tabla1[MUNICIPIO],'DATOS ENLACES, RESPONSABLES'!$C$1:$J$1124,2,0)</f>
        <v>#N/A</v>
      </c>
      <c r="G167" s="22" t="e">
        <f>VLOOKUP(Tabla1[MUNICIPIO],'DATOS ENLACES, RESPONSABLES'!$C$1:$J$1124,4,0)</f>
        <v>#N/A</v>
      </c>
      <c r="H167" s="22" t="e">
        <f>VLOOKUP(Tabla1[MUNICIPIO],'DATOS ENLACES, RESPONSABLES'!$C$1:$J$1124,5,0)</f>
        <v>#N/A</v>
      </c>
      <c r="I167" s="22" t="e">
        <f>VLOOKUP(Tabla1[MUNICIPIO],'DATOS ENLACES, RESPONSABLES'!$C$1:$J$1124,6,0)</f>
        <v>#N/A</v>
      </c>
      <c r="J167" s="22" t="e">
        <f>VLOOKUP(Tabla1[MUNICIPIO],'DATOS ENLACES, RESPONSABLES'!$C$1:$J$1124,7,0)</f>
        <v>#N/A</v>
      </c>
      <c r="K167" s="22" t="e">
        <f>VLOOKUP(Tabla1[MUNICIPIO],'DATOS ENLACES, RESPONSABLES'!$C$1:$J$1124,8,0)</f>
        <v>#N/A</v>
      </c>
      <c r="AJ167" s="125"/>
      <c r="AK167" s="125"/>
      <c r="AL167" s="126"/>
      <c r="AM167" s="126"/>
      <c r="AN167" s="126"/>
      <c r="AO167" s="126"/>
    </row>
    <row r="168" spans="1:41" x14ac:dyDescent="0.25">
      <c r="A168" s="121" t="s">
        <v>1293</v>
      </c>
      <c r="B168" s="122">
        <v>13780</v>
      </c>
      <c r="C168" s="123" t="s">
        <v>2534</v>
      </c>
      <c r="D168" s="123" t="s">
        <v>48</v>
      </c>
      <c r="E168" s="124" t="s">
        <v>540</v>
      </c>
      <c r="F168" s="22" t="e">
        <f>VLOOKUP(Tabla1[MUNICIPIO],'DATOS ENLACES, RESPONSABLES'!$C$1:$J$1124,2,0)</f>
        <v>#N/A</v>
      </c>
      <c r="G168" s="22" t="e">
        <f>VLOOKUP(Tabla1[MUNICIPIO],'DATOS ENLACES, RESPONSABLES'!$C$1:$J$1124,4,0)</f>
        <v>#N/A</v>
      </c>
      <c r="H168" s="22" t="e">
        <f>VLOOKUP(Tabla1[MUNICIPIO],'DATOS ENLACES, RESPONSABLES'!$C$1:$J$1124,5,0)</f>
        <v>#N/A</v>
      </c>
      <c r="I168" s="22" t="e">
        <f>VLOOKUP(Tabla1[MUNICIPIO],'DATOS ENLACES, RESPONSABLES'!$C$1:$J$1124,6,0)</f>
        <v>#N/A</v>
      </c>
      <c r="J168" s="22" t="e">
        <f>VLOOKUP(Tabla1[MUNICIPIO],'DATOS ENLACES, RESPONSABLES'!$C$1:$J$1124,7,0)</f>
        <v>#N/A</v>
      </c>
      <c r="K168" s="22" t="e">
        <f>VLOOKUP(Tabla1[MUNICIPIO],'DATOS ENLACES, RESPONSABLES'!$C$1:$J$1124,8,0)</f>
        <v>#N/A</v>
      </c>
      <c r="AJ168" s="125"/>
      <c r="AK168" s="125"/>
      <c r="AL168" s="126"/>
      <c r="AM168" s="126"/>
      <c r="AN168" s="126"/>
      <c r="AO168" s="126"/>
    </row>
    <row r="169" spans="1:41" x14ac:dyDescent="0.25">
      <c r="A169" s="121" t="s">
        <v>1294</v>
      </c>
      <c r="B169" s="122">
        <v>13810</v>
      </c>
      <c r="C169" s="123" t="s">
        <v>2534</v>
      </c>
      <c r="D169" s="123" t="s">
        <v>48</v>
      </c>
      <c r="E169" s="124" t="s">
        <v>195</v>
      </c>
      <c r="F169" s="22" t="e">
        <f>VLOOKUP(Tabla1[MUNICIPIO],'DATOS ENLACES, RESPONSABLES'!$C$1:$J$1124,2,0)</f>
        <v>#N/A</v>
      </c>
      <c r="G169" s="22" t="e">
        <f>VLOOKUP(Tabla1[MUNICIPIO],'DATOS ENLACES, RESPONSABLES'!$C$1:$J$1124,4,0)</f>
        <v>#N/A</v>
      </c>
      <c r="H169" s="22" t="e">
        <f>VLOOKUP(Tabla1[MUNICIPIO],'DATOS ENLACES, RESPONSABLES'!$C$1:$J$1124,5,0)</f>
        <v>#N/A</v>
      </c>
      <c r="I169" s="22" t="e">
        <f>VLOOKUP(Tabla1[MUNICIPIO],'DATOS ENLACES, RESPONSABLES'!$C$1:$J$1124,6,0)</f>
        <v>#N/A</v>
      </c>
      <c r="J169" s="22" t="e">
        <f>VLOOKUP(Tabla1[MUNICIPIO],'DATOS ENLACES, RESPONSABLES'!$C$1:$J$1124,7,0)</f>
        <v>#N/A</v>
      </c>
      <c r="K169" s="22" t="e">
        <f>VLOOKUP(Tabla1[MUNICIPIO],'DATOS ENLACES, RESPONSABLES'!$C$1:$J$1124,8,0)</f>
        <v>#N/A</v>
      </c>
      <c r="AJ169" s="125"/>
      <c r="AK169" s="125"/>
      <c r="AL169" s="126"/>
      <c r="AM169" s="126"/>
      <c r="AN169" s="126"/>
      <c r="AO169" s="126"/>
    </row>
    <row r="170" spans="1:41" x14ac:dyDescent="0.25">
      <c r="A170" s="121" t="s">
        <v>1295</v>
      </c>
      <c r="B170" s="122">
        <v>13836</v>
      </c>
      <c r="C170" s="123" t="s">
        <v>2534</v>
      </c>
      <c r="D170" s="123" t="s">
        <v>48</v>
      </c>
      <c r="E170" s="124" t="s">
        <v>541</v>
      </c>
      <c r="F170" s="22" t="e">
        <f>VLOOKUP(Tabla1[MUNICIPIO],'DATOS ENLACES, RESPONSABLES'!$C$1:$J$1124,2,0)</f>
        <v>#N/A</v>
      </c>
      <c r="G170" s="22" t="e">
        <f>VLOOKUP(Tabla1[MUNICIPIO],'DATOS ENLACES, RESPONSABLES'!$C$1:$J$1124,4,0)</f>
        <v>#N/A</v>
      </c>
      <c r="H170" s="22" t="e">
        <f>VLOOKUP(Tabla1[MUNICIPIO],'DATOS ENLACES, RESPONSABLES'!$C$1:$J$1124,5,0)</f>
        <v>#N/A</v>
      </c>
      <c r="I170" s="22" t="e">
        <f>VLOOKUP(Tabla1[MUNICIPIO],'DATOS ENLACES, RESPONSABLES'!$C$1:$J$1124,6,0)</f>
        <v>#N/A</v>
      </c>
      <c r="J170" s="22" t="e">
        <f>VLOOKUP(Tabla1[MUNICIPIO],'DATOS ENLACES, RESPONSABLES'!$C$1:$J$1124,7,0)</f>
        <v>#N/A</v>
      </c>
      <c r="K170" s="22" t="e">
        <f>VLOOKUP(Tabla1[MUNICIPIO],'DATOS ENLACES, RESPONSABLES'!$C$1:$J$1124,8,0)</f>
        <v>#N/A</v>
      </c>
      <c r="AJ170" s="125"/>
      <c r="AK170" s="125"/>
      <c r="AL170" s="126"/>
      <c r="AM170" s="126"/>
      <c r="AN170" s="126"/>
      <c r="AO170" s="126"/>
    </row>
    <row r="171" spans="1:41" x14ac:dyDescent="0.25">
      <c r="A171" s="121" t="s">
        <v>1296</v>
      </c>
      <c r="B171" s="122">
        <v>13838</v>
      </c>
      <c r="C171" s="123" t="s">
        <v>2534</v>
      </c>
      <c r="D171" s="123" t="s">
        <v>48</v>
      </c>
      <c r="E171" s="124" t="s">
        <v>542</v>
      </c>
      <c r="F171" s="22" t="e">
        <f>VLOOKUP(Tabla1[MUNICIPIO],'DATOS ENLACES, RESPONSABLES'!$C$1:$J$1124,2,0)</f>
        <v>#N/A</v>
      </c>
      <c r="G171" s="22" t="e">
        <f>VLOOKUP(Tabla1[MUNICIPIO],'DATOS ENLACES, RESPONSABLES'!$C$1:$J$1124,4,0)</f>
        <v>#N/A</v>
      </c>
      <c r="H171" s="22" t="e">
        <f>VLOOKUP(Tabla1[MUNICIPIO],'DATOS ENLACES, RESPONSABLES'!$C$1:$J$1124,5,0)</f>
        <v>#N/A</v>
      </c>
      <c r="I171" s="22" t="e">
        <f>VLOOKUP(Tabla1[MUNICIPIO],'DATOS ENLACES, RESPONSABLES'!$C$1:$J$1124,6,0)</f>
        <v>#N/A</v>
      </c>
      <c r="J171" s="22" t="e">
        <f>VLOOKUP(Tabla1[MUNICIPIO],'DATOS ENLACES, RESPONSABLES'!$C$1:$J$1124,7,0)</f>
        <v>#N/A</v>
      </c>
      <c r="K171" s="22" t="e">
        <f>VLOOKUP(Tabla1[MUNICIPIO],'DATOS ENLACES, RESPONSABLES'!$C$1:$J$1124,8,0)</f>
        <v>#N/A</v>
      </c>
      <c r="AJ171" s="125"/>
      <c r="AK171" s="125"/>
      <c r="AL171" s="126"/>
      <c r="AM171" s="126"/>
      <c r="AN171" s="126"/>
      <c r="AO171" s="126"/>
    </row>
    <row r="172" spans="1:41" x14ac:dyDescent="0.25">
      <c r="A172" s="121" t="s">
        <v>1297</v>
      </c>
      <c r="B172" s="122">
        <v>13873</v>
      </c>
      <c r="C172" s="123" t="s">
        <v>2534</v>
      </c>
      <c r="D172" s="123" t="s">
        <v>48</v>
      </c>
      <c r="E172" s="124" t="s">
        <v>218</v>
      </c>
      <c r="F172" s="22" t="e">
        <f>VLOOKUP(Tabla1[MUNICIPIO],'DATOS ENLACES, RESPONSABLES'!$C$1:$J$1124,2,0)</f>
        <v>#N/A</v>
      </c>
      <c r="G172" s="22" t="e">
        <f>VLOOKUP(Tabla1[MUNICIPIO],'DATOS ENLACES, RESPONSABLES'!$C$1:$J$1124,4,0)</f>
        <v>#N/A</v>
      </c>
      <c r="H172" s="22" t="e">
        <f>VLOOKUP(Tabla1[MUNICIPIO],'DATOS ENLACES, RESPONSABLES'!$C$1:$J$1124,5,0)</f>
        <v>#N/A</v>
      </c>
      <c r="I172" s="22" t="e">
        <f>VLOOKUP(Tabla1[MUNICIPIO],'DATOS ENLACES, RESPONSABLES'!$C$1:$J$1124,6,0)</f>
        <v>#N/A</v>
      </c>
      <c r="J172" s="22" t="e">
        <f>VLOOKUP(Tabla1[MUNICIPIO],'DATOS ENLACES, RESPONSABLES'!$C$1:$J$1124,7,0)</f>
        <v>#N/A</v>
      </c>
      <c r="K172" s="22" t="e">
        <f>VLOOKUP(Tabla1[MUNICIPIO],'DATOS ENLACES, RESPONSABLES'!$C$1:$J$1124,8,0)</f>
        <v>#N/A</v>
      </c>
      <c r="AJ172" s="125"/>
      <c r="AK172" s="125"/>
      <c r="AL172" s="126"/>
      <c r="AM172" s="126"/>
      <c r="AN172" s="126"/>
      <c r="AO172" s="126"/>
    </row>
    <row r="173" spans="1:41" x14ac:dyDescent="0.25">
      <c r="A173" s="121" t="s">
        <v>1298</v>
      </c>
      <c r="B173" s="122">
        <v>13894</v>
      </c>
      <c r="C173" s="123" t="s">
        <v>2534</v>
      </c>
      <c r="D173" s="123" t="s">
        <v>48</v>
      </c>
      <c r="E173" s="124" t="s">
        <v>543</v>
      </c>
      <c r="F173" s="22" t="e">
        <f>VLOOKUP(Tabla1[MUNICIPIO],'DATOS ENLACES, RESPONSABLES'!$C$1:$J$1124,2,0)</f>
        <v>#N/A</v>
      </c>
      <c r="G173" s="22" t="e">
        <f>VLOOKUP(Tabla1[MUNICIPIO],'DATOS ENLACES, RESPONSABLES'!$C$1:$J$1124,4,0)</f>
        <v>#N/A</v>
      </c>
      <c r="H173" s="22" t="e">
        <f>VLOOKUP(Tabla1[MUNICIPIO],'DATOS ENLACES, RESPONSABLES'!$C$1:$J$1124,5,0)</f>
        <v>#N/A</v>
      </c>
      <c r="I173" s="22" t="e">
        <f>VLOOKUP(Tabla1[MUNICIPIO],'DATOS ENLACES, RESPONSABLES'!$C$1:$J$1124,6,0)</f>
        <v>#N/A</v>
      </c>
      <c r="J173" s="22" t="e">
        <f>VLOOKUP(Tabla1[MUNICIPIO],'DATOS ENLACES, RESPONSABLES'!$C$1:$J$1124,7,0)</f>
        <v>#N/A</v>
      </c>
      <c r="K173" s="22" t="e">
        <f>VLOOKUP(Tabla1[MUNICIPIO],'DATOS ENLACES, RESPONSABLES'!$C$1:$J$1124,8,0)</f>
        <v>#N/A</v>
      </c>
      <c r="AJ173" s="125"/>
      <c r="AK173" s="125"/>
      <c r="AL173" s="126"/>
      <c r="AM173" s="126"/>
      <c r="AN173" s="126"/>
      <c r="AO173" s="126"/>
    </row>
    <row r="174" spans="1:41" x14ac:dyDescent="0.25">
      <c r="A174" s="121" t="s">
        <v>1299</v>
      </c>
      <c r="B174" s="122">
        <v>88564</v>
      </c>
      <c r="C174" s="123" t="s">
        <v>2534</v>
      </c>
      <c r="D174" s="123" t="s">
        <v>544</v>
      </c>
      <c r="E174" s="124" t="s">
        <v>401</v>
      </c>
      <c r="F174" s="22" t="e">
        <f>VLOOKUP(Tabla1[MUNICIPIO],'DATOS ENLACES, RESPONSABLES'!$C$1:$J$1124,2,0)</f>
        <v>#N/A</v>
      </c>
      <c r="G174" s="22" t="e">
        <f>VLOOKUP(Tabla1[MUNICIPIO],'DATOS ENLACES, RESPONSABLES'!$C$1:$J$1124,4,0)</f>
        <v>#N/A</v>
      </c>
      <c r="H174" s="22" t="e">
        <f>VLOOKUP(Tabla1[MUNICIPIO],'DATOS ENLACES, RESPONSABLES'!$C$1:$J$1124,5,0)</f>
        <v>#N/A</v>
      </c>
      <c r="I174" s="22" t="e">
        <f>VLOOKUP(Tabla1[MUNICIPIO],'DATOS ENLACES, RESPONSABLES'!$C$1:$J$1124,6,0)</f>
        <v>#N/A</v>
      </c>
      <c r="J174" s="22" t="e">
        <f>VLOOKUP(Tabla1[MUNICIPIO],'DATOS ENLACES, RESPONSABLES'!$C$1:$J$1124,7,0)</f>
        <v>#N/A</v>
      </c>
      <c r="K174" s="22" t="e">
        <f>VLOOKUP(Tabla1[MUNICIPIO],'DATOS ENLACES, RESPONSABLES'!$C$1:$J$1124,8,0)</f>
        <v>#N/A</v>
      </c>
      <c r="AJ174" s="125"/>
      <c r="AK174" s="125"/>
      <c r="AL174" s="126"/>
      <c r="AM174" s="126"/>
      <c r="AN174" s="126"/>
      <c r="AO174" s="126"/>
    </row>
    <row r="175" spans="1:41" x14ac:dyDescent="0.25">
      <c r="A175" s="121" t="s">
        <v>1300</v>
      </c>
      <c r="B175" s="122">
        <v>88001</v>
      </c>
      <c r="C175" s="123" t="s">
        <v>2534</v>
      </c>
      <c r="D175" s="123" t="s">
        <v>544</v>
      </c>
      <c r="E175" s="124" t="s">
        <v>545</v>
      </c>
      <c r="F175" s="22" t="e">
        <f>VLOOKUP(Tabla1[MUNICIPIO],'DATOS ENLACES, RESPONSABLES'!$C$1:$J$1124,2,0)</f>
        <v>#N/A</v>
      </c>
      <c r="G175" s="22" t="e">
        <f>VLOOKUP(Tabla1[MUNICIPIO],'DATOS ENLACES, RESPONSABLES'!$C$1:$J$1124,4,0)</f>
        <v>#N/A</v>
      </c>
      <c r="H175" s="22" t="e">
        <f>VLOOKUP(Tabla1[MUNICIPIO],'DATOS ENLACES, RESPONSABLES'!$C$1:$J$1124,5,0)</f>
        <v>#N/A</v>
      </c>
      <c r="I175" s="22" t="e">
        <f>VLOOKUP(Tabla1[MUNICIPIO],'DATOS ENLACES, RESPONSABLES'!$C$1:$J$1124,6,0)</f>
        <v>#N/A</v>
      </c>
      <c r="J175" s="22" t="e">
        <f>VLOOKUP(Tabla1[MUNICIPIO],'DATOS ENLACES, RESPONSABLES'!$C$1:$J$1124,7,0)</f>
        <v>#N/A</v>
      </c>
      <c r="K175" s="22" t="e">
        <f>VLOOKUP(Tabla1[MUNICIPIO],'DATOS ENLACES, RESPONSABLES'!$C$1:$J$1124,8,0)</f>
        <v>#N/A</v>
      </c>
      <c r="AJ175" s="125"/>
      <c r="AK175" s="125"/>
      <c r="AL175" s="126"/>
      <c r="AM175" s="126"/>
      <c r="AN175" s="126"/>
      <c r="AO175" s="126"/>
    </row>
    <row r="176" spans="1:41" x14ac:dyDescent="0.25">
      <c r="A176" s="121" t="s">
        <v>1301</v>
      </c>
      <c r="B176" s="122">
        <v>18029</v>
      </c>
      <c r="C176" s="123" t="s">
        <v>2528</v>
      </c>
      <c r="D176" s="123" t="s">
        <v>51</v>
      </c>
      <c r="E176" s="124" t="s">
        <v>86</v>
      </c>
      <c r="F176" s="22" t="e">
        <f>VLOOKUP(Tabla1[MUNICIPIO],'DATOS ENLACES, RESPONSABLES'!$C$1:$J$1124,2,0)</f>
        <v>#N/A</v>
      </c>
      <c r="G176" s="22" t="e">
        <f>VLOOKUP(Tabla1[MUNICIPIO],'DATOS ENLACES, RESPONSABLES'!$C$1:$J$1124,4,0)</f>
        <v>#N/A</v>
      </c>
      <c r="H176" s="22" t="e">
        <f>VLOOKUP(Tabla1[MUNICIPIO],'DATOS ENLACES, RESPONSABLES'!$C$1:$J$1124,5,0)</f>
        <v>#N/A</v>
      </c>
      <c r="I176" s="22" t="e">
        <f>VLOOKUP(Tabla1[MUNICIPIO],'DATOS ENLACES, RESPONSABLES'!$C$1:$J$1124,6,0)</f>
        <v>#N/A</v>
      </c>
      <c r="J176" s="22" t="e">
        <f>VLOOKUP(Tabla1[MUNICIPIO],'DATOS ENLACES, RESPONSABLES'!$C$1:$J$1124,7,0)</f>
        <v>#N/A</v>
      </c>
      <c r="K176" s="22" t="e">
        <f>VLOOKUP(Tabla1[MUNICIPIO],'DATOS ENLACES, RESPONSABLES'!$C$1:$J$1124,8,0)</f>
        <v>#N/A</v>
      </c>
      <c r="AJ176" s="125"/>
      <c r="AK176" s="125"/>
      <c r="AL176" s="126"/>
      <c r="AM176" s="126"/>
      <c r="AN176" s="126"/>
      <c r="AO176" s="126"/>
    </row>
    <row r="177" spans="1:41" x14ac:dyDescent="0.25">
      <c r="A177" s="121" t="s">
        <v>1302</v>
      </c>
      <c r="B177" s="122">
        <v>18094</v>
      </c>
      <c r="C177" s="123" t="s">
        <v>2528</v>
      </c>
      <c r="D177" s="123" t="s">
        <v>51</v>
      </c>
      <c r="E177" s="124" t="s">
        <v>118</v>
      </c>
      <c r="F177" s="22" t="e">
        <f>VLOOKUP(Tabla1[MUNICIPIO],'DATOS ENLACES, RESPONSABLES'!$C$1:$J$1124,2,0)</f>
        <v>#N/A</v>
      </c>
      <c r="G177" s="22" t="e">
        <f>VLOOKUP(Tabla1[MUNICIPIO],'DATOS ENLACES, RESPONSABLES'!$C$1:$J$1124,4,0)</f>
        <v>#N/A</v>
      </c>
      <c r="H177" s="22" t="e">
        <f>VLOOKUP(Tabla1[MUNICIPIO],'DATOS ENLACES, RESPONSABLES'!$C$1:$J$1124,5,0)</f>
        <v>#N/A</v>
      </c>
      <c r="I177" s="22" t="e">
        <f>VLOOKUP(Tabla1[MUNICIPIO],'DATOS ENLACES, RESPONSABLES'!$C$1:$J$1124,6,0)</f>
        <v>#N/A</v>
      </c>
      <c r="J177" s="22" t="e">
        <f>VLOOKUP(Tabla1[MUNICIPIO],'DATOS ENLACES, RESPONSABLES'!$C$1:$J$1124,7,0)</f>
        <v>#N/A</v>
      </c>
      <c r="K177" s="22" t="e">
        <f>VLOOKUP(Tabla1[MUNICIPIO],'DATOS ENLACES, RESPONSABLES'!$C$1:$J$1124,8,0)</f>
        <v>#N/A</v>
      </c>
      <c r="AJ177" s="125"/>
      <c r="AK177" s="125"/>
      <c r="AL177" s="126"/>
      <c r="AM177" s="126"/>
      <c r="AN177" s="126"/>
      <c r="AO177" s="126"/>
    </row>
    <row r="178" spans="1:41" x14ac:dyDescent="0.25">
      <c r="A178" s="121" t="s">
        <v>1303</v>
      </c>
      <c r="B178" s="122">
        <v>18150</v>
      </c>
      <c r="C178" s="123" t="s">
        <v>2528</v>
      </c>
      <c r="D178" s="123" t="s">
        <v>51</v>
      </c>
      <c r="E178" s="124" t="s">
        <v>147</v>
      </c>
      <c r="F178" s="22" t="e">
        <f>VLOOKUP(Tabla1[MUNICIPIO],'DATOS ENLACES, RESPONSABLES'!$C$1:$J$1124,2,0)</f>
        <v>#N/A</v>
      </c>
      <c r="G178" s="22" t="e">
        <f>VLOOKUP(Tabla1[MUNICIPIO],'DATOS ENLACES, RESPONSABLES'!$C$1:$J$1124,4,0)</f>
        <v>#N/A</v>
      </c>
      <c r="H178" s="22" t="e">
        <f>VLOOKUP(Tabla1[MUNICIPIO],'DATOS ENLACES, RESPONSABLES'!$C$1:$J$1124,5,0)</f>
        <v>#N/A</v>
      </c>
      <c r="I178" s="22" t="e">
        <f>VLOOKUP(Tabla1[MUNICIPIO],'DATOS ENLACES, RESPONSABLES'!$C$1:$J$1124,6,0)</f>
        <v>#N/A</v>
      </c>
      <c r="J178" s="22" t="e">
        <f>VLOOKUP(Tabla1[MUNICIPIO],'DATOS ENLACES, RESPONSABLES'!$C$1:$J$1124,7,0)</f>
        <v>#N/A</v>
      </c>
      <c r="K178" s="22" t="e">
        <f>VLOOKUP(Tabla1[MUNICIPIO],'DATOS ENLACES, RESPONSABLES'!$C$1:$J$1124,8,0)</f>
        <v>#N/A</v>
      </c>
      <c r="AJ178" s="125"/>
      <c r="AK178" s="125"/>
      <c r="AL178" s="126"/>
      <c r="AM178" s="126"/>
      <c r="AN178" s="126"/>
      <c r="AO178" s="126"/>
    </row>
    <row r="179" spans="1:41" x14ac:dyDescent="0.25">
      <c r="A179" s="121" t="s">
        <v>1304</v>
      </c>
      <c r="B179" s="122">
        <v>18205</v>
      </c>
      <c r="C179" s="123" t="s">
        <v>2528</v>
      </c>
      <c r="D179" s="123" t="s">
        <v>51</v>
      </c>
      <c r="E179" s="124" t="s">
        <v>173</v>
      </c>
      <c r="F179" s="22" t="e">
        <f>VLOOKUP(Tabla1[MUNICIPIO],'DATOS ENLACES, RESPONSABLES'!$C$1:$J$1124,2,0)</f>
        <v>#N/A</v>
      </c>
      <c r="G179" s="22" t="e">
        <f>VLOOKUP(Tabla1[MUNICIPIO],'DATOS ENLACES, RESPONSABLES'!$C$1:$J$1124,4,0)</f>
        <v>#N/A</v>
      </c>
      <c r="H179" s="22" t="e">
        <f>VLOOKUP(Tabla1[MUNICIPIO],'DATOS ENLACES, RESPONSABLES'!$C$1:$J$1124,5,0)</f>
        <v>#N/A</v>
      </c>
      <c r="I179" s="22" t="e">
        <f>VLOOKUP(Tabla1[MUNICIPIO],'DATOS ENLACES, RESPONSABLES'!$C$1:$J$1124,6,0)</f>
        <v>#N/A</v>
      </c>
      <c r="J179" s="22" t="e">
        <f>VLOOKUP(Tabla1[MUNICIPIO],'DATOS ENLACES, RESPONSABLES'!$C$1:$J$1124,7,0)</f>
        <v>#N/A</v>
      </c>
      <c r="K179" s="22" t="e">
        <f>VLOOKUP(Tabla1[MUNICIPIO],'DATOS ENLACES, RESPONSABLES'!$C$1:$J$1124,8,0)</f>
        <v>#N/A</v>
      </c>
      <c r="AJ179" s="125"/>
      <c r="AK179" s="125"/>
      <c r="AL179" s="126"/>
      <c r="AM179" s="126"/>
      <c r="AN179" s="126"/>
      <c r="AO179" s="126"/>
    </row>
    <row r="180" spans="1:41" x14ac:dyDescent="0.25">
      <c r="A180" s="121" t="s">
        <v>1305</v>
      </c>
      <c r="B180" s="122">
        <v>18247</v>
      </c>
      <c r="C180" s="123" t="s">
        <v>2528</v>
      </c>
      <c r="D180" s="123" t="s">
        <v>51</v>
      </c>
      <c r="E180" s="124" t="s">
        <v>197</v>
      </c>
      <c r="F180" s="22" t="e">
        <f>VLOOKUP(Tabla1[MUNICIPIO],'DATOS ENLACES, RESPONSABLES'!$C$1:$J$1124,2,0)</f>
        <v>#N/A</v>
      </c>
      <c r="G180" s="22" t="e">
        <f>VLOOKUP(Tabla1[MUNICIPIO],'DATOS ENLACES, RESPONSABLES'!$C$1:$J$1124,4,0)</f>
        <v>#N/A</v>
      </c>
      <c r="H180" s="22" t="e">
        <f>VLOOKUP(Tabla1[MUNICIPIO],'DATOS ENLACES, RESPONSABLES'!$C$1:$J$1124,5,0)</f>
        <v>#N/A</v>
      </c>
      <c r="I180" s="22" t="e">
        <f>VLOOKUP(Tabla1[MUNICIPIO],'DATOS ENLACES, RESPONSABLES'!$C$1:$J$1124,6,0)</f>
        <v>#N/A</v>
      </c>
      <c r="J180" s="22" t="e">
        <f>VLOOKUP(Tabla1[MUNICIPIO],'DATOS ENLACES, RESPONSABLES'!$C$1:$J$1124,7,0)</f>
        <v>#N/A</v>
      </c>
      <c r="K180" s="22" t="e">
        <f>VLOOKUP(Tabla1[MUNICIPIO],'DATOS ENLACES, RESPONSABLES'!$C$1:$J$1124,8,0)</f>
        <v>#N/A</v>
      </c>
      <c r="AJ180" s="125"/>
      <c r="AK180" s="125"/>
      <c r="AL180" s="126"/>
      <c r="AM180" s="126"/>
      <c r="AN180" s="126"/>
      <c r="AO180" s="126"/>
    </row>
    <row r="181" spans="1:41" x14ac:dyDescent="0.25">
      <c r="A181" s="121" t="s">
        <v>1306</v>
      </c>
      <c r="B181" s="122">
        <v>18256</v>
      </c>
      <c r="C181" s="123" t="s">
        <v>2528</v>
      </c>
      <c r="D181" s="123" t="s">
        <v>51</v>
      </c>
      <c r="E181" s="124" t="s">
        <v>217</v>
      </c>
      <c r="F181" s="22" t="e">
        <f>VLOOKUP(Tabla1[MUNICIPIO],'DATOS ENLACES, RESPONSABLES'!$C$1:$J$1124,2,0)</f>
        <v>#N/A</v>
      </c>
      <c r="G181" s="22" t="e">
        <f>VLOOKUP(Tabla1[MUNICIPIO],'DATOS ENLACES, RESPONSABLES'!$C$1:$J$1124,4,0)</f>
        <v>#N/A</v>
      </c>
      <c r="H181" s="22" t="e">
        <f>VLOOKUP(Tabla1[MUNICIPIO],'DATOS ENLACES, RESPONSABLES'!$C$1:$J$1124,5,0)</f>
        <v>#N/A</v>
      </c>
      <c r="I181" s="22" t="e">
        <f>VLOOKUP(Tabla1[MUNICIPIO],'DATOS ENLACES, RESPONSABLES'!$C$1:$J$1124,6,0)</f>
        <v>#N/A</v>
      </c>
      <c r="J181" s="22" t="e">
        <f>VLOOKUP(Tabla1[MUNICIPIO],'DATOS ENLACES, RESPONSABLES'!$C$1:$J$1124,7,0)</f>
        <v>#N/A</v>
      </c>
      <c r="K181" s="22" t="e">
        <f>VLOOKUP(Tabla1[MUNICIPIO],'DATOS ENLACES, RESPONSABLES'!$C$1:$J$1124,8,0)</f>
        <v>#N/A</v>
      </c>
      <c r="AJ181" s="125"/>
      <c r="AK181" s="125"/>
      <c r="AL181" s="126"/>
      <c r="AM181" s="126"/>
      <c r="AN181" s="126"/>
      <c r="AO181" s="126"/>
    </row>
    <row r="182" spans="1:41" ht="38.25" x14ac:dyDescent="0.25">
      <c r="A182" s="121" t="s">
        <v>1307</v>
      </c>
      <c r="B182" s="122">
        <v>18001</v>
      </c>
      <c r="C182" s="123" t="s">
        <v>2528</v>
      </c>
      <c r="D182" s="123" t="s">
        <v>51</v>
      </c>
      <c r="E182" s="124" t="s">
        <v>238</v>
      </c>
      <c r="F182" s="22" t="str">
        <f>VLOOKUP(Tabla1[MUNICIPIO],'DATOS ENLACES, RESPONSABLES'!$C$1:$J$1124,2,0)</f>
        <v xml:space="preserve">Emilse Rojas Audor </v>
      </c>
      <c r="G182" s="22" t="str">
        <f>VLOOKUP(Tabla1[MUNICIPIO],'DATOS ENLACES, RESPONSABLES'!$C$1:$J$1124,4,0)</f>
        <v>emilse.rojas@unidadvictimas.gov.co</v>
      </c>
      <c r="H182" s="22">
        <f>VLOOKUP(Tabla1[MUNICIPIO],'DATOS ENLACES, RESPONSABLES'!$C$1:$J$1124,5,0)</f>
        <v>0</v>
      </c>
      <c r="I182" s="22">
        <f>VLOOKUP(Tabla1[MUNICIPIO],'DATOS ENLACES, RESPONSABLES'!$C$1:$J$1124,6,0)</f>
        <v>0</v>
      </c>
      <c r="J182" s="22">
        <f>VLOOKUP(Tabla1[MUNICIPIO],'DATOS ENLACES, RESPONSABLES'!$C$1:$J$1124,7,0)</f>
        <v>0</v>
      </c>
      <c r="K182" s="22">
        <f>VLOOKUP(Tabla1[MUNICIPIO],'DATOS ENLACES, RESPONSABLES'!$C$1:$J$1124,8,0)</f>
        <v>0</v>
      </c>
      <c r="AJ182" s="125"/>
      <c r="AK182" s="125"/>
      <c r="AL182" s="126"/>
      <c r="AM182" s="126"/>
      <c r="AN182" s="126"/>
      <c r="AO182" s="126"/>
    </row>
    <row r="183" spans="1:41" x14ac:dyDescent="0.25">
      <c r="A183" s="121" t="s">
        <v>1308</v>
      </c>
      <c r="B183" s="122">
        <v>18410</v>
      </c>
      <c r="C183" s="123" t="s">
        <v>2528</v>
      </c>
      <c r="D183" s="123" t="s">
        <v>51</v>
      </c>
      <c r="E183" s="124" t="s">
        <v>255</v>
      </c>
      <c r="F183" s="22" t="e">
        <f>VLOOKUP(Tabla1[MUNICIPIO],'DATOS ENLACES, RESPONSABLES'!$C$1:$J$1124,2,0)</f>
        <v>#N/A</v>
      </c>
      <c r="G183" s="22" t="e">
        <f>VLOOKUP(Tabla1[MUNICIPIO],'DATOS ENLACES, RESPONSABLES'!$C$1:$J$1124,4,0)</f>
        <v>#N/A</v>
      </c>
      <c r="H183" s="22" t="e">
        <f>VLOOKUP(Tabla1[MUNICIPIO],'DATOS ENLACES, RESPONSABLES'!$C$1:$J$1124,5,0)</f>
        <v>#N/A</v>
      </c>
      <c r="I183" s="22" t="e">
        <f>VLOOKUP(Tabla1[MUNICIPIO],'DATOS ENLACES, RESPONSABLES'!$C$1:$J$1124,6,0)</f>
        <v>#N/A</v>
      </c>
      <c r="J183" s="22" t="e">
        <f>VLOOKUP(Tabla1[MUNICIPIO],'DATOS ENLACES, RESPONSABLES'!$C$1:$J$1124,7,0)</f>
        <v>#N/A</v>
      </c>
      <c r="K183" s="22" t="e">
        <f>VLOOKUP(Tabla1[MUNICIPIO],'DATOS ENLACES, RESPONSABLES'!$C$1:$J$1124,8,0)</f>
        <v>#N/A</v>
      </c>
      <c r="AJ183" s="125"/>
      <c r="AK183" s="125"/>
      <c r="AL183" s="126"/>
      <c r="AM183" s="126"/>
      <c r="AN183" s="126"/>
      <c r="AO183" s="126"/>
    </row>
    <row r="184" spans="1:41" x14ac:dyDescent="0.25">
      <c r="A184" s="121" t="s">
        <v>1309</v>
      </c>
      <c r="B184" s="122">
        <v>18460</v>
      </c>
      <c r="C184" s="123" t="s">
        <v>2528</v>
      </c>
      <c r="D184" s="123" t="s">
        <v>51</v>
      </c>
      <c r="E184" s="124" t="s">
        <v>269</v>
      </c>
      <c r="F184" s="22" t="e">
        <f>VLOOKUP(Tabla1[MUNICIPIO],'DATOS ENLACES, RESPONSABLES'!$C$1:$J$1124,2,0)</f>
        <v>#N/A</v>
      </c>
      <c r="G184" s="22" t="e">
        <f>VLOOKUP(Tabla1[MUNICIPIO],'DATOS ENLACES, RESPONSABLES'!$C$1:$J$1124,4,0)</f>
        <v>#N/A</v>
      </c>
      <c r="H184" s="22" t="e">
        <f>VLOOKUP(Tabla1[MUNICIPIO],'DATOS ENLACES, RESPONSABLES'!$C$1:$J$1124,5,0)</f>
        <v>#N/A</v>
      </c>
      <c r="I184" s="22" t="e">
        <f>VLOOKUP(Tabla1[MUNICIPIO],'DATOS ENLACES, RESPONSABLES'!$C$1:$J$1124,6,0)</f>
        <v>#N/A</v>
      </c>
      <c r="J184" s="22" t="e">
        <f>VLOOKUP(Tabla1[MUNICIPIO],'DATOS ENLACES, RESPONSABLES'!$C$1:$J$1124,7,0)</f>
        <v>#N/A</v>
      </c>
      <c r="K184" s="22" t="e">
        <f>VLOOKUP(Tabla1[MUNICIPIO],'DATOS ENLACES, RESPONSABLES'!$C$1:$J$1124,8,0)</f>
        <v>#N/A</v>
      </c>
      <c r="AJ184" s="125"/>
      <c r="AK184" s="125"/>
      <c r="AL184" s="126"/>
      <c r="AM184" s="126"/>
      <c r="AN184" s="126"/>
      <c r="AO184" s="126"/>
    </row>
    <row r="185" spans="1:41" x14ac:dyDescent="0.25">
      <c r="A185" s="121" t="s">
        <v>1310</v>
      </c>
      <c r="B185" s="122">
        <v>18479</v>
      </c>
      <c r="C185" s="123" t="s">
        <v>2528</v>
      </c>
      <c r="D185" s="123" t="s">
        <v>51</v>
      </c>
      <c r="E185" s="124" t="s">
        <v>284</v>
      </c>
      <c r="F185" s="22" t="e">
        <f>VLOOKUP(Tabla1[MUNICIPIO],'DATOS ENLACES, RESPONSABLES'!$C$1:$J$1124,2,0)</f>
        <v>#N/A</v>
      </c>
      <c r="G185" s="22" t="e">
        <f>VLOOKUP(Tabla1[MUNICIPIO],'DATOS ENLACES, RESPONSABLES'!$C$1:$J$1124,4,0)</f>
        <v>#N/A</v>
      </c>
      <c r="H185" s="22" t="e">
        <f>VLOOKUP(Tabla1[MUNICIPIO],'DATOS ENLACES, RESPONSABLES'!$C$1:$J$1124,5,0)</f>
        <v>#N/A</v>
      </c>
      <c r="I185" s="22" t="e">
        <f>VLOOKUP(Tabla1[MUNICIPIO],'DATOS ENLACES, RESPONSABLES'!$C$1:$J$1124,6,0)</f>
        <v>#N/A</v>
      </c>
      <c r="J185" s="22" t="e">
        <f>VLOOKUP(Tabla1[MUNICIPIO],'DATOS ENLACES, RESPONSABLES'!$C$1:$J$1124,7,0)</f>
        <v>#N/A</v>
      </c>
      <c r="K185" s="22" t="e">
        <f>VLOOKUP(Tabla1[MUNICIPIO],'DATOS ENLACES, RESPONSABLES'!$C$1:$J$1124,8,0)</f>
        <v>#N/A</v>
      </c>
      <c r="AJ185" s="125"/>
      <c r="AK185" s="125"/>
      <c r="AL185" s="126"/>
      <c r="AM185" s="126"/>
      <c r="AN185" s="126"/>
      <c r="AO185" s="126"/>
    </row>
    <row r="186" spans="1:41" x14ac:dyDescent="0.25">
      <c r="A186" s="121" t="s">
        <v>1311</v>
      </c>
      <c r="B186" s="122">
        <v>18592</v>
      </c>
      <c r="C186" s="123" t="s">
        <v>2528</v>
      </c>
      <c r="D186" s="123" t="s">
        <v>51</v>
      </c>
      <c r="E186" s="124" t="s">
        <v>297</v>
      </c>
      <c r="F186" s="22" t="e">
        <f>VLOOKUP(Tabla1[MUNICIPIO],'DATOS ENLACES, RESPONSABLES'!$C$1:$J$1124,2,0)</f>
        <v>#N/A</v>
      </c>
      <c r="G186" s="22" t="e">
        <f>VLOOKUP(Tabla1[MUNICIPIO],'DATOS ENLACES, RESPONSABLES'!$C$1:$J$1124,4,0)</f>
        <v>#N/A</v>
      </c>
      <c r="H186" s="22" t="e">
        <f>VLOOKUP(Tabla1[MUNICIPIO],'DATOS ENLACES, RESPONSABLES'!$C$1:$J$1124,5,0)</f>
        <v>#N/A</v>
      </c>
      <c r="I186" s="22" t="e">
        <f>VLOOKUP(Tabla1[MUNICIPIO],'DATOS ENLACES, RESPONSABLES'!$C$1:$J$1124,6,0)</f>
        <v>#N/A</v>
      </c>
      <c r="J186" s="22" t="e">
        <f>VLOOKUP(Tabla1[MUNICIPIO],'DATOS ENLACES, RESPONSABLES'!$C$1:$J$1124,7,0)</f>
        <v>#N/A</v>
      </c>
      <c r="K186" s="22" t="e">
        <f>VLOOKUP(Tabla1[MUNICIPIO],'DATOS ENLACES, RESPONSABLES'!$C$1:$J$1124,8,0)</f>
        <v>#N/A</v>
      </c>
      <c r="AJ186" s="125"/>
      <c r="AK186" s="125"/>
      <c r="AL186" s="126"/>
      <c r="AM186" s="126"/>
      <c r="AN186" s="126"/>
      <c r="AO186" s="126"/>
    </row>
    <row r="187" spans="1:41" x14ac:dyDescent="0.25">
      <c r="A187" s="121" t="s">
        <v>1312</v>
      </c>
      <c r="B187" s="122">
        <v>18610</v>
      </c>
      <c r="C187" s="123" t="s">
        <v>2528</v>
      </c>
      <c r="D187" s="123" t="s">
        <v>51</v>
      </c>
      <c r="E187" s="124" t="s">
        <v>310</v>
      </c>
      <c r="F187" s="22" t="e">
        <f>VLOOKUP(Tabla1[MUNICIPIO],'DATOS ENLACES, RESPONSABLES'!$C$1:$J$1124,2,0)</f>
        <v>#N/A</v>
      </c>
      <c r="G187" s="22" t="e">
        <f>VLOOKUP(Tabla1[MUNICIPIO],'DATOS ENLACES, RESPONSABLES'!$C$1:$J$1124,4,0)</f>
        <v>#N/A</v>
      </c>
      <c r="H187" s="22" t="e">
        <f>VLOOKUP(Tabla1[MUNICIPIO],'DATOS ENLACES, RESPONSABLES'!$C$1:$J$1124,5,0)</f>
        <v>#N/A</v>
      </c>
      <c r="I187" s="22" t="e">
        <f>VLOOKUP(Tabla1[MUNICIPIO],'DATOS ENLACES, RESPONSABLES'!$C$1:$J$1124,6,0)</f>
        <v>#N/A</v>
      </c>
      <c r="J187" s="22" t="e">
        <f>VLOOKUP(Tabla1[MUNICIPIO],'DATOS ENLACES, RESPONSABLES'!$C$1:$J$1124,7,0)</f>
        <v>#N/A</v>
      </c>
      <c r="K187" s="22" t="e">
        <f>VLOOKUP(Tabla1[MUNICIPIO],'DATOS ENLACES, RESPONSABLES'!$C$1:$J$1124,8,0)</f>
        <v>#N/A</v>
      </c>
      <c r="AJ187" s="125"/>
      <c r="AK187" s="125"/>
      <c r="AL187" s="126"/>
      <c r="AM187" s="126"/>
      <c r="AN187" s="126"/>
      <c r="AO187" s="126"/>
    </row>
    <row r="188" spans="1:41" x14ac:dyDescent="0.25">
      <c r="A188" s="121" t="s">
        <v>1313</v>
      </c>
      <c r="B188" s="122">
        <v>18753</v>
      </c>
      <c r="C188" s="123" t="s">
        <v>2528</v>
      </c>
      <c r="D188" s="123" t="s">
        <v>51</v>
      </c>
      <c r="E188" s="124" t="s">
        <v>322</v>
      </c>
      <c r="F188" s="22" t="e">
        <f>VLOOKUP(Tabla1[MUNICIPIO],'DATOS ENLACES, RESPONSABLES'!$C$1:$J$1124,2,0)</f>
        <v>#N/A</v>
      </c>
      <c r="G188" s="22" t="e">
        <f>VLOOKUP(Tabla1[MUNICIPIO],'DATOS ENLACES, RESPONSABLES'!$C$1:$J$1124,4,0)</f>
        <v>#N/A</v>
      </c>
      <c r="H188" s="22" t="e">
        <f>VLOOKUP(Tabla1[MUNICIPIO],'DATOS ENLACES, RESPONSABLES'!$C$1:$J$1124,5,0)</f>
        <v>#N/A</v>
      </c>
      <c r="I188" s="22" t="e">
        <f>VLOOKUP(Tabla1[MUNICIPIO],'DATOS ENLACES, RESPONSABLES'!$C$1:$J$1124,6,0)</f>
        <v>#N/A</v>
      </c>
      <c r="J188" s="22" t="e">
        <f>VLOOKUP(Tabla1[MUNICIPIO],'DATOS ENLACES, RESPONSABLES'!$C$1:$J$1124,7,0)</f>
        <v>#N/A</v>
      </c>
      <c r="K188" s="22" t="e">
        <f>VLOOKUP(Tabla1[MUNICIPIO],'DATOS ENLACES, RESPONSABLES'!$C$1:$J$1124,8,0)</f>
        <v>#N/A</v>
      </c>
      <c r="AJ188" s="125"/>
      <c r="AK188" s="125"/>
      <c r="AL188" s="126"/>
      <c r="AM188" s="126"/>
      <c r="AN188" s="126"/>
      <c r="AO188" s="126"/>
    </row>
    <row r="189" spans="1:41" x14ac:dyDescent="0.25">
      <c r="A189" s="121" t="s">
        <v>1314</v>
      </c>
      <c r="B189" s="122">
        <v>18756</v>
      </c>
      <c r="C189" s="123" t="s">
        <v>2528</v>
      </c>
      <c r="D189" s="123" t="s">
        <v>51</v>
      </c>
      <c r="E189" s="124" t="s">
        <v>332</v>
      </c>
      <c r="F189" s="22" t="e">
        <f>VLOOKUP(Tabla1[MUNICIPIO],'DATOS ENLACES, RESPONSABLES'!$C$1:$J$1124,2,0)</f>
        <v>#N/A</v>
      </c>
      <c r="G189" s="22" t="e">
        <f>VLOOKUP(Tabla1[MUNICIPIO],'DATOS ENLACES, RESPONSABLES'!$C$1:$J$1124,4,0)</f>
        <v>#N/A</v>
      </c>
      <c r="H189" s="22" t="e">
        <f>VLOOKUP(Tabla1[MUNICIPIO],'DATOS ENLACES, RESPONSABLES'!$C$1:$J$1124,5,0)</f>
        <v>#N/A</v>
      </c>
      <c r="I189" s="22" t="e">
        <f>VLOOKUP(Tabla1[MUNICIPIO],'DATOS ENLACES, RESPONSABLES'!$C$1:$J$1124,6,0)</f>
        <v>#N/A</v>
      </c>
      <c r="J189" s="22" t="e">
        <f>VLOOKUP(Tabla1[MUNICIPIO],'DATOS ENLACES, RESPONSABLES'!$C$1:$J$1124,7,0)</f>
        <v>#N/A</v>
      </c>
      <c r="K189" s="22" t="e">
        <f>VLOOKUP(Tabla1[MUNICIPIO],'DATOS ENLACES, RESPONSABLES'!$C$1:$J$1124,8,0)</f>
        <v>#N/A</v>
      </c>
      <c r="AJ189" s="125"/>
      <c r="AK189" s="125"/>
      <c r="AL189" s="126"/>
      <c r="AM189" s="126"/>
      <c r="AN189" s="126"/>
      <c r="AO189" s="126"/>
    </row>
    <row r="190" spans="1:41" x14ac:dyDescent="0.25">
      <c r="A190" s="121" t="s">
        <v>1315</v>
      </c>
      <c r="B190" s="122">
        <v>18785</v>
      </c>
      <c r="C190" s="123" t="s">
        <v>2528</v>
      </c>
      <c r="D190" s="123" t="s">
        <v>51</v>
      </c>
      <c r="E190" s="124" t="s">
        <v>342</v>
      </c>
      <c r="F190" s="22" t="e">
        <f>VLOOKUP(Tabla1[MUNICIPIO],'DATOS ENLACES, RESPONSABLES'!$C$1:$J$1124,2,0)</f>
        <v>#N/A</v>
      </c>
      <c r="G190" s="22" t="e">
        <f>VLOOKUP(Tabla1[MUNICIPIO],'DATOS ENLACES, RESPONSABLES'!$C$1:$J$1124,4,0)</f>
        <v>#N/A</v>
      </c>
      <c r="H190" s="22" t="e">
        <f>VLOOKUP(Tabla1[MUNICIPIO],'DATOS ENLACES, RESPONSABLES'!$C$1:$J$1124,5,0)</f>
        <v>#N/A</v>
      </c>
      <c r="I190" s="22" t="e">
        <f>VLOOKUP(Tabla1[MUNICIPIO],'DATOS ENLACES, RESPONSABLES'!$C$1:$J$1124,6,0)</f>
        <v>#N/A</v>
      </c>
      <c r="J190" s="22" t="e">
        <f>VLOOKUP(Tabla1[MUNICIPIO],'DATOS ENLACES, RESPONSABLES'!$C$1:$J$1124,7,0)</f>
        <v>#N/A</v>
      </c>
      <c r="K190" s="22" t="e">
        <f>VLOOKUP(Tabla1[MUNICIPIO],'DATOS ENLACES, RESPONSABLES'!$C$1:$J$1124,8,0)</f>
        <v>#N/A</v>
      </c>
      <c r="AJ190" s="125"/>
      <c r="AK190" s="125"/>
      <c r="AL190" s="126"/>
      <c r="AM190" s="126"/>
      <c r="AN190" s="126"/>
      <c r="AO190" s="126"/>
    </row>
    <row r="191" spans="1:41" x14ac:dyDescent="0.25">
      <c r="A191" s="121" t="s">
        <v>1316</v>
      </c>
      <c r="B191" s="122">
        <v>18860</v>
      </c>
      <c r="C191" s="123" t="s">
        <v>2528</v>
      </c>
      <c r="D191" s="123" t="s">
        <v>51</v>
      </c>
      <c r="E191" s="124" t="s">
        <v>494</v>
      </c>
      <c r="F191" s="22" t="e">
        <f>VLOOKUP(Tabla1[MUNICIPIO],'DATOS ENLACES, RESPONSABLES'!$C$1:$J$1124,2,0)</f>
        <v>#N/A</v>
      </c>
      <c r="G191" s="22" t="e">
        <f>VLOOKUP(Tabla1[MUNICIPIO],'DATOS ENLACES, RESPONSABLES'!$C$1:$J$1124,4,0)</f>
        <v>#N/A</v>
      </c>
      <c r="H191" s="22" t="e">
        <f>VLOOKUP(Tabla1[MUNICIPIO],'DATOS ENLACES, RESPONSABLES'!$C$1:$J$1124,5,0)</f>
        <v>#N/A</v>
      </c>
      <c r="I191" s="22" t="e">
        <f>VLOOKUP(Tabla1[MUNICIPIO],'DATOS ENLACES, RESPONSABLES'!$C$1:$J$1124,6,0)</f>
        <v>#N/A</v>
      </c>
      <c r="J191" s="22" t="e">
        <f>VLOOKUP(Tabla1[MUNICIPIO],'DATOS ENLACES, RESPONSABLES'!$C$1:$J$1124,7,0)</f>
        <v>#N/A</v>
      </c>
      <c r="K191" s="22" t="e">
        <f>VLOOKUP(Tabla1[MUNICIPIO],'DATOS ENLACES, RESPONSABLES'!$C$1:$J$1124,8,0)</f>
        <v>#N/A</v>
      </c>
      <c r="AJ191" s="125"/>
      <c r="AK191" s="125"/>
      <c r="AL191" s="126"/>
      <c r="AM191" s="126"/>
      <c r="AN191" s="126"/>
      <c r="AO191" s="126"/>
    </row>
    <row r="192" spans="1:41" x14ac:dyDescent="0.25">
      <c r="A192" s="121" t="s">
        <v>1317</v>
      </c>
      <c r="B192" s="122">
        <v>41006</v>
      </c>
      <c r="C192" s="123" t="s">
        <v>2528</v>
      </c>
      <c r="D192" s="123" t="s">
        <v>60</v>
      </c>
      <c r="E192" s="124" t="s">
        <v>95</v>
      </c>
      <c r="F192" s="22" t="e">
        <f>VLOOKUP(Tabla1[MUNICIPIO],'DATOS ENLACES, RESPONSABLES'!$C$1:$J$1124,2,0)</f>
        <v>#N/A</v>
      </c>
      <c r="G192" s="22" t="e">
        <f>VLOOKUP(Tabla1[MUNICIPIO],'DATOS ENLACES, RESPONSABLES'!$C$1:$J$1124,4,0)</f>
        <v>#N/A</v>
      </c>
      <c r="H192" s="22" t="e">
        <f>VLOOKUP(Tabla1[MUNICIPIO],'DATOS ENLACES, RESPONSABLES'!$C$1:$J$1124,5,0)</f>
        <v>#N/A</v>
      </c>
      <c r="I192" s="22" t="e">
        <f>VLOOKUP(Tabla1[MUNICIPIO],'DATOS ENLACES, RESPONSABLES'!$C$1:$J$1124,6,0)</f>
        <v>#N/A</v>
      </c>
      <c r="J192" s="22" t="e">
        <f>VLOOKUP(Tabla1[MUNICIPIO],'DATOS ENLACES, RESPONSABLES'!$C$1:$J$1124,7,0)</f>
        <v>#N/A</v>
      </c>
      <c r="K192" s="22" t="e">
        <f>VLOOKUP(Tabla1[MUNICIPIO],'DATOS ENLACES, RESPONSABLES'!$C$1:$J$1124,8,0)</f>
        <v>#N/A</v>
      </c>
      <c r="AJ192" s="125"/>
      <c r="AK192" s="125"/>
      <c r="AL192" s="126"/>
      <c r="AM192" s="126"/>
      <c r="AN192" s="126"/>
      <c r="AO192" s="126"/>
    </row>
    <row r="193" spans="1:41" x14ac:dyDescent="0.25">
      <c r="A193" s="121" t="s">
        <v>1318</v>
      </c>
      <c r="B193" s="122">
        <v>41013</v>
      </c>
      <c r="C193" s="123" t="s">
        <v>2528</v>
      </c>
      <c r="D193" s="123" t="s">
        <v>60</v>
      </c>
      <c r="E193" s="124" t="s">
        <v>546</v>
      </c>
      <c r="F193" s="22" t="e">
        <f>VLOOKUP(Tabla1[MUNICIPIO],'DATOS ENLACES, RESPONSABLES'!$C$1:$J$1124,2,0)</f>
        <v>#N/A</v>
      </c>
      <c r="G193" s="22" t="e">
        <f>VLOOKUP(Tabla1[MUNICIPIO],'DATOS ENLACES, RESPONSABLES'!$C$1:$J$1124,4,0)</f>
        <v>#N/A</v>
      </c>
      <c r="H193" s="22" t="e">
        <f>VLOOKUP(Tabla1[MUNICIPIO],'DATOS ENLACES, RESPONSABLES'!$C$1:$J$1124,5,0)</f>
        <v>#N/A</v>
      </c>
      <c r="I193" s="22" t="e">
        <f>VLOOKUP(Tabla1[MUNICIPIO],'DATOS ENLACES, RESPONSABLES'!$C$1:$J$1124,6,0)</f>
        <v>#N/A</v>
      </c>
      <c r="J193" s="22" t="e">
        <f>VLOOKUP(Tabla1[MUNICIPIO],'DATOS ENLACES, RESPONSABLES'!$C$1:$J$1124,7,0)</f>
        <v>#N/A</v>
      </c>
      <c r="K193" s="22" t="e">
        <f>VLOOKUP(Tabla1[MUNICIPIO],'DATOS ENLACES, RESPONSABLES'!$C$1:$J$1124,8,0)</f>
        <v>#N/A</v>
      </c>
      <c r="AJ193" s="125"/>
      <c r="AK193" s="125"/>
      <c r="AL193" s="126"/>
      <c r="AM193" s="126"/>
      <c r="AN193" s="126"/>
      <c r="AO193" s="126"/>
    </row>
    <row r="194" spans="1:41" x14ac:dyDescent="0.25">
      <c r="A194" s="121" t="s">
        <v>1319</v>
      </c>
      <c r="B194" s="122">
        <v>41016</v>
      </c>
      <c r="C194" s="123" t="s">
        <v>2528</v>
      </c>
      <c r="D194" s="123" t="s">
        <v>60</v>
      </c>
      <c r="E194" s="124" t="s">
        <v>126</v>
      </c>
      <c r="F194" s="22" t="e">
        <f>VLOOKUP(Tabla1[MUNICIPIO],'DATOS ENLACES, RESPONSABLES'!$C$1:$J$1124,2,0)</f>
        <v>#N/A</v>
      </c>
      <c r="G194" s="22" t="e">
        <f>VLOOKUP(Tabla1[MUNICIPIO],'DATOS ENLACES, RESPONSABLES'!$C$1:$J$1124,4,0)</f>
        <v>#N/A</v>
      </c>
      <c r="H194" s="22" t="e">
        <f>VLOOKUP(Tabla1[MUNICIPIO],'DATOS ENLACES, RESPONSABLES'!$C$1:$J$1124,5,0)</f>
        <v>#N/A</v>
      </c>
      <c r="I194" s="22" t="e">
        <f>VLOOKUP(Tabla1[MUNICIPIO],'DATOS ENLACES, RESPONSABLES'!$C$1:$J$1124,6,0)</f>
        <v>#N/A</v>
      </c>
      <c r="J194" s="22" t="e">
        <f>VLOOKUP(Tabla1[MUNICIPIO],'DATOS ENLACES, RESPONSABLES'!$C$1:$J$1124,7,0)</f>
        <v>#N/A</v>
      </c>
      <c r="K194" s="22" t="e">
        <f>VLOOKUP(Tabla1[MUNICIPIO],'DATOS ENLACES, RESPONSABLES'!$C$1:$J$1124,8,0)</f>
        <v>#N/A</v>
      </c>
      <c r="AJ194" s="125"/>
      <c r="AK194" s="125"/>
      <c r="AL194" s="126"/>
      <c r="AM194" s="126"/>
      <c r="AN194" s="126"/>
      <c r="AO194" s="126"/>
    </row>
    <row r="195" spans="1:41" x14ac:dyDescent="0.25">
      <c r="A195" s="121" t="s">
        <v>1320</v>
      </c>
      <c r="B195" s="122">
        <v>41020</v>
      </c>
      <c r="C195" s="123" t="s">
        <v>2528</v>
      </c>
      <c r="D195" s="123" t="s">
        <v>60</v>
      </c>
      <c r="E195" s="124" t="s">
        <v>154</v>
      </c>
      <c r="F195" s="22" t="e">
        <f>VLOOKUP(Tabla1[MUNICIPIO],'DATOS ENLACES, RESPONSABLES'!$C$1:$J$1124,2,0)</f>
        <v>#N/A</v>
      </c>
      <c r="G195" s="22" t="e">
        <f>VLOOKUP(Tabla1[MUNICIPIO],'DATOS ENLACES, RESPONSABLES'!$C$1:$J$1124,4,0)</f>
        <v>#N/A</v>
      </c>
      <c r="H195" s="22" t="e">
        <f>VLOOKUP(Tabla1[MUNICIPIO],'DATOS ENLACES, RESPONSABLES'!$C$1:$J$1124,5,0)</f>
        <v>#N/A</v>
      </c>
      <c r="I195" s="22" t="e">
        <f>VLOOKUP(Tabla1[MUNICIPIO],'DATOS ENLACES, RESPONSABLES'!$C$1:$J$1124,6,0)</f>
        <v>#N/A</v>
      </c>
      <c r="J195" s="22" t="e">
        <f>VLOOKUP(Tabla1[MUNICIPIO],'DATOS ENLACES, RESPONSABLES'!$C$1:$J$1124,7,0)</f>
        <v>#N/A</v>
      </c>
      <c r="K195" s="22" t="e">
        <f>VLOOKUP(Tabla1[MUNICIPIO],'DATOS ENLACES, RESPONSABLES'!$C$1:$J$1124,8,0)</f>
        <v>#N/A</v>
      </c>
      <c r="AJ195" s="125"/>
      <c r="AK195" s="125"/>
      <c r="AL195" s="126"/>
      <c r="AM195" s="126"/>
      <c r="AN195" s="126"/>
      <c r="AO195" s="126"/>
    </row>
    <row r="196" spans="1:41" x14ac:dyDescent="0.25">
      <c r="A196" s="121" t="s">
        <v>1321</v>
      </c>
      <c r="B196" s="122">
        <v>41026</v>
      </c>
      <c r="C196" s="123" t="s">
        <v>2528</v>
      </c>
      <c r="D196" s="123" t="s">
        <v>60</v>
      </c>
      <c r="E196" s="124" t="s">
        <v>547</v>
      </c>
      <c r="F196" s="22" t="e">
        <f>VLOOKUP(Tabla1[MUNICIPIO],'DATOS ENLACES, RESPONSABLES'!$C$1:$J$1124,2,0)</f>
        <v>#N/A</v>
      </c>
      <c r="G196" s="22" t="e">
        <f>VLOOKUP(Tabla1[MUNICIPIO],'DATOS ENLACES, RESPONSABLES'!$C$1:$J$1124,4,0)</f>
        <v>#N/A</v>
      </c>
      <c r="H196" s="22" t="e">
        <f>VLOOKUP(Tabla1[MUNICIPIO],'DATOS ENLACES, RESPONSABLES'!$C$1:$J$1124,5,0)</f>
        <v>#N/A</v>
      </c>
      <c r="I196" s="22" t="e">
        <f>VLOOKUP(Tabla1[MUNICIPIO],'DATOS ENLACES, RESPONSABLES'!$C$1:$J$1124,6,0)</f>
        <v>#N/A</v>
      </c>
      <c r="J196" s="22" t="e">
        <f>VLOOKUP(Tabla1[MUNICIPIO],'DATOS ENLACES, RESPONSABLES'!$C$1:$J$1124,7,0)</f>
        <v>#N/A</v>
      </c>
      <c r="K196" s="22" t="e">
        <f>VLOOKUP(Tabla1[MUNICIPIO],'DATOS ENLACES, RESPONSABLES'!$C$1:$J$1124,8,0)</f>
        <v>#N/A</v>
      </c>
      <c r="AJ196" s="125"/>
      <c r="AK196" s="125"/>
      <c r="AL196" s="126"/>
      <c r="AM196" s="126"/>
      <c r="AN196" s="126"/>
      <c r="AO196" s="126"/>
    </row>
    <row r="197" spans="1:41" x14ac:dyDescent="0.25">
      <c r="A197" s="121" t="s">
        <v>1322</v>
      </c>
      <c r="B197" s="122">
        <v>41078</v>
      </c>
      <c r="C197" s="123" t="s">
        <v>2528</v>
      </c>
      <c r="D197" s="123" t="s">
        <v>60</v>
      </c>
      <c r="E197" s="124" t="s">
        <v>180</v>
      </c>
      <c r="F197" s="22" t="e">
        <f>VLOOKUP(Tabla1[MUNICIPIO],'DATOS ENLACES, RESPONSABLES'!$C$1:$J$1124,2,0)</f>
        <v>#N/A</v>
      </c>
      <c r="G197" s="22" t="e">
        <f>VLOOKUP(Tabla1[MUNICIPIO],'DATOS ENLACES, RESPONSABLES'!$C$1:$J$1124,4,0)</f>
        <v>#N/A</v>
      </c>
      <c r="H197" s="22" t="e">
        <f>VLOOKUP(Tabla1[MUNICIPIO],'DATOS ENLACES, RESPONSABLES'!$C$1:$J$1124,5,0)</f>
        <v>#N/A</v>
      </c>
      <c r="I197" s="22" t="e">
        <f>VLOOKUP(Tabla1[MUNICIPIO],'DATOS ENLACES, RESPONSABLES'!$C$1:$J$1124,6,0)</f>
        <v>#N/A</v>
      </c>
      <c r="J197" s="22" t="e">
        <f>VLOOKUP(Tabla1[MUNICIPIO],'DATOS ENLACES, RESPONSABLES'!$C$1:$J$1124,7,0)</f>
        <v>#N/A</v>
      </c>
      <c r="K197" s="22" t="e">
        <f>VLOOKUP(Tabla1[MUNICIPIO],'DATOS ENLACES, RESPONSABLES'!$C$1:$J$1124,8,0)</f>
        <v>#N/A</v>
      </c>
      <c r="AJ197" s="125"/>
      <c r="AK197" s="125"/>
      <c r="AL197" s="126"/>
      <c r="AM197" s="126"/>
      <c r="AN197" s="126"/>
      <c r="AO197" s="126"/>
    </row>
    <row r="198" spans="1:41" x14ac:dyDescent="0.25">
      <c r="A198" s="121" t="s">
        <v>1323</v>
      </c>
      <c r="B198" s="122">
        <v>41132</v>
      </c>
      <c r="C198" s="123" t="s">
        <v>2528</v>
      </c>
      <c r="D198" s="123" t="s">
        <v>60</v>
      </c>
      <c r="E198" s="124" t="s">
        <v>204</v>
      </c>
      <c r="F198" s="22" t="e">
        <f>VLOOKUP(Tabla1[MUNICIPIO],'DATOS ENLACES, RESPONSABLES'!$C$1:$J$1124,2,0)</f>
        <v>#N/A</v>
      </c>
      <c r="G198" s="22" t="e">
        <f>VLOOKUP(Tabla1[MUNICIPIO],'DATOS ENLACES, RESPONSABLES'!$C$1:$J$1124,4,0)</f>
        <v>#N/A</v>
      </c>
      <c r="H198" s="22" t="e">
        <f>VLOOKUP(Tabla1[MUNICIPIO],'DATOS ENLACES, RESPONSABLES'!$C$1:$J$1124,5,0)</f>
        <v>#N/A</v>
      </c>
      <c r="I198" s="22" t="e">
        <f>VLOOKUP(Tabla1[MUNICIPIO],'DATOS ENLACES, RESPONSABLES'!$C$1:$J$1124,6,0)</f>
        <v>#N/A</v>
      </c>
      <c r="J198" s="22" t="e">
        <f>VLOOKUP(Tabla1[MUNICIPIO],'DATOS ENLACES, RESPONSABLES'!$C$1:$J$1124,7,0)</f>
        <v>#N/A</v>
      </c>
      <c r="K198" s="22" t="e">
        <f>VLOOKUP(Tabla1[MUNICIPIO],'DATOS ENLACES, RESPONSABLES'!$C$1:$J$1124,8,0)</f>
        <v>#N/A</v>
      </c>
      <c r="AJ198" s="125"/>
      <c r="AK198" s="125"/>
      <c r="AL198" s="126"/>
      <c r="AM198" s="126"/>
      <c r="AN198" s="126"/>
      <c r="AO198" s="126"/>
    </row>
    <row r="199" spans="1:41" x14ac:dyDescent="0.25">
      <c r="A199" s="121" t="s">
        <v>1324</v>
      </c>
      <c r="B199" s="122">
        <v>41206</v>
      </c>
      <c r="C199" s="123" t="s">
        <v>2528</v>
      </c>
      <c r="D199" s="123" t="s">
        <v>60</v>
      </c>
      <c r="E199" s="124" t="s">
        <v>548</v>
      </c>
      <c r="F199" s="22" t="e">
        <f>VLOOKUP(Tabla1[MUNICIPIO],'DATOS ENLACES, RESPONSABLES'!$C$1:$J$1124,2,0)</f>
        <v>#N/A</v>
      </c>
      <c r="G199" s="22" t="e">
        <f>VLOOKUP(Tabla1[MUNICIPIO],'DATOS ENLACES, RESPONSABLES'!$C$1:$J$1124,4,0)</f>
        <v>#N/A</v>
      </c>
      <c r="H199" s="22" t="e">
        <f>VLOOKUP(Tabla1[MUNICIPIO],'DATOS ENLACES, RESPONSABLES'!$C$1:$J$1124,5,0)</f>
        <v>#N/A</v>
      </c>
      <c r="I199" s="22" t="e">
        <f>VLOOKUP(Tabla1[MUNICIPIO],'DATOS ENLACES, RESPONSABLES'!$C$1:$J$1124,6,0)</f>
        <v>#N/A</v>
      </c>
      <c r="J199" s="22" t="e">
        <f>VLOOKUP(Tabla1[MUNICIPIO],'DATOS ENLACES, RESPONSABLES'!$C$1:$J$1124,7,0)</f>
        <v>#N/A</v>
      </c>
      <c r="K199" s="22" t="e">
        <f>VLOOKUP(Tabla1[MUNICIPIO],'DATOS ENLACES, RESPONSABLES'!$C$1:$J$1124,8,0)</f>
        <v>#N/A</v>
      </c>
      <c r="AJ199" s="125"/>
      <c r="AK199" s="125"/>
      <c r="AL199" s="126"/>
      <c r="AM199" s="126"/>
      <c r="AN199" s="126"/>
      <c r="AO199" s="126"/>
    </row>
    <row r="200" spans="1:41" x14ac:dyDescent="0.25">
      <c r="A200" s="121" t="s">
        <v>1325</v>
      </c>
      <c r="B200" s="122">
        <v>41244</v>
      </c>
      <c r="C200" s="123" t="s">
        <v>2528</v>
      </c>
      <c r="D200" s="123" t="s">
        <v>60</v>
      </c>
      <c r="E200" s="124" t="s">
        <v>549</v>
      </c>
      <c r="F200" s="22" t="e">
        <f>VLOOKUP(Tabla1[MUNICIPIO],'DATOS ENLACES, RESPONSABLES'!$C$1:$J$1124,2,0)</f>
        <v>#N/A</v>
      </c>
      <c r="G200" s="22" t="e">
        <f>VLOOKUP(Tabla1[MUNICIPIO],'DATOS ENLACES, RESPONSABLES'!$C$1:$J$1124,4,0)</f>
        <v>#N/A</v>
      </c>
      <c r="H200" s="22" t="e">
        <f>VLOOKUP(Tabla1[MUNICIPIO],'DATOS ENLACES, RESPONSABLES'!$C$1:$J$1124,5,0)</f>
        <v>#N/A</v>
      </c>
      <c r="I200" s="22" t="e">
        <f>VLOOKUP(Tabla1[MUNICIPIO],'DATOS ENLACES, RESPONSABLES'!$C$1:$J$1124,6,0)</f>
        <v>#N/A</v>
      </c>
      <c r="J200" s="22" t="e">
        <f>VLOOKUP(Tabla1[MUNICIPIO],'DATOS ENLACES, RESPONSABLES'!$C$1:$J$1124,7,0)</f>
        <v>#N/A</v>
      </c>
      <c r="K200" s="22" t="e">
        <f>VLOOKUP(Tabla1[MUNICIPIO],'DATOS ENLACES, RESPONSABLES'!$C$1:$J$1124,8,0)</f>
        <v>#N/A</v>
      </c>
      <c r="AJ200" s="125"/>
      <c r="AK200" s="125"/>
      <c r="AL200" s="126"/>
      <c r="AM200" s="126"/>
      <c r="AN200" s="126"/>
      <c r="AO200" s="126"/>
    </row>
    <row r="201" spans="1:41" x14ac:dyDescent="0.25">
      <c r="A201" s="121" t="s">
        <v>1326</v>
      </c>
      <c r="B201" s="122">
        <v>41298</v>
      </c>
      <c r="C201" s="123" t="s">
        <v>2528</v>
      </c>
      <c r="D201" s="123" t="s">
        <v>60</v>
      </c>
      <c r="E201" s="124" t="s">
        <v>550</v>
      </c>
      <c r="F201" s="22" t="e">
        <f>VLOOKUP(Tabla1[MUNICIPIO],'DATOS ENLACES, RESPONSABLES'!$C$1:$J$1124,2,0)</f>
        <v>#N/A</v>
      </c>
      <c r="G201" s="22" t="e">
        <f>VLOOKUP(Tabla1[MUNICIPIO],'DATOS ENLACES, RESPONSABLES'!$C$1:$J$1124,4,0)</f>
        <v>#N/A</v>
      </c>
      <c r="H201" s="22" t="e">
        <f>VLOOKUP(Tabla1[MUNICIPIO],'DATOS ENLACES, RESPONSABLES'!$C$1:$J$1124,5,0)</f>
        <v>#N/A</v>
      </c>
      <c r="I201" s="22" t="e">
        <f>VLOOKUP(Tabla1[MUNICIPIO],'DATOS ENLACES, RESPONSABLES'!$C$1:$J$1124,6,0)</f>
        <v>#N/A</v>
      </c>
      <c r="J201" s="22" t="e">
        <f>VLOOKUP(Tabla1[MUNICIPIO],'DATOS ENLACES, RESPONSABLES'!$C$1:$J$1124,7,0)</f>
        <v>#N/A</v>
      </c>
      <c r="K201" s="22" t="e">
        <f>VLOOKUP(Tabla1[MUNICIPIO],'DATOS ENLACES, RESPONSABLES'!$C$1:$J$1124,8,0)</f>
        <v>#N/A</v>
      </c>
      <c r="AJ201" s="125"/>
      <c r="AK201" s="125"/>
      <c r="AL201" s="126"/>
      <c r="AM201" s="126"/>
      <c r="AN201" s="126"/>
      <c r="AO201" s="126"/>
    </row>
    <row r="202" spans="1:41" x14ac:dyDescent="0.25">
      <c r="A202" s="121" t="s">
        <v>1327</v>
      </c>
      <c r="B202" s="122">
        <v>41306</v>
      </c>
      <c r="C202" s="123" t="s">
        <v>2528</v>
      </c>
      <c r="D202" s="123" t="s">
        <v>60</v>
      </c>
      <c r="E202" s="124" t="s">
        <v>224</v>
      </c>
      <c r="F202" s="22" t="e">
        <f>VLOOKUP(Tabla1[MUNICIPIO],'DATOS ENLACES, RESPONSABLES'!$C$1:$J$1124,2,0)</f>
        <v>#N/A</v>
      </c>
      <c r="G202" s="22" t="e">
        <f>VLOOKUP(Tabla1[MUNICIPIO],'DATOS ENLACES, RESPONSABLES'!$C$1:$J$1124,4,0)</f>
        <v>#N/A</v>
      </c>
      <c r="H202" s="22" t="e">
        <f>VLOOKUP(Tabla1[MUNICIPIO],'DATOS ENLACES, RESPONSABLES'!$C$1:$J$1124,5,0)</f>
        <v>#N/A</v>
      </c>
      <c r="I202" s="22" t="e">
        <f>VLOOKUP(Tabla1[MUNICIPIO],'DATOS ENLACES, RESPONSABLES'!$C$1:$J$1124,6,0)</f>
        <v>#N/A</v>
      </c>
      <c r="J202" s="22" t="e">
        <f>VLOOKUP(Tabla1[MUNICIPIO],'DATOS ENLACES, RESPONSABLES'!$C$1:$J$1124,7,0)</f>
        <v>#N/A</v>
      </c>
      <c r="K202" s="22" t="e">
        <f>VLOOKUP(Tabla1[MUNICIPIO],'DATOS ENLACES, RESPONSABLES'!$C$1:$J$1124,8,0)</f>
        <v>#N/A</v>
      </c>
      <c r="AJ202" s="125"/>
      <c r="AK202" s="125"/>
      <c r="AL202" s="126"/>
      <c r="AM202" s="126"/>
      <c r="AN202" s="126"/>
      <c r="AO202" s="126"/>
    </row>
    <row r="203" spans="1:41" x14ac:dyDescent="0.25">
      <c r="A203" s="121" t="s">
        <v>1328</v>
      </c>
      <c r="B203" s="122">
        <v>41319</v>
      </c>
      <c r="C203" s="123" t="s">
        <v>2528</v>
      </c>
      <c r="D203" s="123" t="s">
        <v>60</v>
      </c>
      <c r="E203" s="124" t="s">
        <v>244</v>
      </c>
      <c r="F203" s="22" t="e">
        <f>VLOOKUP(Tabla1[MUNICIPIO],'DATOS ENLACES, RESPONSABLES'!$C$1:$J$1124,2,0)</f>
        <v>#N/A</v>
      </c>
      <c r="G203" s="22" t="e">
        <f>VLOOKUP(Tabla1[MUNICIPIO],'DATOS ENLACES, RESPONSABLES'!$C$1:$J$1124,4,0)</f>
        <v>#N/A</v>
      </c>
      <c r="H203" s="22" t="e">
        <f>VLOOKUP(Tabla1[MUNICIPIO],'DATOS ENLACES, RESPONSABLES'!$C$1:$J$1124,5,0)</f>
        <v>#N/A</v>
      </c>
      <c r="I203" s="22" t="e">
        <f>VLOOKUP(Tabla1[MUNICIPIO],'DATOS ENLACES, RESPONSABLES'!$C$1:$J$1124,6,0)</f>
        <v>#N/A</v>
      </c>
      <c r="J203" s="22" t="e">
        <f>VLOOKUP(Tabla1[MUNICIPIO],'DATOS ENLACES, RESPONSABLES'!$C$1:$J$1124,7,0)</f>
        <v>#N/A</v>
      </c>
      <c r="K203" s="22" t="e">
        <f>VLOOKUP(Tabla1[MUNICIPIO],'DATOS ENLACES, RESPONSABLES'!$C$1:$J$1124,8,0)</f>
        <v>#N/A</v>
      </c>
      <c r="AJ203" s="125"/>
      <c r="AK203" s="125"/>
      <c r="AL203" s="126"/>
      <c r="AM203" s="126"/>
      <c r="AN203" s="126"/>
      <c r="AO203" s="126"/>
    </row>
    <row r="204" spans="1:41" x14ac:dyDescent="0.25">
      <c r="A204" s="121" t="s">
        <v>1329</v>
      </c>
      <c r="B204" s="122">
        <v>41349</v>
      </c>
      <c r="C204" s="123" t="s">
        <v>2528</v>
      </c>
      <c r="D204" s="123" t="s">
        <v>60</v>
      </c>
      <c r="E204" s="124" t="s">
        <v>260</v>
      </c>
      <c r="F204" s="22" t="e">
        <f>VLOOKUP(Tabla1[MUNICIPIO],'DATOS ENLACES, RESPONSABLES'!$C$1:$J$1124,2,0)</f>
        <v>#N/A</v>
      </c>
      <c r="G204" s="22" t="e">
        <f>VLOOKUP(Tabla1[MUNICIPIO],'DATOS ENLACES, RESPONSABLES'!$C$1:$J$1124,4,0)</f>
        <v>#N/A</v>
      </c>
      <c r="H204" s="22" t="e">
        <f>VLOOKUP(Tabla1[MUNICIPIO],'DATOS ENLACES, RESPONSABLES'!$C$1:$J$1124,5,0)</f>
        <v>#N/A</v>
      </c>
      <c r="I204" s="22" t="e">
        <f>VLOOKUP(Tabla1[MUNICIPIO],'DATOS ENLACES, RESPONSABLES'!$C$1:$J$1124,6,0)</f>
        <v>#N/A</v>
      </c>
      <c r="J204" s="22" t="e">
        <f>VLOOKUP(Tabla1[MUNICIPIO],'DATOS ENLACES, RESPONSABLES'!$C$1:$J$1124,7,0)</f>
        <v>#N/A</v>
      </c>
      <c r="K204" s="22" t="e">
        <f>VLOOKUP(Tabla1[MUNICIPIO],'DATOS ENLACES, RESPONSABLES'!$C$1:$J$1124,8,0)</f>
        <v>#N/A</v>
      </c>
      <c r="AJ204" s="125"/>
      <c r="AK204" s="125"/>
      <c r="AL204" s="126"/>
      <c r="AM204" s="126"/>
      <c r="AN204" s="126"/>
      <c r="AO204" s="126"/>
    </row>
    <row r="205" spans="1:41" x14ac:dyDescent="0.25">
      <c r="A205" s="121" t="s">
        <v>1330</v>
      </c>
      <c r="B205" s="122">
        <v>41357</v>
      </c>
      <c r="C205" s="123" t="s">
        <v>2528</v>
      </c>
      <c r="D205" s="123" t="s">
        <v>60</v>
      </c>
      <c r="E205" s="124" t="s">
        <v>274</v>
      </c>
      <c r="F205" s="22" t="e">
        <f>VLOOKUP(Tabla1[MUNICIPIO],'DATOS ENLACES, RESPONSABLES'!$C$1:$J$1124,2,0)</f>
        <v>#N/A</v>
      </c>
      <c r="G205" s="22" t="e">
        <f>VLOOKUP(Tabla1[MUNICIPIO],'DATOS ENLACES, RESPONSABLES'!$C$1:$J$1124,4,0)</f>
        <v>#N/A</v>
      </c>
      <c r="H205" s="22" t="e">
        <f>VLOOKUP(Tabla1[MUNICIPIO],'DATOS ENLACES, RESPONSABLES'!$C$1:$J$1124,5,0)</f>
        <v>#N/A</v>
      </c>
      <c r="I205" s="22" t="e">
        <f>VLOOKUP(Tabla1[MUNICIPIO],'DATOS ENLACES, RESPONSABLES'!$C$1:$J$1124,6,0)</f>
        <v>#N/A</v>
      </c>
      <c r="J205" s="22" t="e">
        <f>VLOOKUP(Tabla1[MUNICIPIO],'DATOS ENLACES, RESPONSABLES'!$C$1:$J$1124,7,0)</f>
        <v>#N/A</v>
      </c>
      <c r="K205" s="22" t="e">
        <f>VLOOKUP(Tabla1[MUNICIPIO],'DATOS ENLACES, RESPONSABLES'!$C$1:$J$1124,8,0)</f>
        <v>#N/A</v>
      </c>
      <c r="AJ205" s="125"/>
      <c r="AK205" s="125"/>
      <c r="AL205" s="126"/>
      <c r="AM205" s="126"/>
      <c r="AN205" s="126"/>
      <c r="AO205" s="126"/>
    </row>
    <row r="206" spans="1:41" x14ac:dyDescent="0.25">
      <c r="A206" s="121" t="s">
        <v>1331</v>
      </c>
      <c r="B206" s="122">
        <v>41359</v>
      </c>
      <c r="C206" s="123" t="s">
        <v>2528</v>
      </c>
      <c r="D206" s="123" t="s">
        <v>60</v>
      </c>
      <c r="E206" s="124" t="s">
        <v>289</v>
      </c>
      <c r="F206" s="22" t="e">
        <f>VLOOKUP(Tabla1[MUNICIPIO],'DATOS ENLACES, RESPONSABLES'!$C$1:$J$1124,2,0)</f>
        <v>#N/A</v>
      </c>
      <c r="G206" s="22" t="e">
        <f>VLOOKUP(Tabla1[MUNICIPIO],'DATOS ENLACES, RESPONSABLES'!$C$1:$J$1124,4,0)</f>
        <v>#N/A</v>
      </c>
      <c r="H206" s="22" t="e">
        <f>VLOOKUP(Tabla1[MUNICIPIO],'DATOS ENLACES, RESPONSABLES'!$C$1:$J$1124,5,0)</f>
        <v>#N/A</v>
      </c>
      <c r="I206" s="22" t="e">
        <f>VLOOKUP(Tabla1[MUNICIPIO],'DATOS ENLACES, RESPONSABLES'!$C$1:$J$1124,6,0)</f>
        <v>#N/A</v>
      </c>
      <c r="J206" s="22" t="e">
        <f>VLOOKUP(Tabla1[MUNICIPIO],'DATOS ENLACES, RESPONSABLES'!$C$1:$J$1124,7,0)</f>
        <v>#N/A</v>
      </c>
      <c r="K206" s="22" t="e">
        <f>VLOOKUP(Tabla1[MUNICIPIO],'DATOS ENLACES, RESPONSABLES'!$C$1:$J$1124,8,0)</f>
        <v>#N/A</v>
      </c>
      <c r="AJ206" s="125"/>
      <c r="AK206" s="125"/>
      <c r="AL206" s="126"/>
      <c r="AM206" s="126"/>
      <c r="AN206" s="126"/>
      <c r="AO206" s="126"/>
    </row>
    <row r="207" spans="1:41" x14ac:dyDescent="0.25">
      <c r="A207" s="121" t="s">
        <v>1332</v>
      </c>
      <c r="B207" s="122">
        <v>41378</v>
      </c>
      <c r="C207" s="123" t="s">
        <v>2528</v>
      </c>
      <c r="D207" s="123" t="s">
        <v>60</v>
      </c>
      <c r="E207" s="124" t="s">
        <v>301</v>
      </c>
      <c r="F207" s="22" t="e">
        <f>VLOOKUP(Tabla1[MUNICIPIO],'DATOS ENLACES, RESPONSABLES'!$C$1:$J$1124,2,0)</f>
        <v>#N/A</v>
      </c>
      <c r="G207" s="22" t="e">
        <f>VLOOKUP(Tabla1[MUNICIPIO],'DATOS ENLACES, RESPONSABLES'!$C$1:$J$1124,4,0)</f>
        <v>#N/A</v>
      </c>
      <c r="H207" s="22" t="e">
        <f>VLOOKUP(Tabla1[MUNICIPIO],'DATOS ENLACES, RESPONSABLES'!$C$1:$J$1124,5,0)</f>
        <v>#N/A</v>
      </c>
      <c r="I207" s="22" t="e">
        <f>VLOOKUP(Tabla1[MUNICIPIO],'DATOS ENLACES, RESPONSABLES'!$C$1:$J$1124,6,0)</f>
        <v>#N/A</v>
      </c>
      <c r="J207" s="22" t="e">
        <f>VLOOKUP(Tabla1[MUNICIPIO],'DATOS ENLACES, RESPONSABLES'!$C$1:$J$1124,7,0)</f>
        <v>#N/A</v>
      </c>
      <c r="K207" s="22" t="e">
        <f>VLOOKUP(Tabla1[MUNICIPIO],'DATOS ENLACES, RESPONSABLES'!$C$1:$J$1124,8,0)</f>
        <v>#N/A</v>
      </c>
      <c r="AJ207" s="125"/>
      <c r="AK207" s="125"/>
      <c r="AL207" s="126"/>
      <c r="AM207" s="126"/>
      <c r="AN207" s="126"/>
      <c r="AO207" s="126"/>
    </row>
    <row r="208" spans="1:41" x14ac:dyDescent="0.25">
      <c r="A208" s="121" t="s">
        <v>1333</v>
      </c>
      <c r="B208" s="122">
        <v>41396</v>
      </c>
      <c r="C208" s="123" t="s">
        <v>2528</v>
      </c>
      <c r="D208" s="123" t="s">
        <v>60</v>
      </c>
      <c r="E208" s="124" t="s">
        <v>314</v>
      </c>
      <c r="F208" s="22" t="e">
        <f>VLOOKUP(Tabla1[MUNICIPIO],'DATOS ENLACES, RESPONSABLES'!$C$1:$J$1124,2,0)</f>
        <v>#N/A</v>
      </c>
      <c r="G208" s="22" t="e">
        <f>VLOOKUP(Tabla1[MUNICIPIO],'DATOS ENLACES, RESPONSABLES'!$C$1:$J$1124,4,0)</f>
        <v>#N/A</v>
      </c>
      <c r="H208" s="22" t="e">
        <f>VLOOKUP(Tabla1[MUNICIPIO],'DATOS ENLACES, RESPONSABLES'!$C$1:$J$1124,5,0)</f>
        <v>#N/A</v>
      </c>
      <c r="I208" s="22" t="e">
        <f>VLOOKUP(Tabla1[MUNICIPIO],'DATOS ENLACES, RESPONSABLES'!$C$1:$J$1124,6,0)</f>
        <v>#N/A</v>
      </c>
      <c r="J208" s="22" t="e">
        <f>VLOOKUP(Tabla1[MUNICIPIO],'DATOS ENLACES, RESPONSABLES'!$C$1:$J$1124,7,0)</f>
        <v>#N/A</v>
      </c>
      <c r="K208" s="22" t="e">
        <f>VLOOKUP(Tabla1[MUNICIPIO],'DATOS ENLACES, RESPONSABLES'!$C$1:$J$1124,8,0)</f>
        <v>#N/A</v>
      </c>
      <c r="AJ208" s="125"/>
      <c r="AK208" s="125"/>
      <c r="AL208" s="126"/>
      <c r="AM208" s="126"/>
      <c r="AN208" s="126"/>
      <c r="AO208" s="126"/>
    </row>
    <row r="209" spans="1:41" x14ac:dyDescent="0.25">
      <c r="A209" s="121" t="s">
        <v>1334</v>
      </c>
      <c r="B209" s="122">
        <v>41483</v>
      </c>
      <c r="C209" s="123" t="s">
        <v>2528</v>
      </c>
      <c r="D209" s="123" t="s">
        <v>60</v>
      </c>
      <c r="E209" s="124" t="s">
        <v>551</v>
      </c>
      <c r="F209" s="22" t="e">
        <f>VLOOKUP(Tabla1[MUNICIPIO],'DATOS ENLACES, RESPONSABLES'!$C$1:$J$1124,2,0)</f>
        <v>#N/A</v>
      </c>
      <c r="G209" s="22" t="e">
        <f>VLOOKUP(Tabla1[MUNICIPIO],'DATOS ENLACES, RESPONSABLES'!$C$1:$J$1124,4,0)</f>
        <v>#N/A</v>
      </c>
      <c r="H209" s="22" t="e">
        <f>VLOOKUP(Tabla1[MUNICIPIO],'DATOS ENLACES, RESPONSABLES'!$C$1:$J$1124,5,0)</f>
        <v>#N/A</v>
      </c>
      <c r="I209" s="22" t="e">
        <f>VLOOKUP(Tabla1[MUNICIPIO],'DATOS ENLACES, RESPONSABLES'!$C$1:$J$1124,6,0)</f>
        <v>#N/A</v>
      </c>
      <c r="J209" s="22" t="e">
        <f>VLOOKUP(Tabla1[MUNICIPIO],'DATOS ENLACES, RESPONSABLES'!$C$1:$J$1124,7,0)</f>
        <v>#N/A</v>
      </c>
      <c r="K209" s="22" t="e">
        <f>VLOOKUP(Tabla1[MUNICIPIO],'DATOS ENLACES, RESPONSABLES'!$C$1:$J$1124,8,0)</f>
        <v>#N/A</v>
      </c>
      <c r="AJ209" s="125"/>
      <c r="AK209" s="125"/>
      <c r="AL209" s="126"/>
      <c r="AM209" s="126"/>
      <c r="AN209" s="126"/>
      <c r="AO209" s="126"/>
    </row>
    <row r="210" spans="1:41" ht="38.25" x14ac:dyDescent="0.25">
      <c r="A210" s="121" t="s">
        <v>1335</v>
      </c>
      <c r="B210" s="122">
        <v>41001</v>
      </c>
      <c r="C210" s="123" t="s">
        <v>2528</v>
      </c>
      <c r="D210" s="123" t="s">
        <v>60</v>
      </c>
      <c r="E210" s="124" t="s">
        <v>326</v>
      </c>
      <c r="F210" s="22" t="str">
        <f>VLOOKUP(Tabla1[MUNICIPIO],'DATOS ENLACES, RESPONSABLES'!$C$1:$J$1124,2,0)</f>
        <v>Cesar Augusto Rojas Montealegre</v>
      </c>
      <c r="G210" s="22" t="str">
        <f>VLOOKUP(Tabla1[MUNICIPIO],'DATOS ENLACES, RESPONSABLES'!$C$1:$J$1124,4,0)</f>
        <v>cesar.rojas@unidadvictimas.gov.co</v>
      </c>
      <c r="H210" s="22">
        <f>VLOOKUP(Tabla1[MUNICIPIO],'DATOS ENLACES, RESPONSABLES'!$C$1:$J$1124,5,0)</f>
        <v>0</v>
      </c>
      <c r="I210" s="22">
        <f>VLOOKUP(Tabla1[MUNICIPIO],'DATOS ENLACES, RESPONSABLES'!$C$1:$J$1124,6,0)</f>
        <v>0</v>
      </c>
      <c r="J210" s="22">
        <f>VLOOKUP(Tabla1[MUNICIPIO],'DATOS ENLACES, RESPONSABLES'!$C$1:$J$1124,7,0)</f>
        <v>0</v>
      </c>
      <c r="K210" s="22">
        <f>VLOOKUP(Tabla1[MUNICIPIO],'DATOS ENLACES, RESPONSABLES'!$C$1:$J$1124,8,0)</f>
        <v>0</v>
      </c>
      <c r="AJ210" s="125"/>
      <c r="AK210" s="125"/>
      <c r="AL210" s="126"/>
      <c r="AM210" s="126"/>
      <c r="AN210" s="126"/>
      <c r="AO210" s="126"/>
    </row>
    <row r="211" spans="1:41" x14ac:dyDescent="0.25">
      <c r="A211" s="121" t="s">
        <v>1336</v>
      </c>
      <c r="B211" s="122">
        <v>41503</v>
      </c>
      <c r="C211" s="123" t="s">
        <v>2528</v>
      </c>
      <c r="D211" s="123" t="s">
        <v>60</v>
      </c>
      <c r="E211" s="124" t="s">
        <v>552</v>
      </c>
      <c r="F211" s="22" t="e">
        <f>VLOOKUP(Tabla1[MUNICIPIO],'DATOS ENLACES, RESPONSABLES'!$C$1:$J$1124,2,0)</f>
        <v>#N/A</v>
      </c>
      <c r="G211" s="22" t="e">
        <f>VLOOKUP(Tabla1[MUNICIPIO],'DATOS ENLACES, RESPONSABLES'!$C$1:$J$1124,4,0)</f>
        <v>#N/A</v>
      </c>
      <c r="H211" s="22" t="e">
        <f>VLOOKUP(Tabla1[MUNICIPIO],'DATOS ENLACES, RESPONSABLES'!$C$1:$J$1124,5,0)</f>
        <v>#N/A</v>
      </c>
      <c r="I211" s="22" t="e">
        <f>VLOOKUP(Tabla1[MUNICIPIO],'DATOS ENLACES, RESPONSABLES'!$C$1:$J$1124,6,0)</f>
        <v>#N/A</v>
      </c>
      <c r="J211" s="22" t="e">
        <f>VLOOKUP(Tabla1[MUNICIPIO],'DATOS ENLACES, RESPONSABLES'!$C$1:$J$1124,7,0)</f>
        <v>#N/A</v>
      </c>
      <c r="K211" s="22" t="e">
        <f>VLOOKUP(Tabla1[MUNICIPIO],'DATOS ENLACES, RESPONSABLES'!$C$1:$J$1124,8,0)</f>
        <v>#N/A</v>
      </c>
      <c r="AJ211" s="125"/>
      <c r="AK211" s="125"/>
      <c r="AL211" s="126"/>
      <c r="AM211" s="126"/>
      <c r="AN211" s="126"/>
      <c r="AO211" s="126"/>
    </row>
    <row r="212" spans="1:41" x14ac:dyDescent="0.25">
      <c r="A212" s="121" t="s">
        <v>1337</v>
      </c>
      <c r="B212" s="122">
        <v>41518</v>
      </c>
      <c r="C212" s="123" t="s">
        <v>2528</v>
      </c>
      <c r="D212" s="123" t="s">
        <v>60</v>
      </c>
      <c r="E212" s="124" t="s">
        <v>553</v>
      </c>
      <c r="F212" s="22" t="e">
        <f>VLOOKUP(Tabla1[MUNICIPIO],'DATOS ENLACES, RESPONSABLES'!$C$1:$J$1124,2,0)</f>
        <v>#N/A</v>
      </c>
      <c r="G212" s="22" t="e">
        <f>VLOOKUP(Tabla1[MUNICIPIO],'DATOS ENLACES, RESPONSABLES'!$C$1:$J$1124,4,0)</f>
        <v>#N/A</v>
      </c>
      <c r="H212" s="22" t="e">
        <f>VLOOKUP(Tabla1[MUNICIPIO],'DATOS ENLACES, RESPONSABLES'!$C$1:$J$1124,5,0)</f>
        <v>#N/A</v>
      </c>
      <c r="I212" s="22" t="e">
        <f>VLOOKUP(Tabla1[MUNICIPIO],'DATOS ENLACES, RESPONSABLES'!$C$1:$J$1124,6,0)</f>
        <v>#N/A</v>
      </c>
      <c r="J212" s="22" t="e">
        <f>VLOOKUP(Tabla1[MUNICIPIO],'DATOS ENLACES, RESPONSABLES'!$C$1:$J$1124,7,0)</f>
        <v>#N/A</v>
      </c>
      <c r="K212" s="22" t="e">
        <f>VLOOKUP(Tabla1[MUNICIPIO],'DATOS ENLACES, RESPONSABLES'!$C$1:$J$1124,8,0)</f>
        <v>#N/A</v>
      </c>
      <c r="AJ212" s="125"/>
      <c r="AK212" s="125"/>
      <c r="AL212" s="126"/>
      <c r="AM212" s="126"/>
      <c r="AN212" s="126"/>
      <c r="AO212" s="126"/>
    </row>
    <row r="213" spans="1:41" x14ac:dyDescent="0.25">
      <c r="A213" s="121" t="s">
        <v>1338</v>
      </c>
      <c r="B213" s="122">
        <v>41524</v>
      </c>
      <c r="C213" s="123" t="s">
        <v>2528</v>
      </c>
      <c r="D213" s="123" t="s">
        <v>60</v>
      </c>
      <c r="E213" s="124" t="s">
        <v>390</v>
      </c>
      <c r="F213" s="22" t="e">
        <f>VLOOKUP(Tabla1[MUNICIPIO],'DATOS ENLACES, RESPONSABLES'!$C$1:$J$1124,2,0)</f>
        <v>#N/A</v>
      </c>
      <c r="G213" s="22" t="e">
        <f>VLOOKUP(Tabla1[MUNICIPIO],'DATOS ENLACES, RESPONSABLES'!$C$1:$J$1124,4,0)</f>
        <v>#N/A</v>
      </c>
      <c r="H213" s="22" t="e">
        <f>VLOOKUP(Tabla1[MUNICIPIO],'DATOS ENLACES, RESPONSABLES'!$C$1:$J$1124,5,0)</f>
        <v>#N/A</v>
      </c>
      <c r="I213" s="22" t="e">
        <f>VLOOKUP(Tabla1[MUNICIPIO],'DATOS ENLACES, RESPONSABLES'!$C$1:$J$1124,6,0)</f>
        <v>#N/A</v>
      </c>
      <c r="J213" s="22" t="e">
        <f>VLOOKUP(Tabla1[MUNICIPIO],'DATOS ENLACES, RESPONSABLES'!$C$1:$J$1124,7,0)</f>
        <v>#N/A</v>
      </c>
      <c r="K213" s="22" t="e">
        <f>VLOOKUP(Tabla1[MUNICIPIO],'DATOS ENLACES, RESPONSABLES'!$C$1:$J$1124,8,0)</f>
        <v>#N/A</v>
      </c>
      <c r="AJ213" s="125"/>
      <c r="AK213" s="125"/>
      <c r="AL213" s="126"/>
      <c r="AM213" s="126"/>
      <c r="AN213" s="126"/>
      <c r="AO213" s="126"/>
    </row>
    <row r="214" spans="1:41" x14ac:dyDescent="0.25">
      <c r="A214" s="121" t="s">
        <v>1339</v>
      </c>
      <c r="B214" s="122">
        <v>41530</v>
      </c>
      <c r="C214" s="123" t="s">
        <v>2528</v>
      </c>
      <c r="D214" s="123" t="s">
        <v>60</v>
      </c>
      <c r="E214" s="124" t="s">
        <v>335</v>
      </c>
      <c r="F214" s="22" t="e">
        <f>VLOOKUP(Tabla1[MUNICIPIO],'DATOS ENLACES, RESPONSABLES'!$C$1:$J$1124,2,0)</f>
        <v>#N/A</v>
      </c>
      <c r="G214" s="22" t="e">
        <f>VLOOKUP(Tabla1[MUNICIPIO],'DATOS ENLACES, RESPONSABLES'!$C$1:$J$1124,4,0)</f>
        <v>#N/A</v>
      </c>
      <c r="H214" s="22" t="e">
        <f>VLOOKUP(Tabla1[MUNICIPIO],'DATOS ENLACES, RESPONSABLES'!$C$1:$J$1124,5,0)</f>
        <v>#N/A</v>
      </c>
      <c r="I214" s="22" t="e">
        <f>VLOOKUP(Tabla1[MUNICIPIO],'DATOS ENLACES, RESPONSABLES'!$C$1:$J$1124,6,0)</f>
        <v>#N/A</v>
      </c>
      <c r="J214" s="22" t="e">
        <f>VLOOKUP(Tabla1[MUNICIPIO],'DATOS ENLACES, RESPONSABLES'!$C$1:$J$1124,7,0)</f>
        <v>#N/A</v>
      </c>
      <c r="K214" s="22" t="e">
        <f>VLOOKUP(Tabla1[MUNICIPIO],'DATOS ENLACES, RESPONSABLES'!$C$1:$J$1124,8,0)</f>
        <v>#N/A</v>
      </c>
      <c r="AJ214" s="125"/>
      <c r="AK214" s="125"/>
      <c r="AL214" s="126"/>
      <c r="AM214" s="126"/>
      <c r="AN214" s="126"/>
      <c r="AO214" s="126"/>
    </row>
    <row r="215" spans="1:41" x14ac:dyDescent="0.25">
      <c r="A215" s="121" t="s">
        <v>1340</v>
      </c>
      <c r="B215" s="122">
        <v>41548</v>
      </c>
      <c r="C215" s="123" t="s">
        <v>2528</v>
      </c>
      <c r="D215" s="123" t="s">
        <v>60</v>
      </c>
      <c r="E215" s="124" t="s">
        <v>345</v>
      </c>
      <c r="F215" s="22" t="e">
        <f>VLOOKUP(Tabla1[MUNICIPIO],'DATOS ENLACES, RESPONSABLES'!$C$1:$J$1124,2,0)</f>
        <v>#N/A</v>
      </c>
      <c r="G215" s="22" t="e">
        <f>VLOOKUP(Tabla1[MUNICIPIO],'DATOS ENLACES, RESPONSABLES'!$C$1:$J$1124,4,0)</f>
        <v>#N/A</v>
      </c>
      <c r="H215" s="22" t="e">
        <f>VLOOKUP(Tabla1[MUNICIPIO],'DATOS ENLACES, RESPONSABLES'!$C$1:$J$1124,5,0)</f>
        <v>#N/A</v>
      </c>
      <c r="I215" s="22" t="e">
        <f>VLOOKUP(Tabla1[MUNICIPIO],'DATOS ENLACES, RESPONSABLES'!$C$1:$J$1124,6,0)</f>
        <v>#N/A</v>
      </c>
      <c r="J215" s="22" t="e">
        <f>VLOOKUP(Tabla1[MUNICIPIO],'DATOS ENLACES, RESPONSABLES'!$C$1:$J$1124,7,0)</f>
        <v>#N/A</v>
      </c>
      <c r="K215" s="22" t="e">
        <f>VLOOKUP(Tabla1[MUNICIPIO],'DATOS ENLACES, RESPONSABLES'!$C$1:$J$1124,8,0)</f>
        <v>#N/A</v>
      </c>
      <c r="AJ215" s="125"/>
      <c r="AK215" s="125"/>
      <c r="AL215" s="126"/>
      <c r="AM215" s="126"/>
      <c r="AN215" s="126"/>
      <c r="AO215" s="126"/>
    </row>
    <row r="216" spans="1:41" x14ac:dyDescent="0.25">
      <c r="A216" s="121" t="s">
        <v>1341</v>
      </c>
      <c r="B216" s="122">
        <v>41551</v>
      </c>
      <c r="C216" s="123" t="s">
        <v>2528</v>
      </c>
      <c r="D216" s="123" t="s">
        <v>60</v>
      </c>
      <c r="E216" s="124" t="s">
        <v>351</v>
      </c>
      <c r="F216" s="22" t="e">
        <f>VLOOKUP(Tabla1[MUNICIPIO],'DATOS ENLACES, RESPONSABLES'!$C$1:$J$1124,2,0)</f>
        <v>#N/A</v>
      </c>
      <c r="G216" s="22" t="e">
        <f>VLOOKUP(Tabla1[MUNICIPIO],'DATOS ENLACES, RESPONSABLES'!$C$1:$J$1124,4,0)</f>
        <v>#N/A</v>
      </c>
      <c r="H216" s="22" t="e">
        <f>VLOOKUP(Tabla1[MUNICIPIO],'DATOS ENLACES, RESPONSABLES'!$C$1:$J$1124,5,0)</f>
        <v>#N/A</v>
      </c>
      <c r="I216" s="22" t="e">
        <f>VLOOKUP(Tabla1[MUNICIPIO],'DATOS ENLACES, RESPONSABLES'!$C$1:$J$1124,6,0)</f>
        <v>#N/A</v>
      </c>
      <c r="J216" s="22" t="e">
        <f>VLOOKUP(Tabla1[MUNICIPIO],'DATOS ENLACES, RESPONSABLES'!$C$1:$J$1124,7,0)</f>
        <v>#N/A</v>
      </c>
      <c r="K216" s="22" t="e">
        <f>VLOOKUP(Tabla1[MUNICIPIO],'DATOS ENLACES, RESPONSABLES'!$C$1:$J$1124,8,0)</f>
        <v>#N/A</v>
      </c>
      <c r="AJ216" s="125"/>
      <c r="AK216" s="125"/>
      <c r="AL216" s="126"/>
      <c r="AM216" s="126"/>
      <c r="AN216" s="126"/>
      <c r="AO216" s="126"/>
    </row>
    <row r="217" spans="1:41" x14ac:dyDescent="0.25">
      <c r="A217" s="121" t="s">
        <v>1342</v>
      </c>
      <c r="B217" s="122">
        <v>41615</v>
      </c>
      <c r="C217" s="123" t="s">
        <v>2528</v>
      </c>
      <c r="D217" s="123" t="s">
        <v>60</v>
      </c>
      <c r="E217" s="124" t="s">
        <v>554</v>
      </c>
      <c r="F217" s="22" t="e">
        <f>VLOOKUP(Tabla1[MUNICIPIO],'DATOS ENLACES, RESPONSABLES'!$C$1:$J$1124,2,0)</f>
        <v>#N/A</v>
      </c>
      <c r="G217" s="22" t="e">
        <f>VLOOKUP(Tabla1[MUNICIPIO],'DATOS ENLACES, RESPONSABLES'!$C$1:$J$1124,4,0)</f>
        <v>#N/A</v>
      </c>
      <c r="H217" s="22" t="e">
        <f>VLOOKUP(Tabla1[MUNICIPIO],'DATOS ENLACES, RESPONSABLES'!$C$1:$J$1124,5,0)</f>
        <v>#N/A</v>
      </c>
      <c r="I217" s="22" t="e">
        <f>VLOOKUP(Tabla1[MUNICIPIO],'DATOS ENLACES, RESPONSABLES'!$C$1:$J$1124,6,0)</f>
        <v>#N/A</v>
      </c>
      <c r="J217" s="22" t="e">
        <f>VLOOKUP(Tabla1[MUNICIPIO],'DATOS ENLACES, RESPONSABLES'!$C$1:$J$1124,7,0)</f>
        <v>#N/A</v>
      </c>
      <c r="K217" s="22" t="e">
        <f>VLOOKUP(Tabla1[MUNICIPIO],'DATOS ENLACES, RESPONSABLES'!$C$1:$J$1124,8,0)</f>
        <v>#N/A</v>
      </c>
      <c r="AJ217" s="125"/>
      <c r="AK217" s="125"/>
      <c r="AL217" s="126"/>
      <c r="AM217" s="126"/>
      <c r="AN217" s="126"/>
      <c r="AO217" s="126"/>
    </row>
    <row r="218" spans="1:41" x14ac:dyDescent="0.25">
      <c r="A218" s="121" t="s">
        <v>1343</v>
      </c>
      <c r="B218" s="122">
        <v>41660</v>
      </c>
      <c r="C218" s="123" t="s">
        <v>2528</v>
      </c>
      <c r="D218" s="123" t="s">
        <v>60</v>
      </c>
      <c r="E218" s="124" t="s">
        <v>357</v>
      </c>
      <c r="F218" s="22" t="e">
        <f>VLOOKUP(Tabla1[MUNICIPIO],'DATOS ENLACES, RESPONSABLES'!$C$1:$J$1124,2,0)</f>
        <v>#N/A</v>
      </c>
      <c r="G218" s="22" t="e">
        <f>VLOOKUP(Tabla1[MUNICIPIO],'DATOS ENLACES, RESPONSABLES'!$C$1:$J$1124,4,0)</f>
        <v>#N/A</v>
      </c>
      <c r="H218" s="22" t="e">
        <f>VLOOKUP(Tabla1[MUNICIPIO],'DATOS ENLACES, RESPONSABLES'!$C$1:$J$1124,5,0)</f>
        <v>#N/A</v>
      </c>
      <c r="I218" s="22" t="e">
        <f>VLOOKUP(Tabla1[MUNICIPIO],'DATOS ENLACES, RESPONSABLES'!$C$1:$J$1124,6,0)</f>
        <v>#N/A</v>
      </c>
      <c r="J218" s="22" t="e">
        <f>VLOOKUP(Tabla1[MUNICIPIO],'DATOS ENLACES, RESPONSABLES'!$C$1:$J$1124,7,0)</f>
        <v>#N/A</v>
      </c>
      <c r="K218" s="22" t="e">
        <f>VLOOKUP(Tabla1[MUNICIPIO],'DATOS ENLACES, RESPONSABLES'!$C$1:$J$1124,8,0)</f>
        <v>#N/A</v>
      </c>
      <c r="AJ218" s="125"/>
      <c r="AK218" s="125"/>
      <c r="AL218" s="126"/>
      <c r="AM218" s="126"/>
      <c r="AN218" s="126"/>
      <c r="AO218" s="126"/>
    </row>
    <row r="219" spans="1:41" x14ac:dyDescent="0.25">
      <c r="A219" s="121" t="s">
        <v>1344</v>
      </c>
      <c r="B219" s="122">
        <v>41668</v>
      </c>
      <c r="C219" s="123" t="s">
        <v>2528</v>
      </c>
      <c r="D219" s="123" t="s">
        <v>60</v>
      </c>
      <c r="E219" s="124" t="s">
        <v>363</v>
      </c>
      <c r="F219" s="22" t="e">
        <f>VLOOKUP(Tabla1[MUNICIPIO],'DATOS ENLACES, RESPONSABLES'!$C$1:$J$1124,2,0)</f>
        <v>#N/A</v>
      </c>
      <c r="G219" s="22" t="e">
        <f>VLOOKUP(Tabla1[MUNICIPIO],'DATOS ENLACES, RESPONSABLES'!$C$1:$J$1124,4,0)</f>
        <v>#N/A</v>
      </c>
      <c r="H219" s="22" t="e">
        <f>VLOOKUP(Tabla1[MUNICIPIO],'DATOS ENLACES, RESPONSABLES'!$C$1:$J$1124,5,0)</f>
        <v>#N/A</v>
      </c>
      <c r="I219" s="22" t="e">
        <f>VLOOKUP(Tabla1[MUNICIPIO],'DATOS ENLACES, RESPONSABLES'!$C$1:$J$1124,6,0)</f>
        <v>#N/A</v>
      </c>
      <c r="J219" s="22" t="e">
        <f>VLOOKUP(Tabla1[MUNICIPIO],'DATOS ENLACES, RESPONSABLES'!$C$1:$J$1124,7,0)</f>
        <v>#N/A</v>
      </c>
      <c r="K219" s="22" t="e">
        <f>VLOOKUP(Tabla1[MUNICIPIO],'DATOS ENLACES, RESPONSABLES'!$C$1:$J$1124,8,0)</f>
        <v>#N/A</v>
      </c>
      <c r="AJ219" s="125"/>
      <c r="AK219" s="125"/>
      <c r="AL219" s="126"/>
      <c r="AM219" s="126"/>
      <c r="AN219" s="126"/>
      <c r="AO219" s="126"/>
    </row>
    <row r="220" spans="1:41" x14ac:dyDescent="0.25">
      <c r="A220" s="121" t="s">
        <v>1345</v>
      </c>
      <c r="B220" s="122">
        <v>41676</v>
      </c>
      <c r="C220" s="123" t="s">
        <v>2528</v>
      </c>
      <c r="D220" s="123" t="s">
        <v>60</v>
      </c>
      <c r="E220" s="124" t="s">
        <v>369</v>
      </c>
      <c r="F220" s="22" t="e">
        <f>VLOOKUP(Tabla1[MUNICIPIO],'DATOS ENLACES, RESPONSABLES'!$C$1:$J$1124,2,0)</f>
        <v>#N/A</v>
      </c>
      <c r="G220" s="22" t="e">
        <f>VLOOKUP(Tabla1[MUNICIPIO],'DATOS ENLACES, RESPONSABLES'!$C$1:$J$1124,4,0)</f>
        <v>#N/A</v>
      </c>
      <c r="H220" s="22" t="e">
        <f>VLOOKUP(Tabla1[MUNICIPIO],'DATOS ENLACES, RESPONSABLES'!$C$1:$J$1124,5,0)</f>
        <v>#N/A</v>
      </c>
      <c r="I220" s="22" t="e">
        <f>VLOOKUP(Tabla1[MUNICIPIO],'DATOS ENLACES, RESPONSABLES'!$C$1:$J$1124,6,0)</f>
        <v>#N/A</v>
      </c>
      <c r="J220" s="22" t="e">
        <f>VLOOKUP(Tabla1[MUNICIPIO],'DATOS ENLACES, RESPONSABLES'!$C$1:$J$1124,7,0)</f>
        <v>#N/A</v>
      </c>
      <c r="K220" s="22" t="e">
        <f>VLOOKUP(Tabla1[MUNICIPIO],'DATOS ENLACES, RESPONSABLES'!$C$1:$J$1124,8,0)</f>
        <v>#N/A</v>
      </c>
      <c r="AJ220" s="125"/>
      <c r="AK220" s="125"/>
      <c r="AL220" s="126"/>
      <c r="AM220" s="126"/>
      <c r="AN220" s="126"/>
      <c r="AO220" s="126"/>
    </row>
    <row r="221" spans="1:41" x14ac:dyDescent="0.25">
      <c r="A221" s="121" t="s">
        <v>1346</v>
      </c>
      <c r="B221" s="122">
        <v>41770</v>
      </c>
      <c r="C221" s="123" t="s">
        <v>2528</v>
      </c>
      <c r="D221" s="123" t="s">
        <v>60</v>
      </c>
      <c r="E221" s="124" t="s">
        <v>373</v>
      </c>
      <c r="F221" s="22" t="e">
        <f>VLOOKUP(Tabla1[MUNICIPIO],'DATOS ENLACES, RESPONSABLES'!$C$1:$J$1124,2,0)</f>
        <v>#N/A</v>
      </c>
      <c r="G221" s="22" t="e">
        <f>VLOOKUP(Tabla1[MUNICIPIO],'DATOS ENLACES, RESPONSABLES'!$C$1:$J$1124,4,0)</f>
        <v>#N/A</v>
      </c>
      <c r="H221" s="22" t="e">
        <f>VLOOKUP(Tabla1[MUNICIPIO],'DATOS ENLACES, RESPONSABLES'!$C$1:$J$1124,5,0)</f>
        <v>#N/A</v>
      </c>
      <c r="I221" s="22" t="e">
        <f>VLOOKUP(Tabla1[MUNICIPIO],'DATOS ENLACES, RESPONSABLES'!$C$1:$J$1124,6,0)</f>
        <v>#N/A</v>
      </c>
      <c r="J221" s="22" t="e">
        <f>VLOOKUP(Tabla1[MUNICIPIO],'DATOS ENLACES, RESPONSABLES'!$C$1:$J$1124,7,0)</f>
        <v>#N/A</v>
      </c>
      <c r="K221" s="22" t="e">
        <f>VLOOKUP(Tabla1[MUNICIPIO],'DATOS ENLACES, RESPONSABLES'!$C$1:$J$1124,8,0)</f>
        <v>#N/A</v>
      </c>
      <c r="AJ221" s="125"/>
      <c r="AK221" s="125"/>
      <c r="AL221" s="126"/>
      <c r="AM221" s="126"/>
      <c r="AN221" s="126"/>
      <c r="AO221" s="126"/>
    </row>
    <row r="222" spans="1:41" x14ac:dyDescent="0.25">
      <c r="A222" s="121" t="s">
        <v>1347</v>
      </c>
      <c r="B222" s="122">
        <v>41791</v>
      </c>
      <c r="C222" s="123" t="s">
        <v>2528</v>
      </c>
      <c r="D222" s="123" t="s">
        <v>60</v>
      </c>
      <c r="E222" s="124" t="s">
        <v>378</v>
      </c>
      <c r="F222" s="22" t="e">
        <f>VLOOKUP(Tabla1[MUNICIPIO],'DATOS ENLACES, RESPONSABLES'!$C$1:$J$1124,2,0)</f>
        <v>#N/A</v>
      </c>
      <c r="G222" s="22" t="e">
        <f>VLOOKUP(Tabla1[MUNICIPIO],'DATOS ENLACES, RESPONSABLES'!$C$1:$J$1124,4,0)</f>
        <v>#N/A</v>
      </c>
      <c r="H222" s="22" t="e">
        <f>VLOOKUP(Tabla1[MUNICIPIO],'DATOS ENLACES, RESPONSABLES'!$C$1:$J$1124,5,0)</f>
        <v>#N/A</v>
      </c>
      <c r="I222" s="22" t="e">
        <f>VLOOKUP(Tabla1[MUNICIPIO],'DATOS ENLACES, RESPONSABLES'!$C$1:$J$1124,6,0)</f>
        <v>#N/A</v>
      </c>
      <c r="J222" s="22" t="e">
        <f>VLOOKUP(Tabla1[MUNICIPIO],'DATOS ENLACES, RESPONSABLES'!$C$1:$J$1124,7,0)</f>
        <v>#N/A</v>
      </c>
      <c r="K222" s="22" t="e">
        <f>VLOOKUP(Tabla1[MUNICIPIO],'DATOS ENLACES, RESPONSABLES'!$C$1:$J$1124,8,0)</f>
        <v>#N/A</v>
      </c>
      <c r="AJ222" s="125"/>
      <c r="AK222" s="125"/>
      <c r="AL222" s="126"/>
      <c r="AM222" s="126"/>
      <c r="AN222" s="126"/>
      <c r="AO222" s="126"/>
    </row>
    <row r="223" spans="1:41" x14ac:dyDescent="0.25">
      <c r="A223" s="121" t="s">
        <v>1348</v>
      </c>
      <c r="B223" s="122">
        <v>41799</v>
      </c>
      <c r="C223" s="123" t="s">
        <v>2528</v>
      </c>
      <c r="D223" s="123" t="s">
        <v>60</v>
      </c>
      <c r="E223" s="124" t="s">
        <v>555</v>
      </c>
      <c r="F223" s="22" t="e">
        <f>VLOOKUP(Tabla1[MUNICIPIO],'DATOS ENLACES, RESPONSABLES'!$C$1:$J$1124,2,0)</f>
        <v>#N/A</v>
      </c>
      <c r="G223" s="22" t="e">
        <f>VLOOKUP(Tabla1[MUNICIPIO],'DATOS ENLACES, RESPONSABLES'!$C$1:$J$1124,4,0)</f>
        <v>#N/A</v>
      </c>
      <c r="H223" s="22" t="e">
        <f>VLOOKUP(Tabla1[MUNICIPIO],'DATOS ENLACES, RESPONSABLES'!$C$1:$J$1124,5,0)</f>
        <v>#N/A</v>
      </c>
      <c r="I223" s="22" t="e">
        <f>VLOOKUP(Tabla1[MUNICIPIO],'DATOS ENLACES, RESPONSABLES'!$C$1:$J$1124,6,0)</f>
        <v>#N/A</v>
      </c>
      <c r="J223" s="22" t="e">
        <f>VLOOKUP(Tabla1[MUNICIPIO],'DATOS ENLACES, RESPONSABLES'!$C$1:$J$1124,7,0)</f>
        <v>#N/A</v>
      </c>
      <c r="K223" s="22" t="e">
        <f>VLOOKUP(Tabla1[MUNICIPIO],'DATOS ENLACES, RESPONSABLES'!$C$1:$J$1124,8,0)</f>
        <v>#N/A</v>
      </c>
      <c r="AJ223" s="125"/>
      <c r="AK223" s="125"/>
      <c r="AL223" s="126"/>
      <c r="AM223" s="126"/>
      <c r="AN223" s="126"/>
      <c r="AO223" s="126"/>
    </row>
    <row r="224" spans="1:41" x14ac:dyDescent="0.25">
      <c r="A224" s="121" t="s">
        <v>1349</v>
      </c>
      <c r="B224" s="122">
        <v>41801</v>
      </c>
      <c r="C224" s="123" t="s">
        <v>2528</v>
      </c>
      <c r="D224" s="123" t="s">
        <v>60</v>
      </c>
      <c r="E224" s="124" t="s">
        <v>556</v>
      </c>
      <c r="F224" s="22" t="e">
        <f>VLOOKUP(Tabla1[MUNICIPIO],'DATOS ENLACES, RESPONSABLES'!$C$1:$J$1124,2,0)</f>
        <v>#N/A</v>
      </c>
      <c r="G224" s="22" t="e">
        <f>VLOOKUP(Tabla1[MUNICIPIO],'DATOS ENLACES, RESPONSABLES'!$C$1:$J$1124,4,0)</f>
        <v>#N/A</v>
      </c>
      <c r="H224" s="22" t="e">
        <f>VLOOKUP(Tabla1[MUNICIPIO],'DATOS ENLACES, RESPONSABLES'!$C$1:$J$1124,5,0)</f>
        <v>#N/A</v>
      </c>
      <c r="I224" s="22" t="e">
        <f>VLOOKUP(Tabla1[MUNICIPIO],'DATOS ENLACES, RESPONSABLES'!$C$1:$J$1124,6,0)</f>
        <v>#N/A</v>
      </c>
      <c r="J224" s="22" t="e">
        <f>VLOOKUP(Tabla1[MUNICIPIO],'DATOS ENLACES, RESPONSABLES'!$C$1:$J$1124,7,0)</f>
        <v>#N/A</v>
      </c>
      <c r="K224" s="22" t="e">
        <f>VLOOKUP(Tabla1[MUNICIPIO],'DATOS ENLACES, RESPONSABLES'!$C$1:$J$1124,8,0)</f>
        <v>#N/A</v>
      </c>
      <c r="AJ224" s="125"/>
      <c r="AK224" s="125"/>
      <c r="AL224" s="126"/>
      <c r="AM224" s="126"/>
      <c r="AN224" s="126"/>
      <c r="AO224" s="126"/>
    </row>
    <row r="225" spans="1:41" x14ac:dyDescent="0.25">
      <c r="A225" s="121" t="s">
        <v>1350</v>
      </c>
      <c r="B225" s="122">
        <v>41797</v>
      </c>
      <c r="C225" s="123" t="s">
        <v>2528</v>
      </c>
      <c r="D225" s="123" t="s">
        <v>60</v>
      </c>
      <c r="E225" s="124" t="s">
        <v>557</v>
      </c>
      <c r="F225" s="22" t="e">
        <f>VLOOKUP(Tabla1[MUNICIPIO],'DATOS ENLACES, RESPONSABLES'!$C$1:$J$1124,2,0)</f>
        <v>#N/A</v>
      </c>
      <c r="G225" s="22" t="e">
        <f>VLOOKUP(Tabla1[MUNICIPIO],'DATOS ENLACES, RESPONSABLES'!$C$1:$J$1124,4,0)</f>
        <v>#N/A</v>
      </c>
      <c r="H225" s="22" t="e">
        <f>VLOOKUP(Tabla1[MUNICIPIO],'DATOS ENLACES, RESPONSABLES'!$C$1:$J$1124,5,0)</f>
        <v>#N/A</v>
      </c>
      <c r="I225" s="22" t="e">
        <f>VLOOKUP(Tabla1[MUNICIPIO],'DATOS ENLACES, RESPONSABLES'!$C$1:$J$1124,6,0)</f>
        <v>#N/A</v>
      </c>
      <c r="J225" s="22" t="e">
        <f>VLOOKUP(Tabla1[MUNICIPIO],'DATOS ENLACES, RESPONSABLES'!$C$1:$J$1124,7,0)</f>
        <v>#N/A</v>
      </c>
      <c r="K225" s="22" t="e">
        <f>VLOOKUP(Tabla1[MUNICIPIO],'DATOS ENLACES, RESPONSABLES'!$C$1:$J$1124,8,0)</f>
        <v>#N/A</v>
      </c>
      <c r="AJ225" s="125"/>
      <c r="AK225" s="125"/>
      <c r="AL225" s="126"/>
      <c r="AM225" s="126"/>
      <c r="AN225" s="126"/>
      <c r="AO225" s="126"/>
    </row>
    <row r="226" spans="1:41" x14ac:dyDescent="0.25">
      <c r="A226" s="121" t="s">
        <v>1351</v>
      </c>
      <c r="B226" s="122">
        <v>41807</v>
      </c>
      <c r="C226" s="123" t="s">
        <v>2528</v>
      </c>
      <c r="D226" s="123" t="s">
        <v>60</v>
      </c>
      <c r="E226" s="124" t="s">
        <v>384</v>
      </c>
      <c r="F226" s="22" t="e">
        <f>VLOOKUP(Tabla1[MUNICIPIO],'DATOS ENLACES, RESPONSABLES'!$C$1:$J$1124,2,0)</f>
        <v>#N/A</v>
      </c>
      <c r="G226" s="22" t="e">
        <f>VLOOKUP(Tabla1[MUNICIPIO],'DATOS ENLACES, RESPONSABLES'!$C$1:$J$1124,4,0)</f>
        <v>#N/A</v>
      </c>
      <c r="H226" s="22" t="e">
        <f>VLOOKUP(Tabla1[MUNICIPIO],'DATOS ENLACES, RESPONSABLES'!$C$1:$J$1124,5,0)</f>
        <v>#N/A</v>
      </c>
      <c r="I226" s="22" t="e">
        <f>VLOOKUP(Tabla1[MUNICIPIO],'DATOS ENLACES, RESPONSABLES'!$C$1:$J$1124,6,0)</f>
        <v>#N/A</v>
      </c>
      <c r="J226" s="22" t="e">
        <f>VLOOKUP(Tabla1[MUNICIPIO],'DATOS ENLACES, RESPONSABLES'!$C$1:$J$1124,7,0)</f>
        <v>#N/A</v>
      </c>
      <c r="K226" s="22" t="e">
        <f>VLOOKUP(Tabla1[MUNICIPIO],'DATOS ENLACES, RESPONSABLES'!$C$1:$J$1124,8,0)</f>
        <v>#N/A</v>
      </c>
      <c r="AJ226" s="125"/>
      <c r="AK226" s="125"/>
      <c r="AL226" s="126"/>
      <c r="AM226" s="126"/>
      <c r="AN226" s="126"/>
      <c r="AO226" s="126"/>
    </row>
    <row r="227" spans="1:41" x14ac:dyDescent="0.25">
      <c r="A227" s="121" t="s">
        <v>1352</v>
      </c>
      <c r="B227" s="122">
        <v>41872</v>
      </c>
      <c r="C227" s="123" t="s">
        <v>2528</v>
      </c>
      <c r="D227" s="123" t="s">
        <v>60</v>
      </c>
      <c r="E227" s="124" t="s">
        <v>558</v>
      </c>
      <c r="F227" s="22" t="e">
        <f>VLOOKUP(Tabla1[MUNICIPIO],'DATOS ENLACES, RESPONSABLES'!$C$1:$J$1124,2,0)</f>
        <v>#N/A</v>
      </c>
      <c r="G227" s="22" t="e">
        <f>VLOOKUP(Tabla1[MUNICIPIO],'DATOS ENLACES, RESPONSABLES'!$C$1:$J$1124,4,0)</f>
        <v>#N/A</v>
      </c>
      <c r="H227" s="22" t="e">
        <f>VLOOKUP(Tabla1[MUNICIPIO],'DATOS ENLACES, RESPONSABLES'!$C$1:$J$1124,5,0)</f>
        <v>#N/A</v>
      </c>
      <c r="I227" s="22" t="e">
        <f>VLOOKUP(Tabla1[MUNICIPIO],'DATOS ENLACES, RESPONSABLES'!$C$1:$J$1124,6,0)</f>
        <v>#N/A</v>
      </c>
      <c r="J227" s="22" t="e">
        <f>VLOOKUP(Tabla1[MUNICIPIO],'DATOS ENLACES, RESPONSABLES'!$C$1:$J$1124,7,0)</f>
        <v>#N/A</v>
      </c>
      <c r="K227" s="22" t="e">
        <f>VLOOKUP(Tabla1[MUNICIPIO],'DATOS ENLACES, RESPONSABLES'!$C$1:$J$1124,8,0)</f>
        <v>#N/A</v>
      </c>
      <c r="AJ227" s="125"/>
      <c r="AK227" s="125"/>
      <c r="AL227" s="126"/>
      <c r="AM227" s="126"/>
      <c r="AN227" s="126"/>
      <c r="AO227" s="126"/>
    </row>
    <row r="228" spans="1:41" x14ac:dyDescent="0.25">
      <c r="A228" s="121" t="s">
        <v>1353</v>
      </c>
      <c r="B228" s="122">
        <v>41885</v>
      </c>
      <c r="C228" s="123" t="s">
        <v>2528</v>
      </c>
      <c r="D228" s="123" t="s">
        <v>60</v>
      </c>
      <c r="E228" s="124" t="s">
        <v>559</v>
      </c>
      <c r="F228" s="22" t="e">
        <f>VLOOKUP(Tabla1[MUNICIPIO],'DATOS ENLACES, RESPONSABLES'!$C$1:$J$1124,2,0)</f>
        <v>#N/A</v>
      </c>
      <c r="G228" s="22" t="e">
        <f>VLOOKUP(Tabla1[MUNICIPIO],'DATOS ENLACES, RESPONSABLES'!$C$1:$J$1124,4,0)</f>
        <v>#N/A</v>
      </c>
      <c r="H228" s="22" t="e">
        <f>VLOOKUP(Tabla1[MUNICIPIO],'DATOS ENLACES, RESPONSABLES'!$C$1:$J$1124,5,0)</f>
        <v>#N/A</v>
      </c>
      <c r="I228" s="22" t="e">
        <f>VLOOKUP(Tabla1[MUNICIPIO],'DATOS ENLACES, RESPONSABLES'!$C$1:$J$1124,6,0)</f>
        <v>#N/A</v>
      </c>
      <c r="J228" s="22" t="e">
        <f>VLOOKUP(Tabla1[MUNICIPIO],'DATOS ENLACES, RESPONSABLES'!$C$1:$J$1124,7,0)</f>
        <v>#N/A</v>
      </c>
      <c r="K228" s="22" t="e">
        <f>VLOOKUP(Tabla1[MUNICIPIO],'DATOS ENLACES, RESPONSABLES'!$C$1:$J$1124,8,0)</f>
        <v>#N/A</v>
      </c>
      <c r="AJ228" s="125"/>
      <c r="AK228" s="125"/>
      <c r="AL228" s="126"/>
      <c r="AM228" s="126"/>
      <c r="AN228" s="126"/>
      <c r="AO228" s="126"/>
    </row>
    <row r="229" spans="1:41" x14ac:dyDescent="0.25">
      <c r="A229" s="121" t="s">
        <v>1354</v>
      </c>
      <c r="B229" s="122">
        <v>19022</v>
      </c>
      <c r="C229" s="123" t="s">
        <v>53</v>
      </c>
      <c r="D229" s="123" t="s">
        <v>53</v>
      </c>
      <c r="E229" s="124" t="s">
        <v>560</v>
      </c>
      <c r="F229" s="22" t="e">
        <f>VLOOKUP(Tabla1[MUNICIPIO],'DATOS ENLACES, RESPONSABLES'!$C$1:$J$1124,2,0)</f>
        <v>#N/A</v>
      </c>
      <c r="G229" s="22" t="e">
        <f>VLOOKUP(Tabla1[MUNICIPIO],'DATOS ENLACES, RESPONSABLES'!$C$1:$J$1124,4,0)</f>
        <v>#N/A</v>
      </c>
      <c r="H229" s="22" t="e">
        <f>VLOOKUP(Tabla1[MUNICIPIO],'DATOS ENLACES, RESPONSABLES'!$C$1:$J$1124,5,0)</f>
        <v>#N/A</v>
      </c>
      <c r="I229" s="22" t="e">
        <f>VLOOKUP(Tabla1[MUNICIPIO],'DATOS ENLACES, RESPONSABLES'!$C$1:$J$1124,6,0)</f>
        <v>#N/A</v>
      </c>
      <c r="J229" s="22" t="e">
        <f>VLOOKUP(Tabla1[MUNICIPIO],'DATOS ENLACES, RESPONSABLES'!$C$1:$J$1124,7,0)</f>
        <v>#N/A</v>
      </c>
      <c r="K229" s="22" t="e">
        <f>VLOOKUP(Tabla1[MUNICIPIO],'DATOS ENLACES, RESPONSABLES'!$C$1:$J$1124,8,0)</f>
        <v>#N/A</v>
      </c>
      <c r="AJ229" s="125"/>
      <c r="AK229" s="125"/>
      <c r="AL229" s="126"/>
      <c r="AM229" s="126"/>
      <c r="AN229" s="126"/>
      <c r="AO229" s="126"/>
    </row>
    <row r="230" spans="1:41" x14ac:dyDescent="0.25">
      <c r="A230" s="121" t="s">
        <v>1355</v>
      </c>
      <c r="B230" s="122">
        <v>19050</v>
      </c>
      <c r="C230" s="123" t="s">
        <v>53</v>
      </c>
      <c r="D230" s="123" t="s">
        <v>53</v>
      </c>
      <c r="E230" s="124" t="s">
        <v>88</v>
      </c>
      <c r="F230" s="22" t="e">
        <f>VLOOKUP(Tabla1[MUNICIPIO],'DATOS ENLACES, RESPONSABLES'!$C$1:$J$1124,2,0)</f>
        <v>#N/A</v>
      </c>
      <c r="G230" s="22" t="e">
        <f>VLOOKUP(Tabla1[MUNICIPIO],'DATOS ENLACES, RESPONSABLES'!$C$1:$J$1124,4,0)</f>
        <v>#N/A</v>
      </c>
      <c r="H230" s="22" t="e">
        <f>VLOOKUP(Tabla1[MUNICIPIO],'DATOS ENLACES, RESPONSABLES'!$C$1:$J$1124,5,0)</f>
        <v>#N/A</v>
      </c>
      <c r="I230" s="22" t="e">
        <f>VLOOKUP(Tabla1[MUNICIPIO],'DATOS ENLACES, RESPONSABLES'!$C$1:$J$1124,6,0)</f>
        <v>#N/A</v>
      </c>
      <c r="J230" s="22" t="e">
        <f>VLOOKUP(Tabla1[MUNICIPIO],'DATOS ENLACES, RESPONSABLES'!$C$1:$J$1124,7,0)</f>
        <v>#N/A</v>
      </c>
      <c r="K230" s="22" t="e">
        <f>VLOOKUP(Tabla1[MUNICIPIO],'DATOS ENLACES, RESPONSABLES'!$C$1:$J$1124,8,0)</f>
        <v>#N/A</v>
      </c>
      <c r="AJ230" s="125"/>
      <c r="AK230" s="125"/>
      <c r="AL230" s="126"/>
      <c r="AM230" s="126"/>
      <c r="AN230" s="126"/>
      <c r="AO230" s="126"/>
    </row>
    <row r="231" spans="1:41" x14ac:dyDescent="0.25">
      <c r="A231" s="121" t="s">
        <v>1356</v>
      </c>
      <c r="B231" s="122">
        <v>19075</v>
      </c>
      <c r="C231" s="123" t="s">
        <v>53</v>
      </c>
      <c r="D231" s="123" t="s">
        <v>53</v>
      </c>
      <c r="E231" s="124" t="s">
        <v>120</v>
      </c>
      <c r="F231" s="22" t="e">
        <f>VLOOKUP(Tabla1[MUNICIPIO],'DATOS ENLACES, RESPONSABLES'!$C$1:$J$1124,2,0)</f>
        <v>#N/A</v>
      </c>
      <c r="G231" s="22" t="e">
        <f>VLOOKUP(Tabla1[MUNICIPIO],'DATOS ENLACES, RESPONSABLES'!$C$1:$J$1124,4,0)</f>
        <v>#N/A</v>
      </c>
      <c r="H231" s="22" t="e">
        <f>VLOOKUP(Tabla1[MUNICIPIO],'DATOS ENLACES, RESPONSABLES'!$C$1:$J$1124,5,0)</f>
        <v>#N/A</v>
      </c>
      <c r="I231" s="22" t="e">
        <f>VLOOKUP(Tabla1[MUNICIPIO],'DATOS ENLACES, RESPONSABLES'!$C$1:$J$1124,6,0)</f>
        <v>#N/A</v>
      </c>
      <c r="J231" s="22" t="e">
        <f>VLOOKUP(Tabla1[MUNICIPIO],'DATOS ENLACES, RESPONSABLES'!$C$1:$J$1124,7,0)</f>
        <v>#N/A</v>
      </c>
      <c r="K231" s="22" t="e">
        <f>VLOOKUP(Tabla1[MUNICIPIO],'DATOS ENLACES, RESPONSABLES'!$C$1:$J$1124,8,0)</f>
        <v>#N/A</v>
      </c>
      <c r="AJ231" s="125"/>
      <c r="AK231" s="125"/>
      <c r="AL231" s="126"/>
      <c r="AM231" s="126"/>
      <c r="AN231" s="126"/>
      <c r="AO231" s="126"/>
    </row>
    <row r="232" spans="1:41" x14ac:dyDescent="0.25">
      <c r="A232" s="121" t="s">
        <v>1357</v>
      </c>
      <c r="B232" s="122">
        <v>19100</v>
      </c>
      <c r="C232" s="123" t="s">
        <v>53</v>
      </c>
      <c r="D232" s="123" t="s">
        <v>53</v>
      </c>
      <c r="E232" s="124" t="s">
        <v>140</v>
      </c>
      <c r="F232" s="22" t="e">
        <f>VLOOKUP(Tabla1[MUNICIPIO],'DATOS ENLACES, RESPONSABLES'!$C$1:$J$1124,2,0)</f>
        <v>#N/A</v>
      </c>
      <c r="G232" s="22" t="e">
        <f>VLOOKUP(Tabla1[MUNICIPIO],'DATOS ENLACES, RESPONSABLES'!$C$1:$J$1124,4,0)</f>
        <v>#N/A</v>
      </c>
      <c r="H232" s="22" t="e">
        <f>VLOOKUP(Tabla1[MUNICIPIO],'DATOS ENLACES, RESPONSABLES'!$C$1:$J$1124,5,0)</f>
        <v>#N/A</v>
      </c>
      <c r="I232" s="22" t="e">
        <f>VLOOKUP(Tabla1[MUNICIPIO],'DATOS ENLACES, RESPONSABLES'!$C$1:$J$1124,6,0)</f>
        <v>#N/A</v>
      </c>
      <c r="J232" s="22" t="e">
        <f>VLOOKUP(Tabla1[MUNICIPIO],'DATOS ENLACES, RESPONSABLES'!$C$1:$J$1124,7,0)</f>
        <v>#N/A</v>
      </c>
      <c r="K232" s="22" t="e">
        <f>VLOOKUP(Tabla1[MUNICIPIO],'DATOS ENLACES, RESPONSABLES'!$C$1:$J$1124,8,0)</f>
        <v>#N/A</v>
      </c>
      <c r="AJ232" s="125"/>
      <c r="AK232" s="125"/>
      <c r="AL232" s="126"/>
      <c r="AM232" s="126"/>
      <c r="AN232" s="126"/>
      <c r="AO232" s="126"/>
    </row>
    <row r="233" spans="1:41" x14ac:dyDescent="0.25">
      <c r="A233" s="121" t="s">
        <v>1358</v>
      </c>
      <c r="B233" s="122">
        <v>19110</v>
      </c>
      <c r="C233" s="123" t="s">
        <v>53</v>
      </c>
      <c r="D233" s="123" t="s">
        <v>53</v>
      </c>
      <c r="E233" s="124" t="s">
        <v>175</v>
      </c>
      <c r="F233" s="22" t="e">
        <f>VLOOKUP(Tabla1[MUNICIPIO],'DATOS ENLACES, RESPONSABLES'!$C$1:$J$1124,2,0)</f>
        <v>#N/A</v>
      </c>
      <c r="G233" s="22" t="e">
        <f>VLOOKUP(Tabla1[MUNICIPIO],'DATOS ENLACES, RESPONSABLES'!$C$1:$J$1124,4,0)</f>
        <v>#N/A</v>
      </c>
      <c r="H233" s="22" t="e">
        <f>VLOOKUP(Tabla1[MUNICIPIO],'DATOS ENLACES, RESPONSABLES'!$C$1:$J$1124,5,0)</f>
        <v>#N/A</v>
      </c>
      <c r="I233" s="22" t="e">
        <f>VLOOKUP(Tabla1[MUNICIPIO],'DATOS ENLACES, RESPONSABLES'!$C$1:$J$1124,6,0)</f>
        <v>#N/A</v>
      </c>
      <c r="J233" s="22" t="e">
        <f>VLOOKUP(Tabla1[MUNICIPIO],'DATOS ENLACES, RESPONSABLES'!$C$1:$J$1124,7,0)</f>
        <v>#N/A</v>
      </c>
      <c r="K233" s="22" t="e">
        <f>VLOOKUP(Tabla1[MUNICIPIO],'DATOS ENLACES, RESPONSABLES'!$C$1:$J$1124,8,0)</f>
        <v>#N/A</v>
      </c>
      <c r="AJ233" s="125"/>
      <c r="AK233" s="125"/>
      <c r="AL233" s="126"/>
      <c r="AM233" s="126"/>
      <c r="AN233" s="126"/>
      <c r="AO233" s="126"/>
    </row>
    <row r="234" spans="1:41" x14ac:dyDescent="0.25">
      <c r="A234" s="121" t="s">
        <v>1359</v>
      </c>
      <c r="B234" s="122">
        <v>19130</v>
      </c>
      <c r="C234" s="123" t="s">
        <v>53</v>
      </c>
      <c r="D234" s="123" t="s">
        <v>53</v>
      </c>
      <c r="E234" s="124" t="s">
        <v>199</v>
      </c>
      <c r="F234" s="22" t="e">
        <f>VLOOKUP(Tabla1[MUNICIPIO],'DATOS ENLACES, RESPONSABLES'!$C$1:$J$1124,2,0)</f>
        <v>#N/A</v>
      </c>
      <c r="G234" s="22" t="e">
        <f>VLOOKUP(Tabla1[MUNICIPIO],'DATOS ENLACES, RESPONSABLES'!$C$1:$J$1124,4,0)</f>
        <v>#N/A</v>
      </c>
      <c r="H234" s="22" t="e">
        <f>VLOOKUP(Tabla1[MUNICIPIO],'DATOS ENLACES, RESPONSABLES'!$C$1:$J$1124,5,0)</f>
        <v>#N/A</v>
      </c>
      <c r="I234" s="22" t="e">
        <f>VLOOKUP(Tabla1[MUNICIPIO],'DATOS ENLACES, RESPONSABLES'!$C$1:$J$1124,6,0)</f>
        <v>#N/A</v>
      </c>
      <c r="J234" s="22" t="e">
        <f>VLOOKUP(Tabla1[MUNICIPIO],'DATOS ENLACES, RESPONSABLES'!$C$1:$J$1124,7,0)</f>
        <v>#N/A</v>
      </c>
      <c r="K234" s="22" t="e">
        <f>VLOOKUP(Tabla1[MUNICIPIO],'DATOS ENLACES, RESPONSABLES'!$C$1:$J$1124,8,0)</f>
        <v>#N/A</v>
      </c>
      <c r="AJ234" s="125"/>
      <c r="AK234" s="125"/>
      <c r="AL234" s="126"/>
      <c r="AM234" s="126"/>
      <c r="AN234" s="126"/>
      <c r="AO234" s="126"/>
    </row>
    <row r="235" spans="1:41" x14ac:dyDescent="0.25">
      <c r="A235" s="121" t="s">
        <v>1360</v>
      </c>
      <c r="B235" s="122">
        <v>19137</v>
      </c>
      <c r="C235" s="123" t="s">
        <v>53</v>
      </c>
      <c r="D235" s="123" t="s">
        <v>53</v>
      </c>
      <c r="E235" s="124" t="s">
        <v>561</v>
      </c>
      <c r="F235" s="22" t="e">
        <f>VLOOKUP(Tabla1[MUNICIPIO],'DATOS ENLACES, RESPONSABLES'!$C$1:$J$1124,2,0)</f>
        <v>#N/A</v>
      </c>
      <c r="G235" s="22" t="e">
        <f>VLOOKUP(Tabla1[MUNICIPIO],'DATOS ENLACES, RESPONSABLES'!$C$1:$J$1124,4,0)</f>
        <v>#N/A</v>
      </c>
      <c r="H235" s="22" t="e">
        <f>VLOOKUP(Tabla1[MUNICIPIO],'DATOS ENLACES, RESPONSABLES'!$C$1:$J$1124,5,0)</f>
        <v>#N/A</v>
      </c>
      <c r="I235" s="22" t="e">
        <f>VLOOKUP(Tabla1[MUNICIPIO],'DATOS ENLACES, RESPONSABLES'!$C$1:$J$1124,6,0)</f>
        <v>#N/A</v>
      </c>
      <c r="J235" s="22" t="e">
        <f>VLOOKUP(Tabla1[MUNICIPIO],'DATOS ENLACES, RESPONSABLES'!$C$1:$J$1124,7,0)</f>
        <v>#N/A</v>
      </c>
      <c r="K235" s="22" t="e">
        <f>VLOOKUP(Tabla1[MUNICIPIO],'DATOS ENLACES, RESPONSABLES'!$C$1:$J$1124,8,0)</f>
        <v>#N/A</v>
      </c>
      <c r="AJ235" s="125"/>
      <c r="AK235" s="125"/>
      <c r="AL235" s="126"/>
      <c r="AM235" s="126"/>
      <c r="AN235" s="126"/>
      <c r="AO235" s="126"/>
    </row>
    <row r="236" spans="1:41" x14ac:dyDescent="0.25">
      <c r="A236" s="121" t="s">
        <v>1361</v>
      </c>
      <c r="B236" s="122">
        <v>19142</v>
      </c>
      <c r="C236" s="123" t="s">
        <v>53</v>
      </c>
      <c r="D236" s="123" t="s">
        <v>53</v>
      </c>
      <c r="E236" s="124" t="s">
        <v>219</v>
      </c>
      <c r="F236" s="22" t="e">
        <f>VLOOKUP(Tabla1[MUNICIPIO],'DATOS ENLACES, RESPONSABLES'!$C$1:$J$1124,2,0)</f>
        <v>#N/A</v>
      </c>
      <c r="G236" s="22" t="e">
        <f>VLOOKUP(Tabla1[MUNICIPIO],'DATOS ENLACES, RESPONSABLES'!$C$1:$J$1124,4,0)</f>
        <v>#N/A</v>
      </c>
      <c r="H236" s="22" t="e">
        <f>VLOOKUP(Tabla1[MUNICIPIO],'DATOS ENLACES, RESPONSABLES'!$C$1:$J$1124,5,0)</f>
        <v>#N/A</v>
      </c>
      <c r="I236" s="22" t="e">
        <f>VLOOKUP(Tabla1[MUNICIPIO],'DATOS ENLACES, RESPONSABLES'!$C$1:$J$1124,6,0)</f>
        <v>#N/A</v>
      </c>
      <c r="J236" s="22" t="e">
        <f>VLOOKUP(Tabla1[MUNICIPIO],'DATOS ENLACES, RESPONSABLES'!$C$1:$J$1124,7,0)</f>
        <v>#N/A</v>
      </c>
      <c r="K236" s="22" t="e">
        <f>VLOOKUP(Tabla1[MUNICIPIO],'DATOS ENLACES, RESPONSABLES'!$C$1:$J$1124,8,0)</f>
        <v>#N/A</v>
      </c>
      <c r="AJ236" s="125"/>
      <c r="AK236" s="125"/>
      <c r="AL236" s="126"/>
      <c r="AM236" s="126"/>
      <c r="AN236" s="126"/>
      <c r="AO236" s="126"/>
    </row>
    <row r="237" spans="1:41" x14ac:dyDescent="0.25">
      <c r="A237" s="121" t="s">
        <v>1362</v>
      </c>
      <c r="B237" s="122">
        <v>19212</v>
      </c>
      <c r="C237" s="123" t="s">
        <v>53</v>
      </c>
      <c r="D237" s="123" t="s">
        <v>53</v>
      </c>
      <c r="E237" s="124" t="s">
        <v>240</v>
      </c>
      <c r="F237" s="22" t="e">
        <f>VLOOKUP(Tabla1[MUNICIPIO],'DATOS ENLACES, RESPONSABLES'!$C$1:$J$1124,2,0)</f>
        <v>#N/A</v>
      </c>
      <c r="G237" s="22" t="e">
        <f>VLOOKUP(Tabla1[MUNICIPIO],'DATOS ENLACES, RESPONSABLES'!$C$1:$J$1124,4,0)</f>
        <v>#N/A</v>
      </c>
      <c r="H237" s="22" t="e">
        <f>VLOOKUP(Tabla1[MUNICIPIO],'DATOS ENLACES, RESPONSABLES'!$C$1:$J$1124,5,0)</f>
        <v>#N/A</v>
      </c>
      <c r="I237" s="22" t="e">
        <f>VLOOKUP(Tabla1[MUNICIPIO],'DATOS ENLACES, RESPONSABLES'!$C$1:$J$1124,6,0)</f>
        <v>#N/A</v>
      </c>
      <c r="J237" s="22" t="e">
        <f>VLOOKUP(Tabla1[MUNICIPIO],'DATOS ENLACES, RESPONSABLES'!$C$1:$J$1124,7,0)</f>
        <v>#N/A</v>
      </c>
      <c r="K237" s="22" t="e">
        <f>VLOOKUP(Tabla1[MUNICIPIO],'DATOS ENLACES, RESPONSABLES'!$C$1:$J$1124,8,0)</f>
        <v>#N/A</v>
      </c>
      <c r="AJ237" s="125"/>
      <c r="AK237" s="125"/>
      <c r="AL237" s="126"/>
      <c r="AM237" s="126"/>
      <c r="AN237" s="126"/>
      <c r="AO237" s="126"/>
    </row>
    <row r="238" spans="1:41" x14ac:dyDescent="0.25">
      <c r="A238" s="121" t="s">
        <v>1363</v>
      </c>
      <c r="B238" s="122">
        <v>19256</v>
      </c>
      <c r="C238" s="123" t="s">
        <v>53</v>
      </c>
      <c r="D238" s="123" t="s">
        <v>53</v>
      </c>
      <c r="E238" s="124" t="s">
        <v>256</v>
      </c>
      <c r="F238" s="22" t="e">
        <f>VLOOKUP(Tabla1[MUNICIPIO],'DATOS ENLACES, RESPONSABLES'!$C$1:$J$1124,2,0)</f>
        <v>#N/A</v>
      </c>
      <c r="G238" s="22" t="e">
        <f>VLOOKUP(Tabla1[MUNICIPIO],'DATOS ENLACES, RESPONSABLES'!$C$1:$J$1124,4,0)</f>
        <v>#N/A</v>
      </c>
      <c r="H238" s="22" t="e">
        <f>VLOOKUP(Tabla1[MUNICIPIO],'DATOS ENLACES, RESPONSABLES'!$C$1:$J$1124,5,0)</f>
        <v>#N/A</v>
      </c>
      <c r="I238" s="22" t="e">
        <f>VLOOKUP(Tabla1[MUNICIPIO],'DATOS ENLACES, RESPONSABLES'!$C$1:$J$1124,6,0)</f>
        <v>#N/A</v>
      </c>
      <c r="J238" s="22" t="e">
        <f>VLOOKUP(Tabla1[MUNICIPIO],'DATOS ENLACES, RESPONSABLES'!$C$1:$J$1124,7,0)</f>
        <v>#N/A</v>
      </c>
      <c r="K238" s="22" t="e">
        <f>VLOOKUP(Tabla1[MUNICIPIO],'DATOS ENLACES, RESPONSABLES'!$C$1:$J$1124,8,0)</f>
        <v>#N/A</v>
      </c>
      <c r="AJ238" s="125"/>
      <c r="AK238" s="125"/>
      <c r="AL238" s="126"/>
      <c r="AM238" s="126"/>
      <c r="AN238" s="126"/>
      <c r="AO238" s="126"/>
    </row>
    <row r="239" spans="1:41" ht="38.25" x14ac:dyDescent="0.25">
      <c r="A239" s="121" t="s">
        <v>1364</v>
      </c>
      <c r="B239" s="122">
        <v>19290</v>
      </c>
      <c r="C239" s="123" t="s">
        <v>53</v>
      </c>
      <c r="D239" s="123" t="s">
        <v>53</v>
      </c>
      <c r="E239" s="124" t="s">
        <v>238</v>
      </c>
      <c r="F239" s="22" t="str">
        <f>VLOOKUP(Tabla1[MUNICIPIO],'DATOS ENLACES, RESPONSABLES'!$C$1:$J$1124,2,0)</f>
        <v xml:space="preserve">Emilse Rojas Audor </v>
      </c>
      <c r="G239" s="22" t="str">
        <f>VLOOKUP(Tabla1[MUNICIPIO],'DATOS ENLACES, RESPONSABLES'!$C$1:$J$1124,4,0)</f>
        <v>emilse.rojas@unidadvictimas.gov.co</v>
      </c>
      <c r="H239" s="22">
        <f>VLOOKUP(Tabla1[MUNICIPIO],'DATOS ENLACES, RESPONSABLES'!$C$1:$J$1124,5,0)</f>
        <v>0</v>
      </c>
      <c r="I239" s="22">
        <f>VLOOKUP(Tabla1[MUNICIPIO],'DATOS ENLACES, RESPONSABLES'!$C$1:$J$1124,6,0)</f>
        <v>0</v>
      </c>
      <c r="J239" s="22">
        <f>VLOOKUP(Tabla1[MUNICIPIO],'DATOS ENLACES, RESPONSABLES'!$C$1:$J$1124,7,0)</f>
        <v>0</v>
      </c>
      <c r="K239" s="22">
        <f>VLOOKUP(Tabla1[MUNICIPIO],'DATOS ENLACES, RESPONSABLES'!$C$1:$J$1124,8,0)</f>
        <v>0</v>
      </c>
      <c r="AJ239" s="125"/>
      <c r="AK239" s="125"/>
      <c r="AL239" s="126"/>
      <c r="AM239" s="126"/>
      <c r="AN239" s="126"/>
      <c r="AO239" s="126"/>
    </row>
    <row r="240" spans="1:41" x14ac:dyDescent="0.25">
      <c r="A240" s="121" t="s">
        <v>1365</v>
      </c>
      <c r="B240" s="122">
        <v>19300</v>
      </c>
      <c r="C240" s="123" t="s">
        <v>53</v>
      </c>
      <c r="D240" s="123" t="s">
        <v>53</v>
      </c>
      <c r="E240" s="124" t="s">
        <v>562</v>
      </c>
      <c r="F240" s="22" t="e">
        <f>VLOOKUP(Tabla1[MUNICIPIO],'DATOS ENLACES, RESPONSABLES'!$C$1:$J$1124,2,0)</f>
        <v>#N/A</v>
      </c>
      <c r="G240" s="22" t="e">
        <f>VLOOKUP(Tabla1[MUNICIPIO],'DATOS ENLACES, RESPONSABLES'!$C$1:$J$1124,4,0)</f>
        <v>#N/A</v>
      </c>
      <c r="H240" s="22" t="e">
        <f>VLOOKUP(Tabla1[MUNICIPIO],'DATOS ENLACES, RESPONSABLES'!$C$1:$J$1124,5,0)</f>
        <v>#N/A</v>
      </c>
      <c r="I240" s="22" t="e">
        <f>VLOOKUP(Tabla1[MUNICIPIO],'DATOS ENLACES, RESPONSABLES'!$C$1:$J$1124,6,0)</f>
        <v>#N/A</v>
      </c>
      <c r="J240" s="22" t="e">
        <f>VLOOKUP(Tabla1[MUNICIPIO],'DATOS ENLACES, RESPONSABLES'!$C$1:$J$1124,7,0)</f>
        <v>#N/A</v>
      </c>
      <c r="K240" s="22" t="e">
        <f>VLOOKUP(Tabla1[MUNICIPIO],'DATOS ENLACES, RESPONSABLES'!$C$1:$J$1124,8,0)</f>
        <v>#N/A</v>
      </c>
      <c r="AJ240" s="125"/>
      <c r="AK240" s="125"/>
      <c r="AL240" s="126"/>
      <c r="AM240" s="126"/>
      <c r="AN240" s="126"/>
      <c r="AO240" s="126"/>
    </row>
    <row r="241" spans="1:41" x14ac:dyDescent="0.25">
      <c r="A241" s="121" t="s">
        <v>1366</v>
      </c>
      <c r="B241" s="122">
        <v>19318</v>
      </c>
      <c r="C241" s="123" t="s">
        <v>53</v>
      </c>
      <c r="D241" s="123" t="s">
        <v>53</v>
      </c>
      <c r="E241" s="124" t="s">
        <v>285</v>
      </c>
      <c r="F241" s="22" t="e">
        <f>VLOOKUP(Tabla1[MUNICIPIO],'DATOS ENLACES, RESPONSABLES'!$C$1:$J$1124,2,0)</f>
        <v>#N/A</v>
      </c>
      <c r="G241" s="22" t="e">
        <f>VLOOKUP(Tabla1[MUNICIPIO],'DATOS ENLACES, RESPONSABLES'!$C$1:$J$1124,4,0)</f>
        <v>#N/A</v>
      </c>
      <c r="H241" s="22" t="e">
        <f>VLOOKUP(Tabla1[MUNICIPIO],'DATOS ENLACES, RESPONSABLES'!$C$1:$J$1124,5,0)</f>
        <v>#N/A</v>
      </c>
      <c r="I241" s="22" t="e">
        <f>VLOOKUP(Tabla1[MUNICIPIO],'DATOS ENLACES, RESPONSABLES'!$C$1:$J$1124,6,0)</f>
        <v>#N/A</v>
      </c>
      <c r="J241" s="22" t="e">
        <f>VLOOKUP(Tabla1[MUNICIPIO],'DATOS ENLACES, RESPONSABLES'!$C$1:$J$1124,7,0)</f>
        <v>#N/A</v>
      </c>
      <c r="K241" s="22" t="e">
        <f>VLOOKUP(Tabla1[MUNICIPIO],'DATOS ENLACES, RESPONSABLES'!$C$1:$J$1124,8,0)</f>
        <v>#N/A</v>
      </c>
      <c r="AJ241" s="125"/>
      <c r="AK241" s="125"/>
      <c r="AL241" s="126"/>
      <c r="AM241" s="126"/>
      <c r="AN241" s="126"/>
      <c r="AO241" s="126"/>
    </row>
    <row r="242" spans="1:41" x14ac:dyDescent="0.25">
      <c r="A242" s="121" t="s">
        <v>1367</v>
      </c>
      <c r="B242" s="122">
        <v>19355</v>
      </c>
      <c r="C242" s="123" t="s">
        <v>53</v>
      </c>
      <c r="D242" s="123" t="s">
        <v>53</v>
      </c>
      <c r="E242" s="124" t="s">
        <v>298</v>
      </c>
      <c r="F242" s="22" t="e">
        <f>VLOOKUP(Tabla1[MUNICIPIO],'DATOS ENLACES, RESPONSABLES'!$C$1:$J$1124,2,0)</f>
        <v>#N/A</v>
      </c>
      <c r="G242" s="22" t="e">
        <f>VLOOKUP(Tabla1[MUNICIPIO],'DATOS ENLACES, RESPONSABLES'!$C$1:$J$1124,4,0)</f>
        <v>#N/A</v>
      </c>
      <c r="H242" s="22" t="e">
        <f>VLOOKUP(Tabla1[MUNICIPIO],'DATOS ENLACES, RESPONSABLES'!$C$1:$J$1124,5,0)</f>
        <v>#N/A</v>
      </c>
      <c r="I242" s="22" t="e">
        <f>VLOOKUP(Tabla1[MUNICIPIO],'DATOS ENLACES, RESPONSABLES'!$C$1:$J$1124,6,0)</f>
        <v>#N/A</v>
      </c>
      <c r="J242" s="22" t="e">
        <f>VLOOKUP(Tabla1[MUNICIPIO],'DATOS ENLACES, RESPONSABLES'!$C$1:$J$1124,7,0)</f>
        <v>#N/A</v>
      </c>
      <c r="K242" s="22" t="e">
        <f>VLOOKUP(Tabla1[MUNICIPIO],'DATOS ENLACES, RESPONSABLES'!$C$1:$J$1124,8,0)</f>
        <v>#N/A</v>
      </c>
      <c r="AJ242" s="125"/>
      <c r="AK242" s="125"/>
      <c r="AL242" s="126"/>
      <c r="AM242" s="126"/>
      <c r="AN242" s="126"/>
      <c r="AO242" s="126"/>
    </row>
    <row r="243" spans="1:41" x14ac:dyDescent="0.25">
      <c r="A243" s="121" t="s">
        <v>1368</v>
      </c>
      <c r="B243" s="122">
        <v>19364</v>
      </c>
      <c r="C243" s="123" t="s">
        <v>53</v>
      </c>
      <c r="D243" s="123" t="s">
        <v>53</v>
      </c>
      <c r="E243" s="124" t="s">
        <v>563</v>
      </c>
      <c r="F243" s="22" t="e">
        <f>VLOOKUP(Tabla1[MUNICIPIO],'DATOS ENLACES, RESPONSABLES'!$C$1:$J$1124,2,0)</f>
        <v>#N/A</v>
      </c>
      <c r="G243" s="22" t="e">
        <f>VLOOKUP(Tabla1[MUNICIPIO],'DATOS ENLACES, RESPONSABLES'!$C$1:$J$1124,4,0)</f>
        <v>#N/A</v>
      </c>
      <c r="H243" s="22" t="e">
        <f>VLOOKUP(Tabla1[MUNICIPIO],'DATOS ENLACES, RESPONSABLES'!$C$1:$J$1124,5,0)</f>
        <v>#N/A</v>
      </c>
      <c r="I243" s="22" t="e">
        <f>VLOOKUP(Tabla1[MUNICIPIO],'DATOS ENLACES, RESPONSABLES'!$C$1:$J$1124,6,0)</f>
        <v>#N/A</v>
      </c>
      <c r="J243" s="22" t="e">
        <f>VLOOKUP(Tabla1[MUNICIPIO],'DATOS ENLACES, RESPONSABLES'!$C$1:$J$1124,7,0)</f>
        <v>#N/A</v>
      </c>
      <c r="K243" s="22" t="e">
        <f>VLOOKUP(Tabla1[MUNICIPIO],'DATOS ENLACES, RESPONSABLES'!$C$1:$J$1124,8,0)</f>
        <v>#N/A</v>
      </c>
      <c r="AJ243" s="125"/>
      <c r="AK243" s="125"/>
      <c r="AL243" s="126"/>
      <c r="AM243" s="126"/>
      <c r="AN243" s="126"/>
      <c r="AO243" s="126"/>
    </row>
    <row r="244" spans="1:41" x14ac:dyDescent="0.25">
      <c r="A244" s="121" t="s">
        <v>1369</v>
      </c>
      <c r="B244" s="122">
        <v>19392</v>
      </c>
      <c r="C244" s="123" t="s">
        <v>53</v>
      </c>
      <c r="D244" s="123" t="s">
        <v>53</v>
      </c>
      <c r="E244" s="124" t="s">
        <v>564</v>
      </c>
      <c r="F244" s="22" t="e">
        <f>VLOOKUP(Tabla1[MUNICIPIO],'DATOS ENLACES, RESPONSABLES'!$C$1:$J$1124,2,0)</f>
        <v>#N/A</v>
      </c>
      <c r="G244" s="22" t="e">
        <f>VLOOKUP(Tabla1[MUNICIPIO],'DATOS ENLACES, RESPONSABLES'!$C$1:$J$1124,4,0)</f>
        <v>#N/A</v>
      </c>
      <c r="H244" s="22" t="e">
        <f>VLOOKUP(Tabla1[MUNICIPIO],'DATOS ENLACES, RESPONSABLES'!$C$1:$J$1124,5,0)</f>
        <v>#N/A</v>
      </c>
      <c r="I244" s="22" t="e">
        <f>VLOOKUP(Tabla1[MUNICIPIO],'DATOS ENLACES, RESPONSABLES'!$C$1:$J$1124,6,0)</f>
        <v>#N/A</v>
      </c>
      <c r="J244" s="22" t="e">
        <f>VLOOKUP(Tabla1[MUNICIPIO],'DATOS ENLACES, RESPONSABLES'!$C$1:$J$1124,7,0)</f>
        <v>#N/A</v>
      </c>
      <c r="K244" s="22" t="e">
        <f>VLOOKUP(Tabla1[MUNICIPIO],'DATOS ENLACES, RESPONSABLES'!$C$1:$J$1124,8,0)</f>
        <v>#N/A</v>
      </c>
      <c r="AJ244" s="125"/>
      <c r="AK244" s="125"/>
      <c r="AL244" s="126"/>
      <c r="AM244" s="126"/>
      <c r="AN244" s="126"/>
      <c r="AO244" s="126"/>
    </row>
    <row r="245" spans="1:41" x14ac:dyDescent="0.25">
      <c r="A245" s="121" t="s">
        <v>1370</v>
      </c>
      <c r="B245" s="122">
        <v>19397</v>
      </c>
      <c r="C245" s="123" t="s">
        <v>53</v>
      </c>
      <c r="D245" s="123" t="s">
        <v>53</v>
      </c>
      <c r="E245" s="124" t="s">
        <v>311</v>
      </c>
      <c r="F245" s="22" t="e">
        <f>VLOOKUP(Tabla1[MUNICIPIO],'DATOS ENLACES, RESPONSABLES'!$C$1:$J$1124,2,0)</f>
        <v>#N/A</v>
      </c>
      <c r="G245" s="22" t="e">
        <f>VLOOKUP(Tabla1[MUNICIPIO],'DATOS ENLACES, RESPONSABLES'!$C$1:$J$1124,4,0)</f>
        <v>#N/A</v>
      </c>
      <c r="H245" s="22" t="e">
        <f>VLOOKUP(Tabla1[MUNICIPIO],'DATOS ENLACES, RESPONSABLES'!$C$1:$J$1124,5,0)</f>
        <v>#N/A</v>
      </c>
      <c r="I245" s="22" t="e">
        <f>VLOOKUP(Tabla1[MUNICIPIO],'DATOS ENLACES, RESPONSABLES'!$C$1:$J$1124,6,0)</f>
        <v>#N/A</v>
      </c>
      <c r="J245" s="22" t="e">
        <f>VLOOKUP(Tabla1[MUNICIPIO],'DATOS ENLACES, RESPONSABLES'!$C$1:$J$1124,7,0)</f>
        <v>#N/A</v>
      </c>
      <c r="K245" s="22" t="e">
        <f>VLOOKUP(Tabla1[MUNICIPIO],'DATOS ENLACES, RESPONSABLES'!$C$1:$J$1124,8,0)</f>
        <v>#N/A</v>
      </c>
      <c r="AJ245" s="125"/>
      <c r="AK245" s="125"/>
      <c r="AL245" s="126"/>
      <c r="AM245" s="126"/>
      <c r="AN245" s="126"/>
      <c r="AO245" s="126"/>
    </row>
    <row r="246" spans="1:41" x14ac:dyDescent="0.25">
      <c r="A246" s="121" t="s">
        <v>1371</v>
      </c>
      <c r="B246" s="122">
        <v>19418</v>
      </c>
      <c r="C246" s="123" t="s">
        <v>53</v>
      </c>
      <c r="D246" s="123" t="s">
        <v>53</v>
      </c>
      <c r="E246" s="124" t="s">
        <v>323</v>
      </c>
      <c r="F246" s="22" t="e">
        <f>VLOOKUP(Tabla1[MUNICIPIO],'DATOS ENLACES, RESPONSABLES'!$C$1:$J$1124,2,0)</f>
        <v>#N/A</v>
      </c>
      <c r="G246" s="22" t="e">
        <f>VLOOKUP(Tabla1[MUNICIPIO],'DATOS ENLACES, RESPONSABLES'!$C$1:$J$1124,4,0)</f>
        <v>#N/A</v>
      </c>
      <c r="H246" s="22" t="e">
        <f>VLOOKUP(Tabla1[MUNICIPIO],'DATOS ENLACES, RESPONSABLES'!$C$1:$J$1124,5,0)</f>
        <v>#N/A</v>
      </c>
      <c r="I246" s="22" t="e">
        <f>VLOOKUP(Tabla1[MUNICIPIO],'DATOS ENLACES, RESPONSABLES'!$C$1:$J$1124,6,0)</f>
        <v>#N/A</v>
      </c>
      <c r="J246" s="22" t="e">
        <f>VLOOKUP(Tabla1[MUNICIPIO],'DATOS ENLACES, RESPONSABLES'!$C$1:$J$1124,7,0)</f>
        <v>#N/A</v>
      </c>
      <c r="K246" s="22" t="e">
        <f>VLOOKUP(Tabla1[MUNICIPIO],'DATOS ENLACES, RESPONSABLES'!$C$1:$J$1124,8,0)</f>
        <v>#N/A</v>
      </c>
      <c r="AJ246" s="125"/>
      <c r="AK246" s="125"/>
      <c r="AL246" s="126"/>
      <c r="AM246" s="126"/>
      <c r="AN246" s="126"/>
      <c r="AO246" s="126"/>
    </row>
    <row r="247" spans="1:41" x14ac:dyDescent="0.25">
      <c r="A247" s="121" t="s">
        <v>1372</v>
      </c>
      <c r="B247" s="122">
        <v>19450</v>
      </c>
      <c r="C247" s="123" t="s">
        <v>53</v>
      </c>
      <c r="D247" s="123" t="s">
        <v>53</v>
      </c>
      <c r="E247" s="124" t="s">
        <v>333</v>
      </c>
      <c r="F247" s="22" t="e">
        <f>VLOOKUP(Tabla1[MUNICIPIO],'DATOS ENLACES, RESPONSABLES'!$C$1:$J$1124,2,0)</f>
        <v>#N/A</v>
      </c>
      <c r="G247" s="22" t="e">
        <f>VLOOKUP(Tabla1[MUNICIPIO],'DATOS ENLACES, RESPONSABLES'!$C$1:$J$1124,4,0)</f>
        <v>#N/A</v>
      </c>
      <c r="H247" s="22" t="e">
        <f>VLOOKUP(Tabla1[MUNICIPIO],'DATOS ENLACES, RESPONSABLES'!$C$1:$J$1124,5,0)</f>
        <v>#N/A</v>
      </c>
      <c r="I247" s="22" t="e">
        <f>VLOOKUP(Tabla1[MUNICIPIO],'DATOS ENLACES, RESPONSABLES'!$C$1:$J$1124,6,0)</f>
        <v>#N/A</v>
      </c>
      <c r="J247" s="22" t="e">
        <f>VLOOKUP(Tabla1[MUNICIPIO],'DATOS ENLACES, RESPONSABLES'!$C$1:$J$1124,7,0)</f>
        <v>#N/A</v>
      </c>
      <c r="K247" s="22" t="e">
        <f>VLOOKUP(Tabla1[MUNICIPIO],'DATOS ENLACES, RESPONSABLES'!$C$1:$J$1124,8,0)</f>
        <v>#N/A</v>
      </c>
      <c r="AJ247" s="125"/>
      <c r="AK247" s="125"/>
      <c r="AL247" s="126"/>
      <c r="AM247" s="126"/>
      <c r="AN247" s="126"/>
      <c r="AO247" s="126"/>
    </row>
    <row r="248" spans="1:41" x14ac:dyDescent="0.25">
      <c r="A248" s="121" t="s">
        <v>1373</v>
      </c>
      <c r="B248" s="122">
        <v>19455</v>
      </c>
      <c r="C248" s="123" t="s">
        <v>53</v>
      </c>
      <c r="D248" s="123" t="s">
        <v>53</v>
      </c>
      <c r="E248" s="124" t="s">
        <v>343</v>
      </c>
      <c r="F248" s="22" t="e">
        <f>VLOOKUP(Tabla1[MUNICIPIO],'DATOS ENLACES, RESPONSABLES'!$C$1:$J$1124,2,0)</f>
        <v>#N/A</v>
      </c>
      <c r="G248" s="22" t="e">
        <f>VLOOKUP(Tabla1[MUNICIPIO],'DATOS ENLACES, RESPONSABLES'!$C$1:$J$1124,4,0)</f>
        <v>#N/A</v>
      </c>
      <c r="H248" s="22" t="e">
        <f>VLOOKUP(Tabla1[MUNICIPIO],'DATOS ENLACES, RESPONSABLES'!$C$1:$J$1124,5,0)</f>
        <v>#N/A</v>
      </c>
      <c r="I248" s="22" t="e">
        <f>VLOOKUP(Tabla1[MUNICIPIO],'DATOS ENLACES, RESPONSABLES'!$C$1:$J$1124,6,0)</f>
        <v>#N/A</v>
      </c>
      <c r="J248" s="22" t="e">
        <f>VLOOKUP(Tabla1[MUNICIPIO],'DATOS ENLACES, RESPONSABLES'!$C$1:$J$1124,7,0)</f>
        <v>#N/A</v>
      </c>
      <c r="K248" s="22" t="e">
        <f>VLOOKUP(Tabla1[MUNICIPIO],'DATOS ENLACES, RESPONSABLES'!$C$1:$J$1124,8,0)</f>
        <v>#N/A</v>
      </c>
      <c r="AJ248" s="125"/>
      <c r="AK248" s="125"/>
      <c r="AL248" s="126"/>
      <c r="AM248" s="126"/>
      <c r="AN248" s="126"/>
      <c r="AO248" s="126"/>
    </row>
    <row r="249" spans="1:41" x14ac:dyDescent="0.25">
      <c r="A249" s="121" t="s">
        <v>1374</v>
      </c>
      <c r="B249" s="122">
        <v>19473</v>
      </c>
      <c r="C249" s="123" t="s">
        <v>53</v>
      </c>
      <c r="D249" s="123" t="s">
        <v>53</v>
      </c>
      <c r="E249" s="124" t="s">
        <v>349</v>
      </c>
      <c r="F249" s="22" t="e">
        <f>VLOOKUP(Tabla1[MUNICIPIO],'DATOS ENLACES, RESPONSABLES'!$C$1:$J$1124,2,0)</f>
        <v>#N/A</v>
      </c>
      <c r="G249" s="22" t="e">
        <f>VLOOKUP(Tabla1[MUNICIPIO],'DATOS ENLACES, RESPONSABLES'!$C$1:$J$1124,4,0)</f>
        <v>#N/A</v>
      </c>
      <c r="H249" s="22" t="e">
        <f>VLOOKUP(Tabla1[MUNICIPIO],'DATOS ENLACES, RESPONSABLES'!$C$1:$J$1124,5,0)</f>
        <v>#N/A</v>
      </c>
      <c r="I249" s="22" t="e">
        <f>VLOOKUP(Tabla1[MUNICIPIO],'DATOS ENLACES, RESPONSABLES'!$C$1:$J$1124,6,0)</f>
        <v>#N/A</v>
      </c>
      <c r="J249" s="22" t="e">
        <f>VLOOKUP(Tabla1[MUNICIPIO],'DATOS ENLACES, RESPONSABLES'!$C$1:$J$1124,7,0)</f>
        <v>#N/A</v>
      </c>
      <c r="K249" s="22" t="e">
        <f>VLOOKUP(Tabla1[MUNICIPIO],'DATOS ENLACES, RESPONSABLES'!$C$1:$J$1124,8,0)</f>
        <v>#N/A</v>
      </c>
      <c r="AJ249" s="125"/>
      <c r="AK249" s="125"/>
      <c r="AL249" s="126"/>
      <c r="AM249" s="126"/>
      <c r="AN249" s="126"/>
      <c r="AO249" s="126"/>
    </row>
    <row r="250" spans="1:41" x14ac:dyDescent="0.25">
      <c r="A250" s="121" t="s">
        <v>1375</v>
      </c>
      <c r="B250" s="122">
        <v>19513</v>
      </c>
      <c r="C250" s="123" t="s">
        <v>53</v>
      </c>
      <c r="D250" s="123" t="s">
        <v>53</v>
      </c>
      <c r="E250" s="124" t="s">
        <v>565</v>
      </c>
      <c r="F250" s="22" t="e">
        <f>VLOOKUP(Tabla1[MUNICIPIO],'DATOS ENLACES, RESPONSABLES'!$C$1:$J$1124,2,0)</f>
        <v>#N/A</v>
      </c>
      <c r="G250" s="22" t="e">
        <f>VLOOKUP(Tabla1[MUNICIPIO],'DATOS ENLACES, RESPONSABLES'!$C$1:$J$1124,4,0)</f>
        <v>#N/A</v>
      </c>
      <c r="H250" s="22" t="e">
        <f>VLOOKUP(Tabla1[MUNICIPIO],'DATOS ENLACES, RESPONSABLES'!$C$1:$J$1124,5,0)</f>
        <v>#N/A</v>
      </c>
      <c r="I250" s="22" t="e">
        <f>VLOOKUP(Tabla1[MUNICIPIO],'DATOS ENLACES, RESPONSABLES'!$C$1:$J$1124,6,0)</f>
        <v>#N/A</v>
      </c>
      <c r="J250" s="22" t="e">
        <f>VLOOKUP(Tabla1[MUNICIPIO],'DATOS ENLACES, RESPONSABLES'!$C$1:$J$1124,7,0)</f>
        <v>#N/A</v>
      </c>
      <c r="K250" s="22" t="e">
        <f>VLOOKUP(Tabla1[MUNICIPIO],'DATOS ENLACES, RESPONSABLES'!$C$1:$J$1124,8,0)</f>
        <v>#N/A</v>
      </c>
      <c r="AJ250" s="125"/>
      <c r="AK250" s="125"/>
      <c r="AL250" s="126"/>
      <c r="AM250" s="126"/>
      <c r="AN250" s="126"/>
      <c r="AO250" s="126"/>
    </row>
    <row r="251" spans="1:41" x14ac:dyDescent="0.25">
      <c r="A251" s="121" t="s">
        <v>1376</v>
      </c>
      <c r="B251" s="122">
        <v>19517</v>
      </c>
      <c r="C251" s="123" t="s">
        <v>53</v>
      </c>
      <c r="D251" s="123" t="s">
        <v>53</v>
      </c>
      <c r="E251" s="124" t="s">
        <v>566</v>
      </c>
      <c r="F251" s="22" t="e">
        <f>VLOOKUP(Tabla1[MUNICIPIO],'DATOS ENLACES, RESPONSABLES'!$C$1:$J$1124,2,0)</f>
        <v>#N/A</v>
      </c>
      <c r="G251" s="22" t="e">
        <f>VLOOKUP(Tabla1[MUNICIPIO],'DATOS ENLACES, RESPONSABLES'!$C$1:$J$1124,4,0)</f>
        <v>#N/A</v>
      </c>
      <c r="H251" s="22" t="e">
        <f>VLOOKUP(Tabla1[MUNICIPIO],'DATOS ENLACES, RESPONSABLES'!$C$1:$J$1124,5,0)</f>
        <v>#N/A</v>
      </c>
      <c r="I251" s="22" t="e">
        <f>VLOOKUP(Tabla1[MUNICIPIO],'DATOS ENLACES, RESPONSABLES'!$C$1:$J$1124,6,0)</f>
        <v>#N/A</v>
      </c>
      <c r="J251" s="22" t="e">
        <f>VLOOKUP(Tabla1[MUNICIPIO],'DATOS ENLACES, RESPONSABLES'!$C$1:$J$1124,7,0)</f>
        <v>#N/A</v>
      </c>
      <c r="K251" s="22" t="e">
        <f>VLOOKUP(Tabla1[MUNICIPIO],'DATOS ENLACES, RESPONSABLES'!$C$1:$J$1124,8,0)</f>
        <v>#N/A</v>
      </c>
      <c r="AJ251" s="125"/>
      <c r="AK251" s="125"/>
      <c r="AL251" s="126"/>
      <c r="AM251" s="126"/>
      <c r="AN251" s="126"/>
      <c r="AO251" s="126"/>
    </row>
    <row r="252" spans="1:41" x14ac:dyDescent="0.25">
      <c r="A252" s="121" t="s">
        <v>1377</v>
      </c>
      <c r="B252" s="122">
        <v>19532</v>
      </c>
      <c r="C252" s="123" t="s">
        <v>53</v>
      </c>
      <c r="D252" s="123" t="s">
        <v>53</v>
      </c>
      <c r="E252" s="124" t="s">
        <v>356</v>
      </c>
      <c r="F252" s="22" t="e">
        <f>VLOOKUP(Tabla1[MUNICIPIO],'DATOS ENLACES, RESPONSABLES'!$C$1:$J$1124,2,0)</f>
        <v>#N/A</v>
      </c>
      <c r="G252" s="22" t="e">
        <f>VLOOKUP(Tabla1[MUNICIPIO],'DATOS ENLACES, RESPONSABLES'!$C$1:$J$1124,4,0)</f>
        <v>#N/A</v>
      </c>
      <c r="H252" s="22" t="e">
        <f>VLOOKUP(Tabla1[MUNICIPIO],'DATOS ENLACES, RESPONSABLES'!$C$1:$J$1124,5,0)</f>
        <v>#N/A</v>
      </c>
      <c r="I252" s="22" t="e">
        <f>VLOOKUP(Tabla1[MUNICIPIO],'DATOS ENLACES, RESPONSABLES'!$C$1:$J$1124,6,0)</f>
        <v>#N/A</v>
      </c>
      <c r="J252" s="22" t="e">
        <f>VLOOKUP(Tabla1[MUNICIPIO],'DATOS ENLACES, RESPONSABLES'!$C$1:$J$1124,7,0)</f>
        <v>#N/A</v>
      </c>
      <c r="K252" s="22" t="e">
        <f>VLOOKUP(Tabla1[MUNICIPIO],'DATOS ENLACES, RESPONSABLES'!$C$1:$J$1124,8,0)</f>
        <v>#N/A</v>
      </c>
      <c r="AJ252" s="125"/>
      <c r="AK252" s="125"/>
      <c r="AL252" s="126"/>
      <c r="AM252" s="126"/>
      <c r="AN252" s="126"/>
      <c r="AO252" s="126"/>
    </row>
    <row r="253" spans="1:41" x14ac:dyDescent="0.25">
      <c r="A253" s="121" t="s">
        <v>1378</v>
      </c>
      <c r="B253" s="122">
        <v>19533</v>
      </c>
      <c r="C253" s="123" t="s">
        <v>53</v>
      </c>
      <c r="D253" s="123" t="s">
        <v>53</v>
      </c>
      <c r="E253" s="124" t="s">
        <v>362</v>
      </c>
      <c r="F253" s="22" t="e">
        <f>VLOOKUP(Tabla1[MUNICIPIO],'DATOS ENLACES, RESPONSABLES'!$C$1:$J$1124,2,0)</f>
        <v>#N/A</v>
      </c>
      <c r="G253" s="22" t="e">
        <f>VLOOKUP(Tabla1[MUNICIPIO],'DATOS ENLACES, RESPONSABLES'!$C$1:$J$1124,4,0)</f>
        <v>#N/A</v>
      </c>
      <c r="H253" s="22" t="e">
        <f>VLOOKUP(Tabla1[MUNICIPIO],'DATOS ENLACES, RESPONSABLES'!$C$1:$J$1124,5,0)</f>
        <v>#N/A</v>
      </c>
      <c r="I253" s="22" t="e">
        <f>VLOOKUP(Tabla1[MUNICIPIO],'DATOS ENLACES, RESPONSABLES'!$C$1:$J$1124,6,0)</f>
        <v>#N/A</v>
      </c>
      <c r="J253" s="22" t="e">
        <f>VLOOKUP(Tabla1[MUNICIPIO],'DATOS ENLACES, RESPONSABLES'!$C$1:$J$1124,7,0)</f>
        <v>#N/A</v>
      </c>
      <c r="K253" s="22" t="e">
        <f>VLOOKUP(Tabla1[MUNICIPIO],'DATOS ENLACES, RESPONSABLES'!$C$1:$J$1124,8,0)</f>
        <v>#N/A</v>
      </c>
      <c r="AJ253" s="125"/>
      <c r="AK253" s="125"/>
      <c r="AL253" s="126"/>
      <c r="AM253" s="126"/>
      <c r="AN253" s="126"/>
      <c r="AO253" s="126"/>
    </row>
    <row r="254" spans="1:41" x14ac:dyDescent="0.25">
      <c r="A254" s="121" t="s">
        <v>1379</v>
      </c>
      <c r="B254" s="122">
        <v>19548</v>
      </c>
      <c r="C254" s="123" t="s">
        <v>53</v>
      </c>
      <c r="D254" s="123" t="s">
        <v>53</v>
      </c>
      <c r="E254" s="124" t="s">
        <v>567</v>
      </c>
      <c r="F254" s="22" t="e">
        <f>VLOOKUP(Tabla1[MUNICIPIO],'DATOS ENLACES, RESPONSABLES'!$C$1:$J$1124,2,0)</f>
        <v>#N/A</v>
      </c>
      <c r="G254" s="22" t="e">
        <f>VLOOKUP(Tabla1[MUNICIPIO],'DATOS ENLACES, RESPONSABLES'!$C$1:$J$1124,4,0)</f>
        <v>#N/A</v>
      </c>
      <c r="H254" s="22" t="e">
        <f>VLOOKUP(Tabla1[MUNICIPIO],'DATOS ENLACES, RESPONSABLES'!$C$1:$J$1124,5,0)</f>
        <v>#N/A</v>
      </c>
      <c r="I254" s="22" t="e">
        <f>VLOOKUP(Tabla1[MUNICIPIO],'DATOS ENLACES, RESPONSABLES'!$C$1:$J$1124,6,0)</f>
        <v>#N/A</v>
      </c>
      <c r="J254" s="22" t="e">
        <f>VLOOKUP(Tabla1[MUNICIPIO],'DATOS ENLACES, RESPONSABLES'!$C$1:$J$1124,7,0)</f>
        <v>#N/A</v>
      </c>
      <c r="K254" s="22" t="e">
        <f>VLOOKUP(Tabla1[MUNICIPIO],'DATOS ENLACES, RESPONSABLES'!$C$1:$J$1124,8,0)</f>
        <v>#N/A</v>
      </c>
      <c r="AJ254" s="125"/>
      <c r="AK254" s="125"/>
      <c r="AL254" s="126"/>
      <c r="AM254" s="126"/>
      <c r="AN254" s="126"/>
      <c r="AO254" s="126"/>
    </row>
    <row r="255" spans="1:41" ht="76.5" x14ac:dyDescent="0.25">
      <c r="A255" s="121" t="s">
        <v>1380</v>
      </c>
      <c r="B255" s="122">
        <v>19001</v>
      </c>
      <c r="C255" s="123" t="s">
        <v>53</v>
      </c>
      <c r="D255" s="123" t="s">
        <v>53</v>
      </c>
      <c r="E255" s="124" t="s">
        <v>368</v>
      </c>
      <c r="F255" s="22" t="str">
        <f>IFERROR(VLOOKUP(Tabla1[MUNICIPIO],'DATOS ENLACES, RESPONSABLES'!$C$1:$J$1124,2,0),CONCATENATE('DATOS ENLACES, RESPONSABLES'!D28,"-",'DATOS ENLACES, RESPONSABLES'!D29))</f>
        <v>Jose Francisco Sarria Paredes-Teresa Eugenia Pretel Tamayo</v>
      </c>
      <c r="G255" s="22" t="str">
        <f>IFERROR(VLOOKUP(Tabla1[MUNICIPIO],'DATOS ENLACES, RESPONSABLES'!$C$1:$J$1124,2,0),CONCATENATE('DATOS ENLACES, RESPONSABLES'!F28,"; ",'DATOS ENLACES, RESPONSABLES'!F29))</f>
        <v>jose.sarria@unidadvictimas.gov.co; teresa.pretel@unidadvictimas.gov.co</v>
      </c>
      <c r="H255" s="22" t="str">
        <f>IFERROR(VLOOKUP(Tabla1[MUNICIPIO],'DATOS ENLACES, RESPONSABLES'!$C$1:$J$1124,2,0),CONCATENATE('DATOS ENLACES, RESPONSABLES'!G28,"-",'DATOS ENLACES, RESPONSABLES'!G29))</f>
        <v>-</v>
      </c>
      <c r="I255" s="22" t="str">
        <f>IFERROR(VLOOKUP(Tabla1[MUNICIPIO],'DATOS ENLACES, RESPONSABLES'!$C$1:$J$1124,2,0),CONCATENATE('DATOS ENLACES, RESPONSABLES'!H28,"-",'DATOS ENLACES, RESPONSABLES'!H29))</f>
        <v>-</v>
      </c>
      <c r="J255" s="22" t="str">
        <f>IFERROR(VLOOKUP(Tabla1[MUNICIPIO],'DATOS ENLACES, RESPONSABLES'!$C$1:$J$1124,2,0),CONCATENATE('DATOS ENLACES, RESPONSABLES'!I28,"-",'DATOS ENLACES, RESPONSABLES'!I29))</f>
        <v>-</v>
      </c>
      <c r="K255" s="22" t="str">
        <f>IFERROR(VLOOKUP(Tabla1[MUNICIPIO],'DATOS ENLACES, RESPONSABLES'!$C$1:$J$1124,2,0),CONCATENATE('DATOS ENLACES, RESPONSABLES'!J28,"-",'DATOS ENLACES, RESPONSABLES'!J29))</f>
        <v>-</v>
      </c>
      <c r="AJ255" s="125"/>
      <c r="AK255" s="125"/>
      <c r="AL255" s="126"/>
      <c r="AM255" s="126"/>
      <c r="AN255" s="126"/>
      <c r="AO255" s="126"/>
    </row>
    <row r="256" spans="1:41" x14ac:dyDescent="0.25">
      <c r="A256" s="121" t="s">
        <v>1381</v>
      </c>
      <c r="B256" s="122">
        <v>19573</v>
      </c>
      <c r="C256" s="123" t="s">
        <v>53</v>
      </c>
      <c r="D256" s="123" t="s">
        <v>53</v>
      </c>
      <c r="E256" s="124" t="s">
        <v>568</v>
      </c>
      <c r="F256" s="22" t="e">
        <f>VLOOKUP(Tabla1[MUNICIPIO],'DATOS ENLACES, RESPONSABLES'!$C$1:$J$1124,2,0)</f>
        <v>#N/A</v>
      </c>
      <c r="G256" s="22" t="e">
        <f>VLOOKUP(Tabla1[MUNICIPIO],'DATOS ENLACES, RESPONSABLES'!$C$1:$J$1124,4,0)</f>
        <v>#N/A</v>
      </c>
      <c r="H256" s="22" t="e">
        <f>VLOOKUP(Tabla1[MUNICIPIO],'DATOS ENLACES, RESPONSABLES'!$C$1:$J$1124,5,0)</f>
        <v>#N/A</v>
      </c>
      <c r="I256" s="22" t="e">
        <f>VLOOKUP(Tabla1[MUNICIPIO],'DATOS ENLACES, RESPONSABLES'!$C$1:$J$1124,6,0)</f>
        <v>#N/A</v>
      </c>
      <c r="J256" s="22" t="e">
        <f>VLOOKUP(Tabla1[MUNICIPIO],'DATOS ENLACES, RESPONSABLES'!$C$1:$J$1124,7,0)</f>
        <v>#N/A</v>
      </c>
      <c r="K256" s="22" t="e">
        <f>VLOOKUP(Tabla1[MUNICIPIO],'DATOS ENLACES, RESPONSABLES'!$C$1:$J$1124,8,0)</f>
        <v>#N/A</v>
      </c>
      <c r="AJ256" s="125"/>
      <c r="AK256" s="125"/>
      <c r="AL256" s="126"/>
      <c r="AM256" s="126"/>
      <c r="AN256" s="126"/>
      <c r="AO256" s="126"/>
    </row>
    <row r="257" spans="1:41" x14ac:dyDescent="0.25">
      <c r="A257" s="121" t="s">
        <v>1382</v>
      </c>
      <c r="B257" s="122">
        <v>19585</v>
      </c>
      <c r="C257" s="123" t="s">
        <v>53</v>
      </c>
      <c r="D257" s="123" t="s">
        <v>53</v>
      </c>
      <c r="E257" s="124" t="s">
        <v>569</v>
      </c>
      <c r="F257" s="22" t="e">
        <f>VLOOKUP(Tabla1[MUNICIPIO],'DATOS ENLACES, RESPONSABLES'!$C$1:$J$1124,2,0)</f>
        <v>#N/A</v>
      </c>
      <c r="G257" s="22" t="e">
        <f>VLOOKUP(Tabla1[MUNICIPIO],'DATOS ENLACES, RESPONSABLES'!$C$1:$J$1124,4,0)</f>
        <v>#N/A</v>
      </c>
      <c r="H257" s="22" t="e">
        <f>VLOOKUP(Tabla1[MUNICIPIO],'DATOS ENLACES, RESPONSABLES'!$C$1:$J$1124,5,0)</f>
        <v>#N/A</v>
      </c>
      <c r="I257" s="22" t="e">
        <f>VLOOKUP(Tabla1[MUNICIPIO],'DATOS ENLACES, RESPONSABLES'!$C$1:$J$1124,6,0)</f>
        <v>#N/A</v>
      </c>
      <c r="J257" s="22" t="e">
        <f>VLOOKUP(Tabla1[MUNICIPIO],'DATOS ENLACES, RESPONSABLES'!$C$1:$J$1124,7,0)</f>
        <v>#N/A</v>
      </c>
      <c r="K257" s="22" t="e">
        <f>VLOOKUP(Tabla1[MUNICIPIO],'DATOS ENLACES, RESPONSABLES'!$C$1:$J$1124,8,0)</f>
        <v>#N/A</v>
      </c>
      <c r="AJ257" s="125"/>
      <c r="AK257" s="125"/>
      <c r="AL257" s="126"/>
      <c r="AM257" s="126"/>
      <c r="AN257" s="126"/>
      <c r="AO257" s="126"/>
    </row>
    <row r="258" spans="1:41" x14ac:dyDescent="0.25">
      <c r="A258" s="121" t="s">
        <v>1383</v>
      </c>
      <c r="B258" s="122">
        <v>19622</v>
      </c>
      <c r="C258" s="123" t="s">
        <v>53</v>
      </c>
      <c r="D258" s="123" t="s">
        <v>53</v>
      </c>
      <c r="E258" s="124" t="s">
        <v>372</v>
      </c>
      <c r="F258" s="22" t="e">
        <f>VLOOKUP(Tabla1[MUNICIPIO],'DATOS ENLACES, RESPONSABLES'!$C$1:$J$1124,2,0)</f>
        <v>#N/A</v>
      </c>
      <c r="G258" s="22" t="e">
        <f>VLOOKUP(Tabla1[MUNICIPIO],'DATOS ENLACES, RESPONSABLES'!$C$1:$J$1124,4,0)</f>
        <v>#N/A</v>
      </c>
      <c r="H258" s="22" t="e">
        <f>VLOOKUP(Tabla1[MUNICIPIO],'DATOS ENLACES, RESPONSABLES'!$C$1:$J$1124,5,0)</f>
        <v>#N/A</v>
      </c>
      <c r="I258" s="22" t="e">
        <f>VLOOKUP(Tabla1[MUNICIPIO],'DATOS ENLACES, RESPONSABLES'!$C$1:$J$1124,6,0)</f>
        <v>#N/A</v>
      </c>
      <c r="J258" s="22" t="e">
        <f>VLOOKUP(Tabla1[MUNICIPIO],'DATOS ENLACES, RESPONSABLES'!$C$1:$J$1124,7,0)</f>
        <v>#N/A</v>
      </c>
      <c r="K258" s="22" t="e">
        <f>VLOOKUP(Tabla1[MUNICIPIO],'DATOS ENLACES, RESPONSABLES'!$C$1:$J$1124,8,0)</f>
        <v>#N/A</v>
      </c>
      <c r="AJ258" s="125"/>
      <c r="AK258" s="125"/>
      <c r="AL258" s="126"/>
      <c r="AM258" s="126"/>
      <c r="AN258" s="126"/>
      <c r="AO258" s="126"/>
    </row>
    <row r="259" spans="1:41" x14ac:dyDescent="0.25">
      <c r="A259" s="121" t="s">
        <v>1384</v>
      </c>
      <c r="B259" s="122">
        <v>19693</v>
      </c>
      <c r="C259" s="123" t="s">
        <v>53</v>
      </c>
      <c r="D259" s="123" t="s">
        <v>53</v>
      </c>
      <c r="E259" s="124" t="s">
        <v>570</v>
      </c>
      <c r="F259" s="22" t="e">
        <f>VLOOKUP(Tabla1[MUNICIPIO],'DATOS ENLACES, RESPONSABLES'!$C$1:$J$1124,2,0)</f>
        <v>#N/A</v>
      </c>
      <c r="G259" s="22" t="e">
        <f>VLOOKUP(Tabla1[MUNICIPIO],'DATOS ENLACES, RESPONSABLES'!$C$1:$J$1124,4,0)</f>
        <v>#N/A</v>
      </c>
      <c r="H259" s="22" t="e">
        <f>VLOOKUP(Tabla1[MUNICIPIO],'DATOS ENLACES, RESPONSABLES'!$C$1:$J$1124,5,0)</f>
        <v>#N/A</v>
      </c>
      <c r="I259" s="22" t="e">
        <f>VLOOKUP(Tabla1[MUNICIPIO],'DATOS ENLACES, RESPONSABLES'!$C$1:$J$1124,6,0)</f>
        <v>#N/A</v>
      </c>
      <c r="J259" s="22" t="e">
        <f>VLOOKUP(Tabla1[MUNICIPIO],'DATOS ENLACES, RESPONSABLES'!$C$1:$J$1124,7,0)</f>
        <v>#N/A</v>
      </c>
      <c r="K259" s="22" t="e">
        <f>VLOOKUP(Tabla1[MUNICIPIO],'DATOS ENLACES, RESPONSABLES'!$C$1:$J$1124,8,0)</f>
        <v>#N/A</v>
      </c>
      <c r="AJ259" s="125"/>
      <c r="AK259" s="125"/>
      <c r="AL259" s="126"/>
      <c r="AM259" s="126"/>
      <c r="AN259" s="126"/>
      <c r="AO259" s="126"/>
    </row>
    <row r="260" spans="1:41" x14ac:dyDescent="0.25">
      <c r="A260" s="121" t="s">
        <v>1385</v>
      </c>
      <c r="B260" s="122">
        <v>19701</v>
      </c>
      <c r="C260" s="123" t="s">
        <v>53</v>
      </c>
      <c r="D260" s="123" t="s">
        <v>53</v>
      </c>
      <c r="E260" s="124" t="s">
        <v>171</v>
      </c>
      <c r="F260" s="22" t="e">
        <f>VLOOKUP(Tabla1[MUNICIPIO],'DATOS ENLACES, RESPONSABLES'!$C$1:$J$1124,2,0)</f>
        <v>#N/A</v>
      </c>
      <c r="G260" s="22" t="e">
        <f>VLOOKUP(Tabla1[MUNICIPIO],'DATOS ENLACES, RESPONSABLES'!$C$1:$J$1124,4,0)</f>
        <v>#N/A</v>
      </c>
      <c r="H260" s="22" t="e">
        <f>VLOOKUP(Tabla1[MUNICIPIO],'DATOS ENLACES, RESPONSABLES'!$C$1:$J$1124,5,0)</f>
        <v>#N/A</v>
      </c>
      <c r="I260" s="22" t="e">
        <f>VLOOKUP(Tabla1[MUNICIPIO],'DATOS ENLACES, RESPONSABLES'!$C$1:$J$1124,6,0)</f>
        <v>#N/A</v>
      </c>
      <c r="J260" s="22" t="e">
        <f>VLOOKUP(Tabla1[MUNICIPIO],'DATOS ENLACES, RESPONSABLES'!$C$1:$J$1124,7,0)</f>
        <v>#N/A</v>
      </c>
      <c r="K260" s="22" t="e">
        <f>VLOOKUP(Tabla1[MUNICIPIO],'DATOS ENLACES, RESPONSABLES'!$C$1:$J$1124,8,0)</f>
        <v>#N/A</v>
      </c>
      <c r="AJ260" s="125"/>
      <c r="AK260" s="125"/>
      <c r="AL260" s="126"/>
      <c r="AM260" s="126"/>
      <c r="AN260" s="126"/>
      <c r="AO260" s="126"/>
    </row>
    <row r="261" spans="1:41" x14ac:dyDescent="0.25">
      <c r="A261" s="121" t="s">
        <v>1386</v>
      </c>
      <c r="B261" s="122">
        <v>19698</v>
      </c>
      <c r="C261" s="123" t="s">
        <v>53</v>
      </c>
      <c r="D261" s="123" t="s">
        <v>53</v>
      </c>
      <c r="E261" s="124" t="s">
        <v>377</v>
      </c>
      <c r="F261" s="22" t="e">
        <f>VLOOKUP(Tabla1[MUNICIPIO],'DATOS ENLACES, RESPONSABLES'!$C$1:$J$1124,2,0)</f>
        <v>#N/A</v>
      </c>
      <c r="G261" s="22" t="e">
        <f>VLOOKUP(Tabla1[MUNICIPIO],'DATOS ENLACES, RESPONSABLES'!$C$1:$J$1124,4,0)</f>
        <v>#N/A</v>
      </c>
      <c r="H261" s="22" t="e">
        <f>VLOOKUP(Tabla1[MUNICIPIO],'DATOS ENLACES, RESPONSABLES'!$C$1:$J$1124,5,0)</f>
        <v>#N/A</v>
      </c>
      <c r="I261" s="22" t="e">
        <f>VLOOKUP(Tabla1[MUNICIPIO],'DATOS ENLACES, RESPONSABLES'!$C$1:$J$1124,6,0)</f>
        <v>#N/A</v>
      </c>
      <c r="J261" s="22" t="e">
        <f>VLOOKUP(Tabla1[MUNICIPIO],'DATOS ENLACES, RESPONSABLES'!$C$1:$J$1124,7,0)</f>
        <v>#N/A</v>
      </c>
      <c r="K261" s="22" t="e">
        <f>VLOOKUP(Tabla1[MUNICIPIO],'DATOS ENLACES, RESPONSABLES'!$C$1:$J$1124,8,0)</f>
        <v>#N/A</v>
      </c>
      <c r="AJ261" s="125"/>
      <c r="AK261" s="125"/>
      <c r="AL261" s="126"/>
      <c r="AM261" s="126"/>
      <c r="AN261" s="126"/>
      <c r="AO261" s="126"/>
    </row>
    <row r="262" spans="1:41" x14ac:dyDescent="0.25">
      <c r="A262" s="121" t="s">
        <v>1387</v>
      </c>
      <c r="B262" s="122">
        <v>19743</v>
      </c>
      <c r="C262" s="123" t="s">
        <v>53</v>
      </c>
      <c r="D262" s="123" t="s">
        <v>53</v>
      </c>
      <c r="E262" s="124" t="s">
        <v>571</v>
      </c>
      <c r="F262" s="22" t="e">
        <f>VLOOKUP(Tabla1[MUNICIPIO],'DATOS ENLACES, RESPONSABLES'!$C$1:$J$1124,2,0)</f>
        <v>#N/A</v>
      </c>
      <c r="G262" s="22" t="e">
        <f>VLOOKUP(Tabla1[MUNICIPIO],'DATOS ENLACES, RESPONSABLES'!$C$1:$J$1124,4,0)</f>
        <v>#N/A</v>
      </c>
      <c r="H262" s="22" t="e">
        <f>VLOOKUP(Tabla1[MUNICIPIO],'DATOS ENLACES, RESPONSABLES'!$C$1:$J$1124,5,0)</f>
        <v>#N/A</v>
      </c>
      <c r="I262" s="22" t="e">
        <f>VLOOKUP(Tabla1[MUNICIPIO],'DATOS ENLACES, RESPONSABLES'!$C$1:$J$1124,6,0)</f>
        <v>#N/A</v>
      </c>
      <c r="J262" s="22" t="e">
        <f>VLOOKUP(Tabla1[MUNICIPIO],'DATOS ENLACES, RESPONSABLES'!$C$1:$J$1124,7,0)</f>
        <v>#N/A</v>
      </c>
      <c r="K262" s="22" t="e">
        <f>VLOOKUP(Tabla1[MUNICIPIO],'DATOS ENLACES, RESPONSABLES'!$C$1:$J$1124,8,0)</f>
        <v>#N/A</v>
      </c>
      <c r="AJ262" s="125"/>
      <c r="AK262" s="125"/>
      <c r="AL262" s="126"/>
      <c r="AM262" s="126"/>
      <c r="AN262" s="126"/>
      <c r="AO262" s="126"/>
    </row>
    <row r="263" spans="1:41" x14ac:dyDescent="0.25">
      <c r="A263" s="121" t="s">
        <v>1388</v>
      </c>
      <c r="B263" s="122">
        <v>19760</v>
      </c>
      <c r="C263" s="123" t="s">
        <v>53</v>
      </c>
      <c r="D263" s="123" t="s">
        <v>53</v>
      </c>
      <c r="E263" s="124" t="s">
        <v>572</v>
      </c>
      <c r="F263" s="22" t="e">
        <f>VLOOKUP(Tabla1[MUNICIPIO],'DATOS ENLACES, RESPONSABLES'!$C$1:$J$1124,2,0)</f>
        <v>#N/A</v>
      </c>
      <c r="G263" s="22" t="e">
        <f>VLOOKUP(Tabla1[MUNICIPIO],'DATOS ENLACES, RESPONSABLES'!$C$1:$J$1124,4,0)</f>
        <v>#N/A</v>
      </c>
      <c r="H263" s="22" t="e">
        <f>VLOOKUP(Tabla1[MUNICIPIO],'DATOS ENLACES, RESPONSABLES'!$C$1:$J$1124,5,0)</f>
        <v>#N/A</v>
      </c>
      <c r="I263" s="22" t="e">
        <f>VLOOKUP(Tabla1[MUNICIPIO],'DATOS ENLACES, RESPONSABLES'!$C$1:$J$1124,6,0)</f>
        <v>#N/A</v>
      </c>
      <c r="J263" s="22" t="e">
        <f>VLOOKUP(Tabla1[MUNICIPIO],'DATOS ENLACES, RESPONSABLES'!$C$1:$J$1124,7,0)</f>
        <v>#N/A</v>
      </c>
      <c r="K263" s="22" t="e">
        <f>VLOOKUP(Tabla1[MUNICIPIO],'DATOS ENLACES, RESPONSABLES'!$C$1:$J$1124,8,0)</f>
        <v>#N/A</v>
      </c>
      <c r="AJ263" s="125"/>
      <c r="AK263" s="125"/>
      <c r="AL263" s="126"/>
      <c r="AM263" s="126"/>
      <c r="AN263" s="126"/>
      <c r="AO263" s="126"/>
    </row>
    <row r="264" spans="1:41" x14ac:dyDescent="0.25">
      <c r="A264" s="121" t="s">
        <v>1389</v>
      </c>
      <c r="B264" s="122">
        <v>19780</v>
      </c>
      <c r="C264" s="123" t="s">
        <v>53</v>
      </c>
      <c r="D264" s="123" t="s">
        <v>53</v>
      </c>
      <c r="E264" s="124" t="s">
        <v>383</v>
      </c>
      <c r="F264" s="22" t="e">
        <f>VLOOKUP(Tabla1[MUNICIPIO],'DATOS ENLACES, RESPONSABLES'!$C$1:$J$1124,2,0)</f>
        <v>#N/A</v>
      </c>
      <c r="G264" s="22" t="e">
        <f>VLOOKUP(Tabla1[MUNICIPIO],'DATOS ENLACES, RESPONSABLES'!$C$1:$J$1124,4,0)</f>
        <v>#N/A</v>
      </c>
      <c r="H264" s="22" t="e">
        <f>VLOOKUP(Tabla1[MUNICIPIO],'DATOS ENLACES, RESPONSABLES'!$C$1:$J$1124,5,0)</f>
        <v>#N/A</v>
      </c>
      <c r="I264" s="22" t="e">
        <f>VLOOKUP(Tabla1[MUNICIPIO],'DATOS ENLACES, RESPONSABLES'!$C$1:$J$1124,6,0)</f>
        <v>#N/A</v>
      </c>
      <c r="J264" s="22" t="e">
        <f>VLOOKUP(Tabla1[MUNICIPIO],'DATOS ENLACES, RESPONSABLES'!$C$1:$J$1124,7,0)</f>
        <v>#N/A</v>
      </c>
      <c r="K264" s="22" t="e">
        <f>VLOOKUP(Tabla1[MUNICIPIO],'DATOS ENLACES, RESPONSABLES'!$C$1:$J$1124,8,0)</f>
        <v>#N/A</v>
      </c>
      <c r="AJ264" s="125"/>
      <c r="AK264" s="125"/>
      <c r="AL264" s="126"/>
      <c r="AM264" s="126"/>
      <c r="AN264" s="126"/>
      <c r="AO264" s="126"/>
    </row>
    <row r="265" spans="1:41" x14ac:dyDescent="0.25">
      <c r="A265" s="121" t="s">
        <v>1390</v>
      </c>
      <c r="B265" s="122">
        <v>19785</v>
      </c>
      <c r="C265" s="123" t="s">
        <v>53</v>
      </c>
      <c r="D265" s="123" t="s">
        <v>53</v>
      </c>
      <c r="E265" s="124" t="s">
        <v>70</v>
      </c>
      <c r="F265" s="22" t="e">
        <f>VLOOKUP(Tabla1[MUNICIPIO],'DATOS ENLACES, RESPONSABLES'!$C$1:$J$1124,2,0)</f>
        <v>#N/A</v>
      </c>
      <c r="G265" s="22" t="e">
        <f>VLOOKUP(Tabla1[MUNICIPIO],'DATOS ENLACES, RESPONSABLES'!$C$1:$J$1124,4,0)</f>
        <v>#N/A</v>
      </c>
      <c r="H265" s="22" t="e">
        <f>VLOOKUP(Tabla1[MUNICIPIO],'DATOS ENLACES, RESPONSABLES'!$C$1:$J$1124,5,0)</f>
        <v>#N/A</v>
      </c>
      <c r="I265" s="22" t="e">
        <f>VLOOKUP(Tabla1[MUNICIPIO],'DATOS ENLACES, RESPONSABLES'!$C$1:$J$1124,6,0)</f>
        <v>#N/A</v>
      </c>
      <c r="J265" s="22" t="e">
        <f>VLOOKUP(Tabla1[MUNICIPIO],'DATOS ENLACES, RESPONSABLES'!$C$1:$J$1124,7,0)</f>
        <v>#N/A</v>
      </c>
      <c r="K265" s="22" t="e">
        <f>VLOOKUP(Tabla1[MUNICIPIO],'DATOS ENLACES, RESPONSABLES'!$C$1:$J$1124,8,0)</f>
        <v>#N/A</v>
      </c>
      <c r="AJ265" s="125"/>
      <c r="AK265" s="125"/>
      <c r="AL265" s="126"/>
      <c r="AM265" s="126"/>
      <c r="AN265" s="126"/>
      <c r="AO265" s="126"/>
    </row>
    <row r="266" spans="1:41" x14ac:dyDescent="0.25">
      <c r="A266" s="121" t="s">
        <v>1391</v>
      </c>
      <c r="B266" s="122">
        <v>19807</v>
      </c>
      <c r="C266" s="123" t="s">
        <v>53</v>
      </c>
      <c r="D266" s="123" t="s">
        <v>53</v>
      </c>
      <c r="E266" s="124" t="s">
        <v>573</v>
      </c>
      <c r="F266" s="22" t="e">
        <f>VLOOKUP(Tabla1[MUNICIPIO],'DATOS ENLACES, RESPONSABLES'!$C$1:$J$1124,2,0)</f>
        <v>#N/A</v>
      </c>
      <c r="G266" s="22" t="e">
        <f>VLOOKUP(Tabla1[MUNICIPIO],'DATOS ENLACES, RESPONSABLES'!$C$1:$J$1124,4,0)</f>
        <v>#N/A</v>
      </c>
      <c r="H266" s="22" t="e">
        <f>VLOOKUP(Tabla1[MUNICIPIO],'DATOS ENLACES, RESPONSABLES'!$C$1:$J$1124,5,0)</f>
        <v>#N/A</v>
      </c>
      <c r="I266" s="22" t="e">
        <f>VLOOKUP(Tabla1[MUNICIPIO],'DATOS ENLACES, RESPONSABLES'!$C$1:$J$1124,6,0)</f>
        <v>#N/A</v>
      </c>
      <c r="J266" s="22" t="e">
        <f>VLOOKUP(Tabla1[MUNICIPIO],'DATOS ENLACES, RESPONSABLES'!$C$1:$J$1124,7,0)</f>
        <v>#N/A</v>
      </c>
      <c r="K266" s="22" t="e">
        <f>VLOOKUP(Tabla1[MUNICIPIO],'DATOS ENLACES, RESPONSABLES'!$C$1:$J$1124,8,0)</f>
        <v>#N/A</v>
      </c>
      <c r="AJ266" s="125"/>
      <c r="AK266" s="125"/>
      <c r="AL266" s="126"/>
      <c r="AM266" s="126"/>
      <c r="AN266" s="126"/>
      <c r="AO266" s="126"/>
    </row>
    <row r="267" spans="1:41" x14ac:dyDescent="0.25">
      <c r="A267" s="121" t="s">
        <v>1392</v>
      </c>
      <c r="B267" s="122">
        <v>19809</v>
      </c>
      <c r="C267" s="123" t="s">
        <v>53</v>
      </c>
      <c r="D267" s="123" t="s">
        <v>53</v>
      </c>
      <c r="E267" s="124" t="s">
        <v>389</v>
      </c>
      <c r="F267" s="22" t="e">
        <f>VLOOKUP(Tabla1[MUNICIPIO],'DATOS ENLACES, RESPONSABLES'!$C$1:$J$1124,2,0)</f>
        <v>#N/A</v>
      </c>
      <c r="G267" s="22" t="e">
        <f>VLOOKUP(Tabla1[MUNICIPIO],'DATOS ENLACES, RESPONSABLES'!$C$1:$J$1124,4,0)</f>
        <v>#N/A</v>
      </c>
      <c r="H267" s="22" t="e">
        <f>VLOOKUP(Tabla1[MUNICIPIO],'DATOS ENLACES, RESPONSABLES'!$C$1:$J$1124,5,0)</f>
        <v>#N/A</v>
      </c>
      <c r="I267" s="22" t="e">
        <f>VLOOKUP(Tabla1[MUNICIPIO],'DATOS ENLACES, RESPONSABLES'!$C$1:$J$1124,6,0)</f>
        <v>#N/A</v>
      </c>
      <c r="J267" s="22" t="e">
        <f>VLOOKUP(Tabla1[MUNICIPIO],'DATOS ENLACES, RESPONSABLES'!$C$1:$J$1124,7,0)</f>
        <v>#N/A</v>
      </c>
      <c r="K267" s="22" t="e">
        <f>VLOOKUP(Tabla1[MUNICIPIO],'DATOS ENLACES, RESPONSABLES'!$C$1:$J$1124,8,0)</f>
        <v>#N/A</v>
      </c>
      <c r="AJ267" s="125"/>
      <c r="AK267" s="125"/>
      <c r="AL267" s="126"/>
      <c r="AM267" s="126"/>
      <c r="AN267" s="126"/>
      <c r="AO267" s="126"/>
    </row>
    <row r="268" spans="1:41" x14ac:dyDescent="0.25">
      <c r="A268" s="121" t="s">
        <v>1393</v>
      </c>
      <c r="B268" s="122">
        <v>19821</v>
      </c>
      <c r="C268" s="123" t="s">
        <v>53</v>
      </c>
      <c r="D268" s="123" t="s">
        <v>53</v>
      </c>
      <c r="E268" s="124" t="s">
        <v>393</v>
      </c>
      <c r="F268" s="22" t="e">
        <f>VLOOKUP(Tabla1[MUNICIPIO],'DATOS ENLACES, RESPONSABLES'!$C$1:$J$1124,2,0)</f>
        <v>#N/A</v>
      </c>
      <c r="G268" s="22" t="e">
        <f>VLOOKUP(Tabla1[MUNICIPIO],'DATOS ENLACES, RESPONSABLES'!$C$1:$J$1124,4,0)</f>
        <v>#N/A</v>
      </c>
      <c r="H268" s="22" t="e">
        <f>VLOOKUP(Tabla1[MUNICIPIO],'DATOS ENLACES, RESPONSABLES'!$C$1:$J$1124,5,0)</f>
        <v>#N/A</v>
      </c>
      <c r="I268" s="22" t="e">
        <f>VLOOKUP(Tabla1[MUNICIPIO],'DATOS ENLACES, RESPONSABLES'!$C$1:$J$1124,6,0)</f>
        <v>#N/A</v>
      </c>
      <c r="J268" s="22" t="e">
        <f>VLOOKUP(Tabla1[MUNICIPIO],'DATOS ENLACES, RESPONSABLES'!$C$1:$J$1124,7,0)</f>
        <v>#N/A</v>
      </c>
      <c r="K268" s="22" t="e">
        <f>VLOOKUP(Tabla1[MUNICIPIO],'DATOS ENLACES, RESPONSABLES'!$C$1:$J$1124,8,0)</f>
        <v>#N/A</v>
      </c>
      <c r="AJ268" s="125"/>
      <c r="AK268" s="125"/>
      <c r="AL268" s="126"/>
      <c r="AM268" s="126"/>
      <c r="AN268" s="126"/>
      <c r="AO268" s="126"/>
    </row>
    <row r="269" spans="1:41" x14ac:dyDescent="0.25">
      <c r="A269" s="121" t="s">
        <v>1394</v>
      </c>
      <c r="B269" s="122">
        <v>19824</v>
      </c>
      <c r="C269" s="123" t="s">
        <v>53</v>
      </c>
      <c r="D269" s="123" t="s">
        <v>53</v>
      </c>
      <c r="E269" s="124" t="s">
        <v>574</v>
      </c>
      <c r="F269" s="22" t="e">
        <f>VLOOKUP(Tabla1[MUNICIPIO],'DATOS ENLACES, RESPONSABLES'!$C$1:$J$1124,2,0)</f>
        <v>#N/A</v>
      </c>
      <c r="G269" s="22" t="e">
        <f>VLOOKUP(Tabla1[MUNICIPIO],'DATOS ENLACES, RESPONSABLES'!$C$1:$J$1124,4,0)</f>
        <v>#N/A</v>
      </c>
      <c r="H269" s="22" t="e">
        <f>VLOOKUP(Tabla1[MUNICIPIO],'DATOS ENLACES, RESPONSABLES'!$C$1:$J$1124,5,0)</f>
        <v>#N/A</v>
      </c>
      <c r="I269" s="22" t="e">
        <f>VLOOKUP(Tabla1[MUNICIPIO],'DATOS ENLACES, RESPONSABLES'!$C$1:$J$1124,6,0)</f>
        <v>#N/A</v>
      </c>
      <c r="J269" s="22" t="e">
        <f>VLOOKUP(Tabla1[MUNICIPIO],'DATOS ENLACES, RESPONSABLES'!$C$1:$J$1124,7,0)</f>
        <v>#N/A</v>
      </c>
      <c r="K269" s="22" t="e">
        <f>VLOOKUP(Tabla1[MUNICIPIO],'DATOS ENLACES, RESPONSABLES'!$C$1:$J$1124,8,0)</f>
        <v>#N/A</v>
      </c>
      <c r="AJ269" s="125"/>
      <c r="AK269" s="125"/>
      <c r="AL269" s="126"/>
      <c r="AM269" s="126"/>
      <c r="AN269" s="126"/>
      <c r="AO269" s="126"/>
    </row>
    <row r="270" spans="1:41" x14ac:dyDescent="0.25">
      <c r="A270" s="121" t="s">
        <v>1395</v>
      </c>
      <c r="B270" s="122">
        <v>19845</v>
      </c>
      <c r="C270" s="123" t="s">
        <v>53</v>
      </c>
      <c r="D270" s="123" t="s">
        <v>53</v>
      </c>
      <c r="E270" s="124" t="s">
        <v>396</v>
      </c>
      <c r="F270" s="22" t="e">
        <f>VLOOKUP(Tabla1[MUNICIPIO],'DATOS ENLACES, RESPONSABLES'!$C$1:$J$1124,2,0)</f>
        <v>#N/A</v>
      </c>
      <c r="G270" s="22" t="e">
        <f>VLOOKUP(Tabla1[MUNICIPIO],'DATOS ENLACES, RESPONSABLES'!$C$1:$J$1124,4,0)</f>
        <v>#N/A</v>
      </c>
      <c r="H270" s="22" t="e">
        <f>VLOOKUP(Tabla1[MUNICIPIO],'DATOS ENLACES, RESPONSABLES'!$C$1:$J$1124,5,0)</f>
        <v>#N/A</v>
      </c>
      <c r="I270" s="22" t="e">
        <f>VLOOKUP(Tabla1[MUNICIPIO],'DATOS ENLACES, RESPONSABLES'!$C$1:$J$1124,6,0)</f>
        <v>#N/A</v>
      </c>
      <c r="J270" s="22" t="e">
        <f>VLOOKUP(Tabla1[MUNICIPIO],'DATOS ENLACES, RESPONSABLES'!$C$1:$J$1124,7,0)</f>
        <v>#N/A</v>
      </c>
      <c r="K270" s="22" t="e">
        <f>VLOOKUP(Tabla1[MUNICIPIO],'DATOS ENLACES, RESPONSABLES'!$C$1:$J$1124,8,0)</f>
        <v>#N/A</v>
      </c>
      <c r="AJ270" s="125"/>
      <c r="AK270" s="125"/>
      <c r="AL270" s="126"/>
      <c r="AM270" s="126"/>
      <c r="AN270" s="126"/>
      <c r="AO270" s="126"/>
    </row>
    <row r="271" spans="1:41" ht="38.25" x14ac:dyDescent="0.25">
      <c r="A271" s="121" t="s">
        <v>1396</v>
      </c>
      <c r="B271" s="122">
        <v>11001</v>
      </c>
      <c r="C271" s="123" t="s">
        <v>575</v>
      </c>
      <c r="D271" s="123" t="s">
        <v>2475</v>
      </c>
      <c r="E271" s="124" t="s">
        <v>2475</v>
      </c>
      <c r="F271" s="22" t="str">
        <f>VLOOKUP(Tabla1[MUNICIPIO],'DATOS ENLACES, RESPONSABLES'!$C$1:$J$1124,2,0)</f>
        <v>Angela Marin Navarrete</v>
      </c>
      <c r="G271" s="22" t="str">
        <f>VLOOKUP(Tabla1[MUNICIPIO],'DATOS ENLACES, RESPONSABLES'!$C$1:$J$1124,4,0)</f>
        <v>angela.marin@unidadvictimas.gov.co</v>
      </c>
      <c r="H271" s="22">
        <f>VLOOKUP(Tabla1[MUNICIPIO],'DATOS ENLACES, RESPONSABLES'!$C$1:$J$1124,5,0)</f>
        <v>0</v>
      </c>
      <c r="I271" s="22">
        <f>VLOOKUP(Tabla1[MUNICIPIO],'DATOS ENLACES, RESPONSABLES'!$C$1:$J$1124,6,0)</f>
        <v>0</v>
      </c>
      <c r="J271" s="22">
        <f>VLOOKUP(Tabla1[MUNICIPIO],'DATOS ENLACES, RESPONSABLES'!$C$1:$J$1124,7,0)</f>
        <v>0</v>
      </c>
      <c r="K271" s="22">
        <f>VLOOKUP(Tabla1[MUNICIPIO],'DATOS ENLACES, RESPONSABLES'!$C$1:$J$1124,8,0)</f>
        <v>0</v>
      </c>
      <c r="AJ271" s="125"/>
      <c r="AK271" s="125"/>
      <c r="AL271" s="126"/>
      <c r="AM271" s="126"/>
      <c r="AN271" s="126"/>
      <c r="AO271" s="126"/>
    </row>
    <row r="272" spans="1:41" x14ac:dyDescent="0.25">
      <c r="A272" s="121" t="s">
        <v>1397</v>
      </c>
      <c r="B272" s="122">
        <v>15022</v>
      </c>
      <c r="C272" s="123" t="s">
        <v>575</v>
      </c>
      <c r="D272" s="123" t="s">
        <v>49</v>
      </c>
      <c r="E272" s="124" t="s">
        <v>578</v>
      </c>
      <c r="F272" s="22" t="e">
        <f>VLOOKUP(Tabla1[MUNICIPIO],'DATOS ENLACES, RESPONSABLES'!$C$1:$J$1124,2,0)</f>
        <v>#N/A</v>
      </c>
      <c r="G272" s="22" t="e">
        <f>VLOOKUP(Tabla1[MUNICIPIO],'DATOS ENLACES, RESPONSABLES'!$C$1:$J$1124,4,0)</f>
        <v>#N/A</v>
      </c>
      <c r="H272" s="22" t="e">
        <f>VLOOKUP(Tabla1[MUNICIPIO],'DATOS ENLACES, RESPONSABLES'!$C$1:$J$1124,5,0)</f>
        <v>#N/A</v>
      </c>
      <c r="I272" s="22" t="e">
        <f>VLOOKUP(Tabla1[MUNICIPIO],'DATOS ENLACES, RESPONSABLES'!$C$1:$J$1124,6,0)</f>
        <v>#N/A</v>
      </c>
      <c r="J272" s="22" t="e">
        <f>VLOOKUP(Tabla1[MUNICIPIO],'DATOS ENLACES, RESPONSABLES'!$C$1:$J$1124,7,0)</f>
        <v>#N/A</v>
      </c>
      <c r="K272" s="22" t="e">
        <f>VLOOKUP(Tabla1[MUNICIPIO],'DATOS ENLACES, RESPONSABLES'!$C$1:$J$1124,8,0)</f>
        <v>#N/A</v>
      </c>
      <c r="AJ272" s="125"/>
      <c r="AK272" s="125"/>
      <c r="AL272" s="126"/>
      <c r="AM272" s="126"/>
      <c r="AN272" s="126"/>
      <c r="AO272" s="126"/>
    </row>
    <row r="273" spans="1:41" x14ac:dyDescent="0.25">
      <c r="A273" s="121" t="s">
        <v>1398</v>
      </c>
      <c r="B273" s="122">
        <v>15047</v>
      </c>
      <c r="C273" s="123" t="s">
        <v>575</v>
      </c>
      <c r="D273" s="123" t="s">
        <v>49</v>
      </c>
      <c r="E273" s="124" t="s">
        <v>579</v>
      </c>
      <c r="F273" s="22" t="e">
        <f>VLOOKUP(Tabla1[MUNICIPIO],'DATOS ENLACES, RESPONSABLES'!$C$1:$J$1124,2,0)</f>
        <v>#N/A</v>
      </c>
      <c r="G273" s="22" t="e">
        <f>VLOOKUP(Tabla1[MUNICIPIO],'DATOS ENLACES, RESPONSABLES'!$C$1:$J$1124,4,0)</f>
        <v>#N/A</v>
      </c>
      <c r="H273" s="22" t="e">
        <f>VLOOKUP(Tabla1[MUNICIPIO],'DATOS ENLACES, RESPONSABLES'!$C$1:$J$1124,5,0)</f>
        <v>#N/A</v>
      </c>
      <c r="I273" s="22" t="e">
        <f>VLOOKUP(Tabla1[MUNICIPIO],'DATOS ENLACES, RESPONSABLES'!$C$1:$J$1124,6,0)</f>
        <v>#N/A</v>
      </c>
      <c r="J273" s="22" t="e">
        <f>VLOOKUP(Tabla1[MUNICIPIO],'DATOS ENLACES, RESPONSABLES'!$C$1:$J$1124,7,0)</f>
        <v>#N/A</v>
      </c>
      <c r="K273" s="22" t="e">
        <f>VLOOKUP(Tabla1[MUNICIPIO],'DATOS ENLACES, RESPONSABLES'!$C$1:$J$1124,8,0)</f>
        <v>#N/A</v>
      </c>
      <c r="AJ273" s="125"/>
      <c r="AK273" s="125"/>
      <c r="AL273" s="126"/>
      <c r="AM273" s="126"/>
      <c r="AN273" s="126"/>
      <c r="AO273" s="126"/>
    </row>
    <row r="274" spans="1:41" x14ac:dyDescent="0.25">
      <c r="A274" s="121" t="s">
        <v>1399</v>
      </c>
      <c r="B274" s="122">
        <v>15051</v>
      </c>
      <c r="C274" s="123" t="s">
        <v>575</v>
      </c>
      <c r="D274" s="123" t="s">
        <v>49</v>
      </c>
      <c r="E274" s="124" t="s">
        <v>580</v>
      </c>
      <c r="F274" s="22" t="e">
        <f>VLOOKUP(Tabla1[MUNICIPIO],'DATOS ENLACES, RESPONSABLES'!$C$1:$J$1124,2,0)</f>
        <v>#N/A</v>
      </c>
      <c r="G274" s="22" t="e">
        <f>VLOOKUP(Tabla1[MUNICIPIO],'DATOS ENLACES, RESPONSABLES'!$C$1:$J$1124,4,0)</f>
        <v>#N/A</v>
      </c>
      <c r="H274" s="22" t="e">
        <f>VLOOKUP(Tabla1[MUNICIPIO],'DATOS ENLACES, RESPONSABLES'!$C$1:$J$1124,5,0)</f>
        <v>#N/A</v>
      </c>
      <c r="I274" s="22" t="e">
        <f>VLOOKUP(Tabla1[MUNICIPIO],'DATOS ENLACES, RESPONSABLES'!$C$1:$J$1124,6,0)</f>
        <v>#N/A</v>
      </c>
      <c r="J274" s="22" t="e">
        <f>VLOOKUP(Tabla1[MUNICIPIO],'DATOS ENLACES, RESPONSABLES'!$C$1:$J$1124,7,0)</f>
        <v>#N/A</v>
      </c>
      <c r="K274" s="22" t="e">
        <f>VLOOKUP(Tabla1[MUNICIPIO],'DATOS ENLACES, RESPONSABLES'!$C$1:$J$1124,8,0)</f>
        <v>#N/A</v>
      </c>
      <c r="AJ274" s="125"/>
      <c r="AK274" s="125"/>
      <c r="AL274" s="126"/>
      <c r="AM274" s="126"/>
      <c r="AN274" s="126"/>
      <c r="AO274" s="126"/>
    </row>
    <row r="275" spans="1:41" x14ac:dyDescent="0.25">
      <c r="A275" s="121" t="s">
        <v>1400</v>
      </c>
      <c r="B275" s="122">
        <v>15087</v>
      </c>
      <c r="C275" s="123" t="s">
        <v>575</v>
      </c>
      <c r="D275" s="123" t="s">
        <v>49</v>
      </c>
      <c r="E275" s="124" t="s">
        <v>581</v>
      </c>
      <c r="F275" s="22" t="e">
        <f>VLOOKUP(Tabla1[MUNICIPIO],'DATOS ENLACES, RESPONSABLES'!$C$1:$J$1124,2,0)</f>
        <v>#N/A</v>
      </c>
      <c r="G275" s="22" t="e">
        <f>VLOOKUP(Tabla1[MUNICIPIO],'DATOS ENLACES, RESPONSABLES'!$C$1:$J$1124,4,0)</f>
        <v>#N/A</v>
      </c>
      <c r="H275" s="22" t="e">
        <f>VLOOKUP(Tabla1[MUNICIPIO],'DATOS ENLACES, RESPONSABLES'!$C$1:$J$1124,5,0)</f>
        <v>#N/A</v>
      </c>
      <c r="I275" s="22" t="e">
        <f>VLOOKUP(Tabla1[MUNICIPIO],'DATOS ENLACES, RESPONSABLES'!$C$1:$J$1124,6,0)</f>
        <v>#N/A</v>
      </c>
      <c r="J275" s="22" t="e">
        <f>VLOOKUP(Tabla1[MUNICIPIO],'DATOS ENLACES, RESPONSABLES'!$C$1:$J$1124,7,0)</f>
        <v>#N/A</v>
      </c>
      <c r="K275" s="22" t="e">
        <f>VLOOKUP(Tabla1[MUNICIPIO],'DATOS ENLACES, RESPONSABLES'!$C$1:$J$1124,8,0)</f>
        <v>#N/A</v>
      </c>
      <c r="AJ275" s="125"/>
      <c r="AK275" s="125"/>
      <c r="AL275" s="126"/>
      <c r="AM275" s="126"/>
      <c r="AN275" s="126"/>
      <c r="AO275" s="126"/>
    </row>
    <row r="276" spans="1:41" x14ac:dyDescent="0.25">
      <c r="A276" s="121" t="s">
        <v>1401</v>
      </c>
      <c r="B276" s="122">
        <v>15090</v>
      </c>
      <c r="C276" s="123" t="s">
        <v>575</v>
      </c>
      <c r="D276" s="123" t="s">
        <v>49</v>
      </c>
      <c r="E276" s="124" t="s">
        <v>582</v>
      </c>
      <c r="F276" s="22" t="e">
        <f>VLOOKUP(Tabla1[MUNICIPIO],'DATOS ENLACES, RESPONSABLES'!$C$1:$J$1124,2,0)</f>
        <v>#N/A</v>
      </c>
      <c r="G276" s="22" t="e">
        <f>VLOOKUP(Tabla1[MUNICIPIO],'DATOS ENLACES, RESPONSABLES'!$C$1:$J$1124,4,0)</f>
        <v>#N/A</v>
      </c>
      <c r="H276" s="22" t="e">
        <f>VLOOKUP(Tabla1[MUNICIPIO],'DATOS ENLACES, RESPONSABLES'!$C$1:$J$1124,5,0)</f>
        <v>#N/A</v>
      </c>
      <c r="I276" s="22" t="e">
        <f>VLOOKUP(Tabla1[MUNICIPIO],'DATOS ENLACES, RESPONSABLES'!$C$1:$J$1124,6,0)</f>
        <v>#N/A</v>
      </c>
      <c r="J276" s="22" t="e">
        <f>VLOOKUP(Tabla1[MUNICIPIO],'DATOS ENLACES, RESPONSABLES'!$C$1:$J$1124,7,0)</f>
        <v>#N/A</v>
      </c>
      <c r="K276" s="22" t="e">
        <f>VLOOKUP(Tabla1[MUNICIPIO],'DATOS ENLACES, RESPONSABLES'!$C$1:$J$1124,8,0)</f>
        <v>#N/A</v>
      </c>
      <c r="AJ276" s="125"/>
      <c r="AK276" s="125"/>
      <c r="AL276" s="126"/>
      <c r="AM276" s="126"/>
      <c r="AN276" s="126"/>
      <c r="AO276" s="126"/>
    </row>
    <row r="277" spans="1:41" x14ac:dyDescent="0.25">
      <c r="A277" s="121" t="s">
        <v>1402</v>
      </c>
      <c r="B277" s="122">
        <v>15092</v>
      </c>
      <c r="C277" s="123" t="s">
        <v>575</v>
      </c>
      <c r="D277" s="123" t="s">
        <v>49</v>
      </c>
      <c r="E277" s="124" t="s">
        <v>583</v>
      </c>
      <c r="F277" s="22" t="e">
        <f>VLOOKUP(Tabla1[MUNICIPIO],'DATOS ENLACES, RESPONSABLES'!$C$1:$J$1124,2,0)</f>
        <v>#N/A</v>
      </c>
      <c r="G277" s="22" t="e">
        <f>VLOOKUP(Tabla1[MUNICIPIO],'DATOS ENLACES, RESPONSABLES'!$C$1:$J$1124,4,0)</f>
        <v>#N/A</v>
      </c>
      <c r="H277" s="22" t="e">
        <f>VLOOKUP(Tabla1[MUNICIPIO],'DATOS ENLACES, RESPONSABLES'!$C$1:$J$1124,5,0)</f>
        <v>#N/A</v>
      </c>
      <c r="I277" s="22" t="e">
        <f>VLOOKUP(Tabla1[MUNICIPIO],'DATOS ENLACES, RESPONSABLES'!$C$1:$J$1124,6,0)</f>
        <v>#N/A</v>
      </c>
      <c r="J277" s="22" t="e">
        <f>VLOOKUP(Tabla1[MUNICIPIO],'DATOS ENLACES, RESPONSABLES'!$C$1:$J$1124,7,0)</f>
        <v>#N/A</v>
      </c>
      <c r="K277" s="22" t="e">
        <f>VLOOKUP(Tabla1[MUNICIPIO],'DATOS ENLACES, RESPONSABLES'!$C$1:$J$1124,8,0)</f>
        <v>#N/A</v>
      </c>
      <c r="AJ277" s="125"/>
      <c r="AK277" s="125"/>
      <c r="AL277" s="126"/>
      <c r="AM277" s="126"/>
      <c r="AN277" s="126"/>
      <c r="AO277" s="126"/>
    </row>
    <row r="278" spans="1:41" x14ac:dyDescent="0.25">
      <c r="A278" s="121" t="s">
        <v>1403</v>
      </c>
      <c r="B278" s="122">
        <v>15097</v>
      </c>
      <c r="C278" s="123" t="s">
        <v>575</v>
      </c>
      <c r="D278" s="123" t="s">
        <v>49</v>
      </c>
      <c r="E278" s="124" t="s">
        <v>584</v>
      </c>
      <c r="F278" s="22" t="e">
        <f>VLOOKUP(Tabla1[MUNICIPIO],'DATOS ENLACES, RESPONSABLES'!$C$1:$J$1124,2,0)</f>
        <v>#N/A</v>
      </c>
      <c r="G278" s="22" t="e">
        <f>VLOOKUP(Tabla1[MUNICIPIO],'DATOS ENLACES, RESPONSABLES'!$C$1:$J$1124,4,0)</f>
        <v>#N/A</v>
      </c>
      <c r="H278" s="22" t="e">
        <f>VLOOKUP(Tabla1[MUNICIPIO],'DATOS ENLACES, RESPONSABLES'!$C$1:$J$1124,5,0)</f>
        <v>#N/A</v>
      </c>
      <c r="I278" s="22" t="e">
        <f>VLOOKUP(Tabla1[MUNICIPIO],'DATOS ENLACES, RESPONSABLES'!$C$1:$J$1124,6,0)</f>
        <v>#N/A</v>
      </c>
      <c r="J278" s="22" t="e">
        <f>VLOOKUP(Tabla1[MUNICIPIO],'DATOS ENLACES, RESPONSABLES'!$C$1:$J$1124,7,0)</f>
        <v>#N/A</v>
      </c>
      <c r="K278" s="22" t="e">
        <f>VLOOKUP(Tabla1[MUNICIPIO],'DATOS ENLACES, RESPONSABLES'!$C$1:$J$1124,8,0)</f>
        <v>#N/A</v>
      </c>
      <c r="AJ278" s="125"/>
      <c r="AK278" s="125"/>
      <c r="AL278" s="126"/>
      <c r="AM278" s="126"/>
      <c r="AN278" s="126"/>
      <c r="AO278" s="126"/>
    </row>
    <row r="279" spans="1:41" x14ac:dyDescent="0.25">
      <c r="A279" s="121" t="s">
        <v>1404</v>
      </c>
      <c r="B279" s="122">
        <v>15104</v>
      </c>
      <c r="C279" s="123" t="s">
        <v>575</v>
      </c>
      <c r="D279" s="123" t="s">
        <v>49</v>
      </c>
      <c r="E279" s="124" t="s">
        <v>49</v>
      </c>
      <c r="F279" s="22" t="e">
        <f>VLOOKUP(Tabla1[MUNICIPIO],'DATOS ENLACES, RESPONSABLES'!$C$1:$J$1124,2,0)</f>
        <v>#N/A</v>
      </c>
      <c r="G279" s="22" t="e">
        <f>VLOOKUP(Tabla1[MUNICIPIO],'DATOS ENLACES, RESPONSABLES'!$C$1:$J$1124,4,0)</f>
        <v>#N/A</v>
      </c>
      <c r="H279" s="22" t="e">
        <f>VLOOKUP(Tabla1[MUNICIPIO],'DATOS ENLACES, RESPONSABLES'!$C$1:$J$1124,5,0)</f>
        <v>#N/A</v>
      </c>
      <c r="I279" s="22" t="e">
        <f>VLOOKUP(Tabla1[MUNICIPIO],'DATOS ENLACES, RESPONSABLES'!$C$1:$J$1124,6,0)</f>
        <v>#N/A</v>
      </c>
      <c r="J279" s="22" t="e">
        <f>VLOOKUP(Tabla1[MUNICIPIO],'DATOS ENLACES, RESPONSABLES'!$C$1:$J$1124,7,0)</f>
        <v>#N/A</v>
      </c>
      <c r="K279" s="22" t="e">
        <f>VLOOKUP(Tabla1[MUNICIPIO],'DATOS ENLACES, RESPONSABLES'!$C$1:$J$1124,8,0)</f>
        <v>#N/A</v>
      </c>
      <c r="AJ279" s="125"/>
      <c r="AK279" s="125"/>
      <c r="AL279" s="126"/>
      <c r="AM279" s="126"/>
      <c r="AN279" s="126"/>
      <c r="AO279" s="126"/>
    </row>
    <row r="280" spans="1:41" x14ac:dyDescent="0.25">
      <c r="A280" s="121" t="s">
        <v>1405</v>
      </c>
      <c r="B280" s="122">
        <v>15106</v>
      </c>
      <c r="C280" s="123" t="s">
        <v>575</v>
      </c>
      <c r="D280" s="123" t="s">
        <v>49</v>
      </c>
      <c r="E280" s="124" t="s">
        <v>168</v>
      </c>
      <c r="F280" s="22" t="e">
        <f>VLOOKUP(Tabla1[MUNICIPIO],'DATOS ENLACES, RESPONSABLES'!$C$1:$J$1124,2,0)</f>
        <v>#N/A</v>
      </c>
      <c r="G280" s="22" t="e">
        <f>VLOOKUP(Tabla1[MUNICIPIO],'DATOS ENLACES, RESPONSABLES'!$C$1:$J$1124,4,0)</f>
        <v>#N/A</v>
      </c>
      <c r="H280" s="22" t="e">
        <f>VLOOKUP(Tabla1[MUNICIPIO],'DATOS ENLACES, RESPONSABLES'!$C$1:$J$1124,5,0)</f>
        <v>#N/A</v>
      </c>
      <c r="I280" s="22" t="e">
        <f>VLOOKUP(Tabla1[MUNICIPIO],'DATOS ENLACES, RESPONSABLES'!$C$1:$J$1124,6,0)</f>
        <v>#N/A</v>
      </c>
      <c r="J280" s="22" t="e">
        <f>VLOOKUP(Tabla1[MUNICIPIO],'DATOS ENLACES, RESPONSABLES'!$C$1:$J$1124,7,0)</f>
        <v>#N/A</v>
      </c>
      <c r="K280" s="22" t="e">
        <f>VLOOKUP(Tabla1[MUNICIPIO],'DATOS ENLACES, RESPONSABLES'!$C$1:$J$1124,8,0)</f>
        <v>#N/A</v>
      </c>
      <c r="AJ280" s="125"/>
      <c r="AK280" s="125"/>
      <c r="AL280" s="126"/>
      <c r="AM280" s="126"/>
      <c r="AN280" s="126"/>
      <c r="AO280" s="126"/>
    </row>
    <row r="281" spans="1:41" x14ac:dyDescent="0.25">
      <c r="A281" s="121" t="s">
        <v>1406</v>
      </c>
      <c r="B281" s="122">
        <v>15109</v>
      </c>
      <c r="C281" s="123" t="s">
        <v>575</v>
      </c>
      <c r="D281" s="123" t="s">
        <v>49</v>
      </c>
      <c r="E281" s="124" t="s">
        <v>123</v>
      </c>
      <c r="F281" s="22" t="e">
        <f>VLOOKUP(Tabla1[MUNICIPIO],'DATOS ENLACES, RESPONSABLES'!$C$1:$J$1124,2,0)</f>
        <v>#N/A</v>
      </c>
      <c r="G281" s="22" t="e">
        <f>VLOOKUP(Tabla1[MUNICIPIO],'DATOS ENLACES, RESPONSABLES'!$C$1:$J$1124,4,0)</f>
        <v>#N/A</v>
      </c>
      <c r="H281" s="22" t="e">
        <f>VLOOKUP(Tabla1[MUNICIPIO],'DATOS ENLACES, RESPONSABLES'!$C$1:$J$1124,5,0)</f>
        <v>#N/A</v>
      </c>
      <c r="I281" s="22" t="e">
        <f>VLOOKUP(Tabla1[MUNICIPIO],'DATOS ENLACES, RESPONSABLES'!$C$1:$J$1124,6,0)</f>
        <v>#N/A</v>
      </c>
      <c r="J281" s="22" t="e">
        <f>VLOOKUP(Tabla1[MUNICIPIO],'DATOS ENLACES, RESPONSABLES'!$C$1:$J$1124,7,0)</f>
        <v>#N/A</v>
      </c>
      <c r="K281" s="22" t="e">
        <f>VLOOKUP(Tabla1[MUNICIPIO],'DATOS ENLACES, RESPONSABLES'!$C$1:$J$1124,8,0)</f>
        <v>#N/A</v>
      </c>
      <c r="AJ281" s="125"/>
      <c r="AK281" s="125"/>
      <c r="AL281" s="126"/>
      <c r="AM281" s="126"/>
      <c r="AN281" s="126"/>
      <c r="AO281" s="126"/>
    </row>
    <row r="282" spans="1:41" x14ac:dyDescent="0.25">
      <c r="A282" s="121" t="s">
        <v>1407</v>
      </c>
      <c r="B282" s="122">
        <v>15114</v>
      </c>
      <c r="C282" s="123" t="s">
        <v>575</v>
      </c>
      <c r="D282" s="123" t="s">
        <v>49</v>
      </c>
      <c r="E282" s="124" t="s">
        <v>585</v>
      </c>
      <c r="F282" s="22" t="e">
        <f>VLOOKUP(Tabla1[MUNICIPIO],'DATOS ENLACES, RESPONSABLES'!$C$1:$J$1124,2,0)</f>
        <v>#N/A</v>
      </c>
      <c r="G282" s="22" t="e">
        <f>VLOOKUP(Tabla1[MUNICIPIO],'DATOS ENLACES, RESPONSABLES'!$C$1:$J$1124,4,0)</f>
        <v>#N/A</v>
      </c>
      <c r="H282" s="22" t="e">
        <f>VLOOKUP(Tabla1[MUNICIPIO],'DATOS ENLACES, RESPONSABLES'!$C$1:$J$1124,5,0)</f>
        <v>#N/A</v>
      </c>
      <c r="I282" s="22" t="e">
        <f>VLOOKUP(Tabla1[MUNICIPIO],'DATOS ENLACES, RESPONSABLES'!$C$1:$J$1124,6,0)</f>
        <v>#N/A</v>
      </c>
      <c r="J282" s="22" t="e">
        <f>VLOOKUP(Tabla1[MUNICIPIO],'DATOS ENLACES, RESPONSABLES'!$C$1:$J$1124,7,0)</f>
        <v>#N/A</v>
      </c>
      <c r="K282" s="22" t="e">
        <f>VLOOKUP(Tabla1[MUNICIPIO],'DATOS ENLACES, RESPONSABLES'!$C$1:$J$1124,8,0)</f>
        <v>#N/A</v>
      </c>
      <c r="AJ282" s="125"/>
      <c r="AK282" s="125"/>
      <c r="AL282" s="126"/>
      <c r="AM282" s="126"/>
      <c r="AN282" s="126"/>
      <c r="AO282" s="126"/>
    </row>
    <row r="283" spans="1:41" x14ac:dyDescent="0.25">
      <c r="A283" s="121" t="s">
        <v>1408</v>
      </c>
      <c r="B283" s="122">
        <v>15131</v>
      </c>
      <c r="C283" s="123" t="s">
        <v>575</v>
      </c>
      <c r="D283" s="123" t="s">
        <v>49</v>
      </c>
      <c r="E283" s="124" t="s">
        <v>50</v>
      </c>
      <c r="F283" s="22" t="e">
        <f>VLOOKUP(Tabla1[MUNICIPIO],'DATOS ENLACES, RESPONSABLES'!$C$1:$J$1124,2,0)</f>
        <v>#N/A</v>
      </c>
      <c r="G283" s="22" t="e">
        <f>VLOOKUP(Tabla1[MUNICIPIO],'DATOS ENLACES, RESPONSABLES'!$C$1:$J$1124,4,0)</f>
        <v>#N/A</v>
      </c>
      <c r="H283" s="22" t="e">
        <f>VLOOKUP(Tabla1[MUNICIPIO],'DATOS ENLACES, RESPONSABLES'!$C$1:$J$1124,5,0)</f>
        <v>#N/A</v>
      </c>
      <c r="I283" s="22" t="e">
        <f>VLOOKUP(Tabla1[MUNICIPIO],'DATOS ENLACES, RESPONSABLES'!$C$1:$J$1124,6,0)</f>
        <v>#N/A</v>
      </c>
      <c r="J283" s="22" t="e">
        <f>VLOOKUP(Tabla1[MUNICIPIO],'DATOS ENLACES, RESPONSABLES'!$C$1:$J$1124,7,0)</f>
        <v>#N/A</v>
      </c>
      <c r="K283" s="22" t="e">
        <f>VLOOKUP(Tabla1[MUNICIPIO],'DATOS ENLACES, RESPONSABLES'!$C$1:$J$1124,8,0)</f>
        <v>#N/A</v>
      </c>
      <c r="AJ283" s="125"/>
      <c r="AK283" s="125"/>
      <c r="AL283" s="126"/>
      <c r="AM283" s="126"/>
      <c r="AN283" s="126"/>
      <c r="AO283" s="126"/>
    </row>
    <row r="284" spans="1:41" x14ac:dyDescent="0.25">
      <c r="A284" s="121" t="s">
        <v>1409</v>
      </c>
      <c r="B284" s="122">
        <v>15135</v>
      </c>
      <c r="C284" s="123" t="s">
        <v>575</v>
      </c>
      <c r="D284" s="123" t="s">
        <v>49</v>
      </c>
      <c r="E284" s="124" t="s">
        <v>586</v>
      </c>
      <c r="F284" s="22" t="e">
        <f>VLOOKUP(Tabla1[MUNICIPIO],'DATOS ENLACES, RESPONSABLES'!$C$1:$J$1124,2,0)</f>
        <v>#N/A</v>
      </c>
      <c r="G284" s="22" t="e">
        <f>VLOOKUP(Tabla1[MUNICIPIO],'DATOS ENLACES, RESPONSABLES'!$C$1:$J$1124,4,0)</f>
        <v>#N/A</v>
      </c>
      <c r="H284" s="22" t="e">
        <f>VLOOKUP(Tabla1[MUNICIPIO],'DATOS ENLACES, RESPONSABLES'!$C$1:$J$1124,5,0)</f>
        <v>#N/A</v>
      </c>
      <c r="I284" s="22" t="e">
        <f>VLOOKUP(Tabla1[MUNICIPIO],'DATOS ENLACES, RESPONSABLES'!$C$1:$J$1124,6,0)</f>
        <v>#N/A</v>
      </c>
      <c r="J284" s="22" t="e">
        <f>VLOOKUP(Tabla1[MUNICIPIO],'DATOS ENLACES, RESPONSABLES'!$C$1:$J$1124,7,0)</f>
        <v>#N/A</v>
      </c>
      <c r="K284" s="22" t="e">
        <f>VLOOKUP(Tabla1[MUNICIPIO],'DATOS ENLACES, RESPONSABLES'!$C$1:$J$1124,8,0)</f>
        <v>#N/A</v>
      </c>
      <c r="AJ284" s="125"/>
      <c r="AK284" s="125"/>
      <c r="AL284" s="126"/>
      <c r="AM284" s="126"/>
      <c r="AN284" s="126"/>
      <c r="AO284" s="126"/>
    </row>
    <row r="285" spans="1:41" x14ac:dyDescent="0.25">
      <c r="A285" s="121" t="s">
        <v>1410</v>
      </c>
      <c r="B285" s="122">
        <v>15162</v>
      </c>
      <c r="C285" s="123" t="s">
        <v>575</v>
      </c>
      <c r="D285" s="123" t="s">
        <v>49</v>
      </c>
      <c r="E285" s="124" t="s">
        <v>587</v>
      </c>
      <c r="F285" s="22" t="e">
        <f>VLOOKUP(Tabla1[MUNICIPIO],'DATOS ENLACES, RESPONSABLES'!$C$1:$J$1124,2,0)</f>
        <v>#N/A</v>
      </c>
      <c r="G285" s="22" t="e">
        <f>VLOOKUP(Tabla1[MUNICIPIO],'DATOS ENLACES, RESPONSABLES'!$C$1:$J$1124,4,0)</f>
        <v>#N/A</v>
      </c>
      <c r="H285" s="22" t="e">
        <f>VLOOKUP(Tabla1[MUNICIPIO],'DATOS ENLACES, RESPONSABLES'!$C$1:$J$1124,5,0)</f>
        <v>#N/A</v>
      </c>
      <c r="I285" s="22" t="e">
        <f>VLOOKUP(Tabla1[MUNICIPIO],'DATOS ENLACES, RESPONSABLES'!$C$1:$J$1124,6,0)</f>
        <v>#N/A</v>
      </c>
      <c r="J285" s="22" t="e">
        <f>VLOOKUP(Tabla1[MUNICIPIO],'DATOS ENLACES, RESPONSABLES'!$C$1:$J$1124,7,0)</f>
        <v>#N/A</v>
      </c>
      <c r="K285" s="22" t="e">
        <f>VLOOKUP(Tabla1[MUNICIPIO],'DATOS ENLACES, RESPONSABLES'!$C$1:$J$1124,8,0)</f>
        <v>#N/A</v>
      </c>
      <c r="AJ285" s="125"/>
      <c r="AK285" s="125"/>
      <c r="AL285" s="126"/>
      <c r="AM285" s="126"/>
      <c r="AN285" s="126"/>
      <c r="AO285" s="126"/>
    </row>
    <row r="286" spans="1:41" x14ac:dyDescent="0.25">
      <c r="A286" s="121" t="s">
        <v>1411</v>
      </c>
      <c r="B286" s="122">
        <v>15172</v>
      </c>
      <c r="C286" s="123" t="s">
        <v>575</v>
      </c>
      <c r="D286" s="123" t="s">
        <v>49</v>
      </c>
      <c r="E286" s="124" t="s">
        <v>588</v>
      </c>
      <c r="F286" s="22" t="e">
        <f>VLOOKUP(Tabla1[MUNICIPIO],'DATOS ENLACES, RESPONSABLES'!$C$1:$J$1124,2,0)</f>
        <v>#N/A</v>
      </c>
      <c r="G286" s="22" t="e">
        <f>VLOOKUP(Tabla1[MUNICIPIO],'DATOS ENLACES, RESPONSABLES'!$C$1:$J$1124,4,0)</f>
        <v>#N/A</v>
      </c>
      <c r="H286" s="22" t="e">
        <f>VLOOKUP(Tabla1[MUNICIPIO],'DATOS ENLACES, RESPONSABLES'!$C$1:$J$1124,5,0)</f>
        <v>#N/A</v>
      </c>
      <c r="I286" s="22" t="e">
        <f>VLOOKUP(Tabla1[MUNICIPIO],'DATOS ENLACES, RESPONSABLES'!$C$1:$J$1124,6,0)</f>
        <v>#N/A</v>
      </c>
      <c r="J286" s="22" t="e">
        <f>VLOOKUP(Tabla1[MUNICIPIO],'DATOS ENLACES, RESPONSABLES'!$C$1:$J$1124,7,0)</f>
        <v>#N/A</v>
      </c>
      <c r="K286" s="22" t="e">
        <f>VLOOKUP(Tabla1[MUNICIPIO],'DATOS ENLACES, RESPONSABLES'!$C$1:$J$1124,8,0)</f>
        <v>#N/A</v>
      </c>
      <c r="AJ286" s="125"/>
      <c r="AK286" s="125"/>
      <c r="AL286" s="126"/>
      <c r="AM286" s="126"/>
      <c r="AN286" s="126"/>
      <c r="AO286" s="126"/>
    </row>
    <row r="287" spans="1:41" x14ac:dyDescent="0.25">
      <c r="A287" s="121" t="s">
        <v>1412</v>
      </c>
      <c r="B287" s="122">
        <v>15176</v>
      </c>
      <c r="C287" s="123" t="s">
        <v>575</v>
      </c>
      <c r="D287" s="123" t="s">
        <v>49</v>
      </c>
      <c r="E287" s="124" t="s">
        <v>589</v>
      </c>
      <c r="F287" s="22" t="e">
        <f>VLOOKUP(Tabla1[MUNICIPIO],'DATOS ENLACES, RESPONSABLES'!$C$1:$J$1124,2,0)</f>
        <v>#N/A</v>
      </c>
      <c r="G287" s="22" t="e">
        <f>VLOOKUP(Tabla1[MUNICIPIO],'DATOS ENLACES, RESPONSABLES'!$C$1:$J$1124,4,0)</f>
        <v>#N/A</v>
      </c>
      <c r="H287" s="22" t="e">
        <f>VLOOKUP(Tabla1[MUNICIPIO],'DATOS ENLACES, RESPONSABLES'!$C$1:$J$1124,5,0)</f>
        <v>#N/A</v>
      </c>
      <c r="I287" s="22" t="e">
        <f>VLOOKUP(Tabla1[MUNICIPIO],'DATOS ENLACES, RESPONSABLES'!$C$1:$J$1124,6,0)</f>
        <v>#N/A</v>
      </c>
      <c r="J287" s="22" t="e">
        <f>VLOOKUP(Tabla1[MUNICIPIO],'DATOS ENLACES, RESPONSABLES'!$C$1:$J$1124,7,0)</f>
        <v>#N/A</v>
      </c>
      <c r="K287" s="22" t="e">
        <f>VLOOKUP(Tabla1[MUNICIPIO],'DATOS ENLACES, RESPONSABLES'!$C$1:$J$1124,8,0)</f>
        <v>#N/A</v>
      </c>
      <c r="AJ287" s="125"/>
      <c r="AK287" s="125"/>
      <c r="AL287" s="126"/>
      <c r="AM287" s="126"/>
      <c r="AN287" s="126"/>
      <c r="AO287" s="126"/>
    </row>
    <row r="288" spans="1:41" x14ac:dyDescent="0.25">
      <c r="A288" s="121" t="s">
        <v>1413</v>
      </c>
      <c r="B288" s="122">
        <v>15232</v>
      </c>
      <c r="C288" s="123" t="s">
        <v>575</v>
      </c>
      <c r="D288" s="123" t="s">
        <v>49</v>
      </c>
      <c r="E288" s="124" t="s">
        <v>590</v>
      </c>
      <c r="F288" s="22" t="e">
        <f>VLOOKUP(Tabla1[MUNICIPIO],'DATOS ENLACES, RESPONSABLES'!$C$1:$J$1124,2,0)</f>
        <v>#N/A</v>
      </c>
      <c r="G288" s="22" t="e">
        <f>VLOOKUP(Tabla1[MUNICIPIO],'DATOS ENLACES, RESPONSABLES'!$C$1:$J$1124,4,0)</f>
        <v>#N/A</v>
      </c>
      <c r="H288" s="22" t="e">
        <f>VLOOKUP(Tabla1[MUNICIPIO],'DATOS ENLACES, RESPONSABLES'!$C$1:$J$1124,5,0)</f>
        <v>#N/A</v>
      </c>
      <c r="I288" s="22" t="e">
        <f>VLOOKUP(Tabla1[MUNICIPIO],'DATOS ENLACES, RESPONSABLES'!$C$1:$J$1124,6,0)</f>
        <v>#N/A</v>
      </c>
      <c r="J288" s="22" t="e">
        <f>VLOOKUP(Tabla1[MUNICIPIO],'DATOS ENLACES, RESPONSABLES'!$C$1:$J$1124,7,0)</f>
        <v>#N/A</v>
      </c>
      <c r="K288" s="22" t="e">
        <f>VLOOKUP(Tabla1[MUNICIPIO],'DATOS ENLACES, RESPONSABLES'!$C$1:$J$1124,8,0)</f>
        <v>#N/A</v>
      </c>
      <c r="AJ288" s="125"/>
      <c r="AK288" s="125"/>
      <c r="AL288" s="126"/>
      <c r="AM288" s="126"/>
      <c r="AN288" s="126"/>
      <c r="AO288" s="126"/>
    </row>
    <row r="289" spans="1:41" x14ac:dyDescent="0.25">
      <c r="A289" s="121" t="s">
        <v>1414</v>
      </c>
      <c r="B289" s="122">
        <v>15180</v>
      </c>
      <c r="C289" s="123" t="s">
        <v>575</v>
      </c>
      <c r="D289" s="123" t="s">
        <v>49</v>
      </c>
      <c r="E289" s="124" t="s">
        <v>591</v>
      </c>
      <c r="F289" s="22" t="e">
        <f>VLOOKUP(Tabla1[MUNICIPIO],'DATOS ENLACES, RESPONSABLES'!$C$1:$J$1124,2,0)</f>
        <v>#N/A</v>
      </c>
      <c r="G289" s="22" t="e">
        <f>VLOOKUP(Tabla1[MUNICIPIO],'DATOS ENLACES, RESPONSABLES'!$C$1:$J$1124,4,0)</f>
        <v>#N/A</v>
      </c>
      <c r="H289" s="22" t="e">
        <f>VLOOKUP(Tabla1[MUNICIPIO],'DATOS ENLACES, RESPONSABLES'!$C$1:$J$1124,5,0)</f>
        <v>#N/A</v>
      </c>
      <c r="I289" s="22" t="e">
        <f>VLOOKUP(Tabla1[MUNICIPIO],'DATOS ENLACES, RESPONSABLES'!$C$1:$J$1124,6,0)</f>
        <v>#N/A</v>
      </c>
      <c r="J289" s="22" t="e">
        <f>VLOOKUP(Tabla1[MUNICIPIO],'DATOS ENLACES, RESPONSABLES'!$C$1:$J$1124,7,0)</f>
        <v>#N/A</v>
      </c>
      <c r="K289" s="22" t="e">
        <f>VLOOKUP(Tabla1[MUNICIPIO],'DATOS ENLACES, RESPONSABLES'!$C$1:$J$1124,8,0)</f>
        <v>#N/A</v>
      </c>
      <c r="AJ289" s="125"/>
      <c r="AK289" s="125"/>
      <c r="AL289" s="126"/>
      <c r="AM289" s="126"/>
      <c r="AN289" s="126"/>
      <c r="AO289" s="126"/>
    </row>
    <row r="290" spans="1:41" x14ac:dyDescent="0.25">
      <c r="A290" s="121" t="s">
        <v>1415</v>
      </c>
      <c r="B290" s="122">
        <v>15183</v>
      </c>
      <c r="C290" s="123" t="s">
        <v>575</v>
      </c>
      <c r="D290" s="123" t="s">
        <v>49</v>
      </c>
      <c r="E290" s="124" t="s">
        <v>592</v>
      </c>
      <c r="F290" s="22" t="e">
        <f>VLOOKUP(Tabla1[MUNICIPIO],'DATOS ENLACES, RESPONSABLES'!$C$1:$J$1124,2,0)</f>
        <v>#N/A</v>
      </c>
      <c r="G290" s="22" t="e">
        <f>VLOOKUP(Tabla1[MUNICIPIO],'DATOS ENLACES, RESPONSABLES'!$C$1:$J$1124,4,0)</f>
        <v>#N/A</v>
      </c>
      <c r="H290" s="22" t="e">
        <f>VLOOKUP(Tabla1[MUNICIPIO],'DATOS ENLACES, RESPONSABLES'!$C$1:$J$1124,5,0)</f>
        <v>#N/A</v>
      </c>
      <c r="I290" s="22" t="e">
        <f>VLOOKUP(Tabla1[MUNICIPIO],'DATOS ENLACES, RESPONSABLES'!$C$1:$J$1124,6,0)</f>
        <v>#N/A</v>
      </c>
      <c r="J290" s="22" t="e">
        <f>VLOOKUP(Tabla1[MUNICIPIO],'DATOS ENLACES, RESPONSABLES'!$C$1:$J$1124,7,0)</f>
        <v>#N/A</v>
      </c>
      <c r="K290" s="22" t="e">
        <f>VLOOKUP(Tabla1[MUNICIPIO],'DATOS ENLACES, RESPONSABLES'!$C$1:$J$1124,8,0)</f>
        <v>#N/A</v>
      </c>
      <c r="AJ290" s="125"/>
      <c r="AK290" s="125"/>
      <c r="AL290" s="126"/>
      <c r="AM290" s="126"/>
      <c r="AN290" s="126"/>
      <c r="AO290" s="126"/>
    </row>
    <row r="291" spans="1:41" x14ac:dyDescent="0.25">
      <c r="A291" s="121" t="s">
        <v>1416</v>
      </c>
      <c r="B291" s="122">
        <v>15185</v>
      </c>
      <c r="C291" s="123" t="s">
        <v>575</v>
      </c>
      <c r="D291" s="123" t="s">
        <v>49</v>
      </c>
      <c r="E291" s="124" t="s">
        <v>593</v>
      </c>
      <c r="F291" s="22" t="e">
        <f>VLOOKUP(Tabla1[MUNICIPIO],'DATOS ENLACES, RESPONSABLES'!$C$1:$J$1124,2,0)</f>
        <v>#N/A</v>
      </c>
      <c r="G291" s="22" t="e">
        <f>VLOOKUP(Tabla1[MUNICIPIO],'DATOS ENLACES, RESPONSABLES'!$C$1:$J$1124,4,0)</f>
        <v>#N/A</v>
      </c>
      <c r="H291" s="22" t="e">
        <f>VLOOKUP(Tabla1[MUNICIPIO],'DATOS ENLACES, RESPONSABLES'!$C$1:$J$1124,5,0)</f>
        <v>#N/A</v>
      </c>
      <c r="I291" s="22" t="e">
        <f>VLOOKUP(Tabla1[MUNICIPIO],'DATOS ENLACES, RESPONSABLES'!$C$1:$J$1124,6,0)</f>
        <v>#N/A</v>
      </c>
      <c r="J291" s="22" t="e">
        <f>VLOOKUP(Tabla1[MUNICIPIO],'DATOS ENLACES, RESPONSABLES'!$C$1:$J$1124,7,0)</f>
        <v>#N/A</v>
      </c>
      <c r="K291" s="22" t="e">
        <f>VLOOKUP(Tabla1[MUNICIPIO],'DATOS ENLACES, RESPONSABLES'!$C$1:$J$1124,8,0)</f>
        <v>#N/A</v>
      </c>
      <c r="AJ291" s="125"/>
      <c r="AK291" s="125"/>
      <c r="AL291" s="126"/>
      <c r="AM291" s="126"/>
      <c r="AN291" s="126"/>
      <c r="AO291" s="126"/>
    </row>
    <row r="292" spans="1:41" x14ac:dyDescent="0.25">
      <c r="A292" s="121" t="s">
        <v>1417</v>
      </c>
      <c r="B292" s="122">
        <v>15187</v>
      </c>
      <c r="C292" s="123" t="s">
        <v>575</v>
      </c>
      <c r="D292" s="123" t="s">
        <v>49</v>
      </c>
      <c r="E292" s="124" t="s">
        <v>594</v>
      </c>
      <c r="F292" s="22" t="e">
        <f>VLOOKUP(Tabla1[MUNICIPIO],'DATOS ENLACES, RESPONSABLES'!$C$1:$J$1124,2,0)</f>
        <v>#N/A</v>
      </c>
      <c r="G292" s="22" t="e">
        <f>VLOOKUP(Tabla1[MUNICIPIO],'DATOS ENLACES, RESPONSABLES'!$C$1:$J$1124,4,0)</f>
        <v>#N/A</v>
      </c>
      <c r="H292" s="22" t="e">
        <f>VLOOKUP(Tabla1[MUNICIPIO],'DATOS ENLACES, RESPONSABLES'!$C$1:$J$1124,5,0)</f>
        <v>#N/A</v>
      </c>
      <c r="I292" s="22" t="e">
        <f>VLOOKUP(Tabla1[MUNICIPIO],'DATOS ENLACES, RESPONSABLES'!$C$1:$J$1124,6,0)</f>
        <v>#N/A</v>
      </c>
      <c r="J292" s="22" t="e">
        <f>VLOOKUP(Tabla1[MUNICIPIO],'DATOS ENLACES, RESPONSABLES'!$C$1:$J$1124,7,0)</f>
        <v>#N/A</v>
      </c>
      <c r="K292" s="22" t="e">
        <f>VLOOKUP(Tabla1[MUNICIPIO],'DATOS ENLACES, RESPONSABLES'!$C$1:$J$1124,8,0)</f>
        <v>#N/A</v>
      </c>
      <c r="AJ292" s="125"/>
      <c r="AK292" s="125"/>
      <c r="AL292" s="126"/>
      <c r="AM292" s="126"/>
      <c r="AN292" s="126"/>
      <c r="AO292" s="126"/>
    </row>
    <row r="293" spans="1:41" x14ac:dyDescent="0.25">
      <c r="A293" s="121" t="s">
        <v>1418</v>
      </c>
      <c r="B293" s="122">
        <v>15236</v>
      </c>
      <c r="C293" s="123" t="s">
        <v>575</v>
      </c>
      <c r="D293" s="123" t="s">
        <v>49</v>
      </c>
      <c r="E293" s="124" t="s">
        <v>595</v>
      </c>
      <c r="F293" s="22" t="e">
        <f>VLOOKUP(Tabla1[MUNICIPIO],'DATOS ENLACES, RESPONSABLES'!$C$1:$J$1124,2,0)</f>
        <v>#N/A</v>
      </c>
      <c r="G293" s="22" t="e">
        <f>VLOOKUP(Tabla1[MUNICIPIO],'DATOS ENLACES, RESPONSABLES'!$C$1:$J$1124,4,0)</f>
        <v>#N/A</v>
      </c>
      <c r="H293" s="22" t="e">
        <f>VLOOKUP(Tabla1[MUNICIPIO],'DATOS ENLACES, RESPONSABLES'!$C$1:$J$1124,5,0)</f>
        <v>#N/A</v>
      </c>
      <c r="I293" s="22" t="e">
        <f>VLOOKUP(Tabla1[MUNICIPIO],'DATOS ENLACES, RESPONSABLES'!$C$1:$J$1124,6,0)</f>
        <v>#N/A</v>
      </c>
      <c r="J293" s="22" t="e">
        <f>VLOOKUP(Tabla1[MUNICIPIO],'DATOS ENLACES, RESPONSABLES'!$C$1:$J$1124,7,0)</f>
        <v>#N/A</v>
      </c>
      <c r="K293" s="22" t="e">
        <f>VLOOKUP(Tabla1[MUNICIPIO],'DATOS ENLACES, RESPONSABLES'!$C$1:$J$1124,8,0)</f>
        <v>#N/A</v>
      </c>
      <c r="AJ293" s="125"/>
      <c r="AK293" s="125"/>
      <c r="AL293" s="126"/>
      <c r="AM293" s="126"/>
      <c r="AN293" s="126"/>
      <c r="AO293" s="126"/>
    </row>
    <row r="294" spans="1:41" x14ac:dyDescent="0.25">
      <c r="A294" s="121" t="s">
        <v>1419</v>
      </c>
      <c r="B294" s="122">
        <v>15189</v>
      </c>
      <c r="C294" s="123" t="s">
        <v>575</v>
      </c>
      <c r="D294" s="123" t="s">
        <v>49</v>
      </c>
      <c r="E294" s="124" t="s">
        <v>596</v>
      </c>
      <c r="F294" s="22" t="e">
        <f>VLOOKUP(Tabla1[MUNICIPIO],'DATOS ENLACES, RESPONSABLES'!$C$1:$J$1124,2,0)</f>
        <v>#N/A</v>
      </c>
      <c r="G294" s="22" t="e">
        <f>VLOOKUP(Tabla1[MUNICIPIO],'DATOS ENLACES, RESPONSABLES'!$C$1:$J$1124,4,0)</f>
        <v>#N/A</v>
      </c>
      <c r="H294" s="22" t="e">
        <f>VLOOKUP(Tabla1[MUNICIPIO],'DATOS ENLACES, RESPONSABLES'!$C$1:$J$1124,5,0)</f>
        <v>#N/A</v>
      </c>
      <c r="I294" s="22" t="e">
        <f>VLOOKUP(Tabla1[MUNICIPIO],'DATOS ENLACES, RESPONSABLES'!$C$1:$J$1124,6,0)</f>
        <v>#N/A</v>
      </c>
      <c r="J294" s="22" t="e">
        <f>VLOOKUP(Tabla1[MUNICIPIO],'DATOS ENLACES, RESPONSABLES'!$C$1:$J$1124,7,0)</f>
        <v>#N/A</v>
      </c>
      <c r="K294" s="22" t="e">
        <f>VLOOKUP(Tabla1[MUNICIPIO],'DATOS ENLACES, RESPONSABLES'!$C$1:$J$1124,8,0)</f>
        <v>#N/A</v>
      </c>
      <c r="AJ294" s="125"/>
      <c r="AK294" s="125"/>
      <c r="AL294" s="126"/>
      <c r="AM294" s="126"/>
      <c r="AN294" s="126"/>
      <c r="AO294" s="126"/>
    </row>
    <row r="295" spans="1:41" x14ac:dyDescent="0.25">
      <c r="A295" s="121" t="s">
        <v>1420</v>
      </c>
      <c r="B295" s="122">
        <v>15204</v>
      </c>
      <c r="C295" s="123" t="s">
        <v>575</v>
      </c>
      <c r="D295" s="123" t="s">
        <v>49</v>
      </c>
      <c r="E295" s="124" t="s">
        <v>597</v>
      </c>
      <c r="F295" s="22" t="e">
        <f>VLOOKUP(Tabla1[MUNICIPIO],'DATOS ENLACES, RESPONSABLES'!$C$1:$J$1124,2,0)</f>
        <v>#N/A</v>
      </c>
      <c r="G295" s="22" t="e">
        <f>VLOOKUP(Tabla1[MUNICIPIO],'DATOS ENLACES, RESPONSABLES'!$C$1:$J$1124,4,0)</f>
        <v>#N/A</v>
      </c>
      <c r="H295" s="22" t="e">
        <f>VLOOKUP(Tabla1[MUNICIPIO],'DATOS ENLACES, RESPONSABLES'!$C$1:$J$1124,5,0)</f>
        <v>#N/A</v>
      </c>
      <c r="I295" s="22" t="e">
        <f>VLOOKUP(Tabla1[MUNICIPIO],'DATOS ENLACES, RESPONSABLES'!$C$1:$J$1124,6,0)</f>
        <v>#N/A</v>
      </c>
      <c r="J295" s="22" t="e">
        <f>VLOOKUP(Tabla1[MUNICIPIO],'DATOS ENLACES, RESPONSABLES'!$C$1:$J$1124,7,0)</f>
        <v>#N/A</v>
      </c>
      <c r="K295" s="22" t="e">
        <f>VLOOKUP(Tabla1[MUNICIPIO],'DATOS ENLACES, RESPONSABLES'!$C$1:$J$1124,8,0)</f>
        <v>#N/A</v>
      </c>
      <c r="AJ295" s="125"/>
      <c r="AK295" s="125"/>
      <c r="AL295" s="126"/>
      <c r="AM295" s="126"/>
      <c r="AN295" s="126"/>
      <c r="AO295" s="126"/>
    </row>
    <row r="296" spans="1:41" x14ac:dyDescent="0.25">
      <c r="A296" s="121" t="s">
        <v>1421</v>
      </c>
      <c r="B296" s="122">
        <v>15212</v>
      </c>
      <c r="C296" s="123" t="s">
        <v>575</v>
      </c>
      <c r="D296" s="123" t="s">
        <v>49</v>
      </c>
      <c r="E296" s="124" t="s">
        <v>598</v>
      </c>
      <c r="F296" s="22" t="e">
        <f>VLOOKUP(Tabla1[MUNICIPIO],'DATOS ENLACES, RESPONSABLES'!$C$1:$J$1124,2,0)</f>
        <v>#N/A</v>
      </c>
      <c r="G296" s="22" t="e">
        <f>VLOOKUP(Tabla1[MUNICIPIO],'DATOS ENLACES, RESPONSABLES'!$C$1:$J$1124,4,0)</f>
        <v>#N/A</v>
      </c>
      <c r="H296" s="22" t="e">
        <f>VLOOKUP(Tabla1[MUNICIPIO],'DATOS ENLACES, RESPONSABLES'!$C$1:$J$1124,5,0)</f>
        <v>#N/A</v>
      </c>
      <c r="I296" s="22" t="e">
        <f>VLOOKUP(Tabla1[MUNICIPIO],'DATOS ENLACES, RESPONSABLES'!$C$1:$J$1124,6,0)</f>
        <v>#N/A</v>
      </c>
      <c r="J296" s="22" t="e">
        <f>VLOOKUP(Tabla1[MUNICIPIO],'DATOS ENLACES, RESPONSABLES'!$C$1:$J$1124,7,0)</f>
        <v>#N/A</v>
      </c>
      <c r="K296" s="22" t="e">
        <f>VLOOKUP(Tabla1[MUNICIPIO],'DATOS ENLACES, RESPONSABLES'!$C$1:$J$1124,8,0)</f>
        <v>#N/A</v>
      </c>
      <c r="AJ296" s="125"/>
      <c r="AK296" s="125"/>
      <c r="AL296" s="126"/>
      <c r="AM296" s="126"/>
      <c r="AN296" s="126"/>
      <c r="AO296" s="126"/>
    </row>
    <row r="297" spans="1:41" x14ac:dyDescent="0.25">
      <c r="A297" s="121" t="s">
        <v>1422</v>
      </c>
      <c r="B297" s="122">
        <v>15215</v>
      </c>
      <c r="C297" s="123" t="s">
        <v>575</v>
      </c>
      <c r="D297" s="123" t="s">
        <v>49</v>
      </c>
      <c r="E297" s="124" t="s">
        <v>599</v>
      </c>
      <c r="F297" s="22" t="e">
        <f>VLOOKUP(Tabla1[MUNICIPIO],'DATOS ENLACES, RESPONSABLES'!$C$1:$J$1124,2,0)</f>
        <v>#N/A</v>
      </c>
      <c r="G297" s="22" t="e">
        <f>VLOOKUP(Tabla1[MUNICIPIO],'DATOS ENLACES, RESPONSABLES'!$C$1:$J$1124,4,0)</f>
        <v>#N/A</v>
      </c>
      <c r="H297" s="22" t="e">
        <f>VLOOKUP(Tabla1[MUNICIPIO],'DATOS ENLACES, RESPONSABLES'!$C$1:$J$1124,5,0)</f>
        <v>#N/A</v>
      </c>
      <c r="I297" s="22" t="e">
        <f>VLOOKUP(Tabla1[MUNICIPIO],'DATOS ENLACES, RESPONSABLES'!$C$1:$J$1124,6,0)</f>
        <v>#N/A</v>
      </c>
      <c r="J297" s="22" t="e">
        <f>VLOOKUP(Tabla1[MUNICIPIO],'DATOS ENLACES, RESPONSABLES'!$C$1:$J$1124,7,0)</f>
        <v>#N/A</v>
      </c>
      <c r="K297" s="22" t="e">
        <f>VLOOKUP(Tabla1[MUNICIPIO],'DATOS ENLACES, RESPONSABLES'!$C$1:$J$1124,8,0)</f>
        <v>#N/A</v>
      </c>
      <c r="AJ297" s="125"/>
      <c r="AK297" s="125"/>
      <c r="AL297" s="126"/>
      <c r="AM297" s="126"/>
      <c r="AN297" s="126"/>
      <c r="AO297" s="126"/>
    </row>
    <row r="298" spans="1:41" x14ac:dyDescent="0.25">
      <c r="A298" s="121" t="s">
        <v>1423</v>
      </c>
      <c r="B298" s="122">
        <v>15218</v>
      </c>
      <c r="C298" s="123" t="s">
        <v>575</v>
      </c>
      <c r="D298" s="123" t="s">
        <v>49</v>
      </c>
      <c r="E298" s="124" t="s">
        <v>600</v>
      </c>
      <c r="F298" s="22" t="e">
        <f>VLOOKUP(Tabla1[MUNICIPIO],'DATOS ENLACES, RESPONSABLES'!$C$1:$J$1124,2,0)</f>
        <v>#N/A</v>
      </c>
      <c r="G298" s="22" t="e">
        <f>VLOOKUP(Tabla1[MUNICIPIO],'DATOS ENLACES, RESPONSABLES'!$C$1:$J$1124,4,0)</f>
        <v>#N/A</v>
      </c>
      <c r="H298" s="22" t="e">
        <f>VLOOKUP(Tabla1[MUNICIPIO],'DATOS ENLACES, RESPONSABLES'!$C$1:$J$1124,5,0)</f>
        <v>#N/A</v>
      </c>
      <c r="I298" s="22" t="e">
        <f>VLOOKUP(Tabla1[MUNICIPIO],'DATOS ENLACES, RESPONSABLES'!$C$1:$J$1124,6,0)</f>
        <v>#N/A</v>
      </c>
      <c r="J298" s="22" t="e">
        <f>VLOOKUP(Tabla1[MUNICIPIO],'DATOS ENLACES, RESPONSABLES'!$C$1:$J$1124,7,0)</f>
        <v>#N/A</v>
      </c>
      <c r="K298" s="22" t="e">
        <f>VLOOKUP(Tabla1[MUNICIPIO],'DATOS ENLACES, RESPONSABLES'!$C$1:$J$1124,8,0)</f>
        <v>#N/A</v>
      </c>
      <c r="AJ298" s="125"/>
      <c r="AK298" s="125"/>
      <c r="AL298" s="126"/>
      <c r="AM298" s="126"/>
      <c r="AN298" s="126"/>
      <c r="AO298" s="126"/>
    </row>
    <row r="299" spans="1:41" x14ac:dyDescent="0.25">
      <c r="A299" s="121" t="s">
        <v>1424</v>
      </c>
      <c r="B299" s="122">
        <v>15223</v>
      </c>
      <c r="C299" s="123" t="s">
        <v>575</v>
      </c>
      <c r="D299" s="123" t="s">
        <v>49</v>
      </c>
      <c r="E299" s="124" t="s">
        <v>601</v>
      </c>
      <c r="F299" s="22" t="e">
        <f>VLOOKUP(Tabla1[MUNICIPIO],'DATOS ENLACES, RESPONSABLES'!$C$1:$J$1124,2,0)</f>
        <v>#N/A</v>
      </c>
      <c r="G299" s="22" t="e">
        <f>VLOOKUP(Tabla1[MUNICIPIO],'DATOS ENLACES, RESPONSABLES'!$C$1:$J$1124,4,0)</f>
        <v>#N/A</v>
      </c>
      <c r="H299" s="22" t="e">
        <f>VLOOKUP(Tabla1[MUNICIPIO],'DATOS ENLACES, RESPONSABLES'!$C$1:$J$1124,5,0)</f>
        <v>#N/A</v>
      </c>
      <c r="I299" s="22" t="e">
        <f>VLOOKUP(Tabla1[MUNICIPIO],'DATOS ENLACES, RESPONSABLES'!$C$1:$J$1124,6,0)</f>
        <v>#N/A</v>
      </c>
      <c r="J299" s="22" t="e">
        <f>VLOOKUP(Tabla1[MUNICIPIO],'DATOS ENLACES, RESPONSABLES'!$C$1:$J$1124,7,0)</f>
        <v>#N/A</v>
      </c>
      <c r="K299" s="22" t="e">
        <f>VLOOKUP(Tabla1[MUNICIPIO],'DATOS ENLACES, RESPONSABLES'!$C$1:$J$1124,8,0)</f>
        <v>#N/A</v>
      </c>
      <c r="AJ299" s="125"/>
      <c r="AK299" s="125"/>
      <c r="AL299" s="126"/>
      <c r="AM299" s="126"/>
      <c r="AN299" s="126"/>
      <c r="AO299" s="126"/>
    </row>
    <row r="300" spans="1:41" x14ac:dyDescent="0.25">
      <c r="A300" s="121" t="s">
        <v>1425</v>
      </c>
      <c r="B300" s="122">
        <v>15224</v>
      </c>
      <c r="C300" s="123" t="s">
        <v>575</v>
      </c>
      <c r="D300" s="123" t="s">
        <v>49</v>
      </c>
      <c r="E300" s="124" t="s">
        <v>602</v>
      </c>
      <c r="F300" s="22" t="e">
        <f>VLOOKUP(Tabla1[MUNICIPIO],'DATOS ENLACES, RESPONSABLES'!$C$1:$J$1124,2,0)</f>
        <v>#N/A</v>
      </c>
      <c r="G300" s="22" t="e">
        <f>VLOOKUP(Tabla1[MUNICIPIO],'DATOS ENLACES, RESPONSABLES'!$C$1:$J$1124,4,0)</f>
        <v>#N/A</v>
      </c>
      <c r="H300" s="22" t="e">
        <f>VLOOKUP(Tabla1[MUNICIPIO],'DATOS ENLACES, RESPONSABLES'!$C$1:$J$1124,5,0)</f>
        <v>#N/A</v>
      </c>
      <c r="I300" s="22" t="e">
        <f>VLOOKUP(Tabla1[MUNICIPIO],'DATOS ENLACES, RESPONSABLES'!$C$1:$J$1124,6,0)</f>
        <v>#N/A</v>
      </c>
      <c r="J300" s="22" t="e">
        <f>VLOOKUP(Tabla1[MUNICIPIO],'DATOS ENLACES, RESPONSABLES'!$C$1:$J$1124,7,0)</f>
        <v>#N/A</v>
      </c>
      <c r="K300" s="22" t="e">
        <f>VLOOKUP(Tabla1[MUNICIPIO],'DATOS ENLACES, RESPONSABLES'!$C$1:$J$1124,8,0)</f>
        <v>#N/A</v>
      </c>
      <c r="AJ300" s="125"/>
      <c r="AK300" s="125"/>
      <c r="AL300" s="126"/>
      <c r="AM300" s="126"/>
      <c r="AN300" s="126"/>
      <c r="AO300" s="126"/>
    </row>
    <row r="301" spans="1:41" x14ac:dyDescent="0.25">
      <c r="A301" s="121" t="s">
        <v>1426</v>
      </c>
      <c r="B301" s="122">
        <v>15226</v>
      </c>
      <c r="C301" s="123" t="s">
        <v>575</v>
      </c>
      <c r="D301" s="123" t="s">
        <v>49</v>
      </c>
      <c r="E301" s="124" t="s">
        <v>603</v>
      </c>
      <c r="F301" s="22" t="e">
        <f>VLOOKUP(Tabla1[MUNICIPIO],'DATOS ENLACES, RESPONSABLES'!$C$1:$J$1124,2,0)</f>
        <v>#N/A</v>
      </c>
      <c r="G301" s="22" t="e">
        <f>VLOOKUP(Tabla1[MUNICIPIO],'DATOS ENLACES, RESPONSABLES'!$C$1:$J$1124,4,0)</f>
        <v>#N/A</v>
      </c>
      <c r="H301" s="22" t="e">
        <f>VLOOKUP(Tabla1[MUNICIPIO],'DATOS ENLACES, RESPONSABLES'!$C$1:$J$1124,5,0)</f>
        <v>#N/A</v>
      </c>
      <c r="I301" s="22" t="e">
        <f>VLOOKUP(Tabla1[MUNICIPIO],'DATOS ENLACES, RESPONSABLES'!$C$1:$J$1124,6,0)</f>
        <v>#N/A</v>
      </c>
      <c r="J301" s="22" t="e">
        <f>VLOOKUP(Tabla1[MUNICIPIO],'DATOS ENLACES, RESPONSABLES'!$C$1:$J$1124,7,0)</f>
        <v>#N/A</v>
      </c>
      <c r="K301" s="22" t="e">
        <f>VLOOKUP(Tabla1[MUNICIPIO],'DATOS ENLACES, RESPONSABLES'!$C$1:$J$1124,8,0)</f>
        <v>#N/A</v>
      </c>
      <c r="AJ301" s="125"/>
      <c r="AK301" s="125"/>
      <c r="AL301" s="126"/>
      <c r="AM301" s="126"/>
      <c r="AN301" s="126"/>
      <c r="AO301" s="126"/>
    </row>
    <row r="302" spans="1:41" x14ac:dyDescent="0.25">
      <c r="A302" s="121" t="s">
        <v>1427</v>
      </c>
      <c r="B302" s="122">
        <v>15238</v>
      </c>
      <c r="C302" s="123" t="s">
        <v>575</v>
      </c>
      <c r="D302" s="123" t="s">
        <v>49</v>
      </c>
      <c r="E302" s="124" t="s">
        <v>116</v>
      </c>
      <c r="F302" s="22" t="e">
        <f>VLOOKUP(Tabla1[MUNICIPIO],'DATOS ENLACES, RESPONSABLES'!$C$1:$J$1124,2,0)</f>
        <v>#N/A</v>
      </c>
      <c r="G302" s="22" t="e">
        <f>VLOOKUP(Tabla1[MUNICIPIO],'DATOS ENLACES, RESPONSABLES'!$C$1:$J$1124,4,0)</f>
        <v>#N/A</v>
      </c>
      <c r="H302" s="22" t="e">
        <f>VLOOKUP(Tabla1[MUNICIPIO],'DATOS ENLACES, RESPONSABLES'!$C$1:$J$1124,5,0)</f>
        <v>#N/A</v>
      </c>
      <c r="I302" s="22" t="e">
        <f>VLOOKUP(Tabla1[MUNICIPIO],'DATOS ENLACES, RESPONSABLES'!$C$1:$J$1124,6,0)</f>
        <v>#N/A</v>
      </c>
      <c r="J302" s="22" t="e">
        <f>VLOOKUP(Tabla1[MUNICIPIO],'DATOS ENLACES, RESPONSABLES'!$C$1:$J$1124,7,0)</f>
        <v>#N/A</v>
      </c>
      <c r="K302" s="22" t="e">
        <f>VLOOKUP(Tabla1[MUNICIPIO],'DATOS ENLACES, RESPONSABLES'!$C$1:$J$1124,8,0)</f>
        <v>#N/A</v>
      </c>
      <c r="AJ302" s="125"/>
      <c r="AK302" s="125"/>
      <c r="AL302" s="126"/>
      <c r="AM302" s="126"/>
      <c r="AN302" s="126"/>
      <c r="AO302" s="126"/>
    </row>
    <row r="303" spans="1:41" x14ac:dyDescent="0.25">
      <c r="A303" s="121" t="s">
        <v>1428</v>
      </c>
      <c r="B303" s="122">
        <v>15244</v>
      </c>
      <c r="C303" s="123" t="s">
        <v>575</v>
      </c>
      <c r="D303" s="123" t="s">
        <v>49</v>
      </c>
      <c r="E303" s="124" t="s">
        <v>604</v>
      </c>
      <c r="F303" s="22" t="e">
        <f>VLOOKUP(Tabla1[MUNICIPIO],'DATOS ENLACES, RESPONSABLES'!$C$1:$J$1124,2,0)</f>
        <v>#N/A</v>
      </c>
      <c r="G303" s="22" t="e">
        <f>VLOOKUP(Tabla1[MUNICIPIO],'DATOS ENLACES, RESPONSABLES'!$C$1:$J$1124,4,0)</f>
        <v>#N/A</v>
      </c>
      <c r="H303" s="22" t="e">
        <f>VLOOKUP(Tabla1[MUNICIPIO],'DATOS ENLACES, RESPONSABLES'!$C$1:$J$1124,5,0)</f>
        <v>#N/A</v>
      </c>
      <c r="I303" s="22" t="e">
        <f>VLOOKUP(Tabla1[MUNICIPIO],'DATOS ENLACES, RESPONSABLES'!$C$1:$J$1124,6,0)</f>
        <v>#N/A</v>
      </c>
      <c r="J303" s="22" t="e">
        <f>VLOOKUP(Tabla1[MUNICIPIO],'DATOS ENLACES, RESPONSABLES'!$C$1:$J$1124,7,0)</f>
        <v>#N/A</v>
      </c>
      <c r="K303" s="22" t="e">
        <f>VLOOKUP(Tabla1[MUNICIPIO],'DATOS ENLACES, RESPONSABLES'!$C$1:$J$1124,8,0)</f>
        <v>#N/A</v>
      </c>
      <c r="AJ303" s="125"/>
      <c r="AK303" s="125"/>
      <c r="AL303" s="126"/>
      <c r="AM303" s="126"/>
      <c r="AN303" s="126"/>
      <c r="AO303" s="126"/>
    </row>
    <row r="304" spans="1:41" x14ac:dyDescent="0.25">
      <c r="A304" s="121" t="s">
        <v>1429</v>
      </c>
      <c r="B304" s="122">
        <v>15248</v>
      </c>
      <c r="C304" s="123" t="s">
        <v>575</v>
      </c>
      <c r="D304" s="123" t="s">
        <v>49</v>
      </c>
      <c r="E304" s="124" t="s">
        <v>605</v>
      </c>
      <c r="F304" s="22" t="e">
        <f>VLOOKUP(Tabla1[MUNICIPIO],'DATOS ENLACES, RESPONSABLES'!$C$1:$J$1124,2,0)</f>
        <v>#N/A</v>
      </c>
      <c r="G304" s="22" t="e">
        <f>VLOOKUP(Tabla1[MUNICIPIO],'DATOS ENLACES, RESPONSABLES'!$C$1:$J$1124,4,0)</f>
        <v>#N/A</v>
      </c>
      <c r="H304" s="22" t="e">
        <f>VLOOKUP(Tabla1[MUNICIPIO],'DATOS ENLACES, RESPONSABLES'!$C$1:$J$1124,5,0)</f>
        <v>#N/A</v>
      </c>
      <c r="I304" s="22" t="e">
        <f>VLOOKUP(Tabla1[MUNICIPIO],'DATOS ENLACES, RESPONSABLES'!$C$1:$J$1124,6,0)</f>
        <v>#N/A</v>
      </c>
      <c r="J304" s="22" t="e">
        <f>VLOOKUP(Tabla1[MUNICIPIO],'DATOS ENLACES, RESPONSABLES'!$C$1:$J$1124,7,0)</f>
        <v>#N/A</v>
      </c>
      <c r="K304" s="22" t="e">
        <f>VLOOKUP(Tabla1[MUNICIPIO],'DATOS ENLACES, RESPONSABLES'!$C$1:$J$1124,8,0)</f>
        <v>#N/A</v>
      </c>
      <c r="AJ304" s="125"/>
      <c r="AK304" s="125"/>
      <c r="AL304" s="126"/>
      <c r="AM304" s="126"/>
      <c r="AN304" s="126"/>
      <c r="AO304" s="126"/>
    </row>
    <row r="305" spans="1:41" x14ac:dyDescent="0.25">
      <c r="A305" s="121" t="s">
        <v>1430</v>
      </c>
      <c r="B305" s="122">
        <v>15272</v>
      </c>
      <c r="C305" s="123" t="s">
        <v>575</v>
      </c>
      <c r="D305" s="123" t="s">
        <v>49</v>
      </c>
      <c r="E305" s="124" t="s">
        <v>606</v>
      </c>
      <c r="F305" s="22" t="e">
        <f>VLOOKUP(Tabla1[MUNICIPIO],'DATOS ENLACES, RESPONSABLES'!$C$1:$J$1124,2,0)</f>
        <v>#N/A</v>
      </c>
      <c r="G305" s="22" t="e">
        <f>VLOOKUP(Tabla1[MUNICIPIO],'DATOS ENLACES, RESPONSABLES'!$C$1:$J$1124,4,0)</f>
        <v>#N/A</v>
      </c>
      <c r="H305" s="22" t="e">
        <f>VLOOKUP(Tabla1[MUNICIPIO],'DATOS ENLACES, RESPONSABLES'!$C$1:$J$1124,5,0)</f>
        <v>#N/A</v>
      </c>
      <c r="I305" s="22" t="e">
        <f>VLOOKUP(Tabla1[MUNICIPIO],'DATOS ENLACES, RESPONSABLES'!$C$1:$J$1124,6,0)</f>
        <v>#N/A</v>
      </c>
      <c r="J305" s="22" t="e">
        <f>VLOOKUP(Tabla1[MUNICIPIO],'DATOS ENLACES, RESPONSABLES'!$C$1:$J$1124,7,0)</f>
        <v>#N/A</v>
      </c>
      <c r="K305" s="22" t="e">
        <f>VLOOKUP(Tabla1[MUNICIPIO],'DATOS ENLACES, RESPONSABLES'!$C$1:$J$1124,8,0)</f>
        <v>#N/A</v>
      </c>
      <c r="AJ305" s="125"/>
      <c r="AK305" s="125"/>
      <c r="AL305" s="126"/>
      <c r="AM305" s="126"/>
      <c r="AN305" s="126"/>
      <c r="AO305" s="126"/>
    </row>
    <row r="306" spans="1:41" x14ac:dyDescent="0.25">
      <c r="A306" s="121" t="s">
        <v>1431</v>
      </c>
      <c r="B306" s="122">
        <v>15276</v>
      </c>
      <c r="C306" s="123" t="s">
        <v>575</v>
      </c>
      <c r="D306" s="123" t="s">
        <v>49</v>
      </c>
      <c r="E306" s="124" t="s">
        <v>607</v>
      </c>
      <c r="F306" s="22" t="e">
        <f>VLOOKUP(Tabla1[MUNICIPIO],'DATOS ENLACES, RESPONSABLES'!$C$1:$J$1124,2,0)</f>
        <v>#N/A</v>
      </c>
      <c r="G306" s="22" t="e">
        <f>VLOOKUP(Tabla1[MUNICIPIO],'DATOS ENLACES, RESPONSABLES'!$C$1:$J$1124,4,0)</f>
        <v>#N/A</v>
      </c>
      <c r="H306" s="22" t="e">
        <f>VLOOKUP(Tabla1[MUNICIPIO],'DATOS ENLACES, RESPONSABLES'!$C$1:$J$1124,5,0)</f>
        <v>#N/A</v>
      </c>
      <c r="I306" s="22" t="e">
        <f>VLOOKUP(Tabla1[MUNICIPIO],'DATOS ENLACES, RESPONSABLES'!$C$1:$J$1124,6,0)</f>
        <v>#N/A</v>
      </c>
      <c r="J306" s="22" t="e">
        <f>VLOOKUP(Tabla1[MUNICIPIO],'DATOS ENLACES, RESPONSABLES'!$C$1:$J$1124,7,0)</f>
        <v>#N/A</v>
      </c>
      <c r="K306" s="22" t="e">
        <f>VLOOKUP(Tabla1[MUNICIPIO],'DATOS ENLACES, RESPONSABLES'!$C$1:$J$1124,8,0)</f>
        <v>#N/A</v>
      </c>
      <c r="AJ306" s="125"/>
      <c r="AK306" s="125"/>
      <c r="AL306" s="126"/>
      <c r="AM306" s="126"/>
      <c r="AN306" s="126"/>
      <c r="AO306" s="126"/>
    </row>
    <row r="307" spans="1:41" x14ac:dyDescent="0.25">
      <c r="A307" s="121" t="s">
        <v>1432</v>
      </c>
      <c r="B307" s="122">
        <v>15293</v>
      </c>
      <c r="C307" s="123" t="s">
        <v>575</v>
      </c>
      <c r="D307" s="123" t="s">
        <v>49</v>
      </c>
      <c r="E307" s="124" t="s">
        <v>608</v>
      </c>
      <c r="F307" s="22" t="e">
        <f>VLOOKUP(Tabla1[MUNICIPIO],'DATOS ENLACES, RESPONSABLES'!$C$1:$J$1124,2,0)</f>
        <v>#N/A</v>
      </c>
      <c r="G307" s="22" t="e">
        <f>VLOOKUP(Tabla1[MUNICIPIO],'DATOS ENLACES, RESPONSABLES'!$C$1:$J$1124,4,0)</f>
        <v>#N/A</v>
      </c>
      <c r="H307" s="22" t="e">
        <f>VLOOKUP(Tabla1[MUNICIPIO],'DATOS ENLACES, RESPONSABLES'!$C$1:$J$1124,5,0)</f>
        <v>#N/A</v>
      </c>
      <c r="I307" s="22" t="e">
        <f>VLOOKUP(Tabla1[MUNICIPIO],'DATOS ENLACES, RESPONSABLES'!$C$1:$J$1124,6,0)</f>
        <v>#N/A</v>
      </c>
      <c r="J307" s="22" t="e">
        <f>VLOOKUP(Tabla1[MUNICIPIO],'DATOS ENLACES, RESPONSABLES'!$C$1:$J$1124,7,0)</f>
        <v>#N/A</v>
      </c>
      <c r="K307" s="22" t="e">
        <f>VLOOKUP(Tabla1[MUNICIPIO],'DATOS ENLACES, RESPONSABLES'!$C$1:$J$1124,8,0)</f>
        <v>#N/A</v>
      </c>
      <c r="AJ307" s="125"/>
      <c r="AK307" s="125"/>
      <c r="AL307" s="126"/>
      <c r="AM307" s="126"/>
      <c r="AN307" s="126"/>
      <c r="AO307" s="126"/>
    </row>
    <row r="308" spans="1:41" x14ac:dyDescent="0.25">
      <c r="A308" s="121" t="s">
        <v>1433</v>
      </c>
      <c r="B308" s="122">
        <v>15296</v>
      </c>
      <c r="C308" s="123" t="s">
        <v>575</v>
      </c>
      <c r="D308" s="123" t="s">
        <v>49</v>
      </c>
      <c r="E308" s="124" t="s">
        <v>609</v>
      </c>
      <c r="F308" s="22" t="e">
        <f>VLOOKUP(Tabla1[MUNICIPIO],'DATOS ENLACES, RESPONSABLES'!$C$1:$J$1124,2,0)</f>
        <v>#N/A</v>
      </c>
      <c r="G308" s="22" t="e">
        <f>VLOOKUP(Tabla1[MUNICIPIO],'DATOS ENLACES, RESPONSABLES'!$C$1:$J$1124,4,0)</f>
        <v>#N/A</v>
      </c>
      <c r="H308" s="22" t="e">
        <f>VLOOKUP(Tabla1[MUNICIPIO],'DATOS ENLACES, RESPONSABLES'!$C$1:$J$1124,5,0)</f>
        <v>#N/A</v>
      </c>
      <c r="I308" s="22" t="e">
        <f>VLOOKUP(Tabla1[MUNICIPIO],'DATOS ENLACES, RESPONSABLES'!$C$1:$J$1124,6,0)</f>
        <v>#N/A</v>
      </c>
      <c r="J308" s="22" t="e">
        <f>VLOOKUP(Tabla1[MUNICIPIO],'DATOS ENLACES, RESPONSABLES'!$C$1:$J$1124,7,0)</f>
        <v>#N/A</v>
      </c>
      <c r="K308" s="22" t="e">
        <f>VLOOKUP(Tabla1[MUNICIPIO],'DATOS ENLACES, RESPONSABLES'!$C$1:$J$1124,8,0)</f>
        <v>#N/A</v>
      </c>
      <c r="AJ308" s="125"/>
      <c r="AK308" s="125"/>
      <c r="AL308" s="126"/>
      <c r="AM308" s="126"/>
      <c r="AN308" s="126"/>
      <c r="AO308" s="126"/>
    </row>
    <row r="309" spans="1:41" x14ac:dyDescent="0.25">
      <c r="A309" s="121" t="s">
        <v>1434</v>
      </c>
      <c r="B309" s="122">
        <v>15299</v>
      </c>
      <c r="C309" s="123" t="s">
        <v>575</v>
      </c>
      <c r="D309" s="123" t="s">
        <v>49</v>
      </c>
      <c r="E309" s="124" t="s">
        <v>610</v>
      </c>
      <c r="F309" s="22" t="e">
        <f>VLOOKUP(Tabla1[MUNICIPIO],'DATOS ENLACES, RESPONSABLES'!$C$1:$J$1124,2,0)</f>
        <v>#N/A</v>
      </c>
      <c r="G309" s="22" t="e">
        <f>VLOOKUP(Tabla1[MUNICIPIO],'DATOS ENLACES, RESPONSABLES'!$C$1:$J$1124,4,0)</f>
        <v>#N/A</v>
      </c>
      <c r="H309" s="22" t="e">
        <f>VLOOKUP(Tabla1[MUNICIPIO],'DATOS ENLACES, RESPONSABLES'!$C$1:$J$1124,5,0)</f>
        <v>#N/A</v>
      </c>
      <c r="I309" s="22" t="e">
        <f>VLOOKUP(Tabla1[MUNICIPIO],'DATOS ENLACES, RESPONSABLES'!$C$1:$J$1124,6,0)</f>
        <v>#N/A</v>
      </c>
      <c r="J309" s="22" t="e">
        <f>VLOOKUP(Tabla1[MUNICIPIO],'DATOS ENLACES, RESPONSABLES'!$C$1:$J$1124,7,0)</f>
        <v>#N/A</v>
      </c>
      <c r="K309" s="22" t="e">
        <f>VLOOKUP(Tabla1[MUNICIPIO],'DATOS ENLACES, RESPONSABLES'!$C$1:$J$1124,8,0)</f>
        <v>#N/A</v>
      </c>
      <c r="AJ309" s="125"/>
      <c r="AK309" s="125"/>
      <c r="AL309" s="126"/>
      <c r="AM309" s="126"/>
      <c r="AN309" s="126"/>
      <c r="AO309" s="126"/>
    </row>
    <row r="310" spans="1:41" x14ac:dyDescent="0.25">
      <c r="A310" s="121" t="s">
        <v>1435</v>
      </c>
      <c r="B310" s="122">
        <v>15317</v>
      </c>
      <c r="C310" s="123" t="s">
        <v>575</v>
      </c>
      <c r="D310" s="123" t="s">
        <v>49</v>
      </c>
      <c r="E310" s="124" t="s">
        <v>611</v>
      </c>
      <c r="F310" s="22" t="e">
        <f>VLOOKUP(Tabla1[MUNICIPIO],'DATOS ENLACES, RESPONSABLES'!$C$1:$J$1124,2,0)</f>
        <v>#N/A</v>
      </c>
      <c r="G310" s="22" t="e">
        <f>VLOOKUP(Tabla1[MUNICIPIO],'DATOS ENLACES, RESPONSABLES'!$C$1:$J$1124,4,0)</f>
        <v>#N/A</v>
      </c>
      <c r="H310" s="22" t="e">
        <f>VLOOKUP(Tabla1[MUNICIPIO],'DATOS ENLACES, RESPONSABLES'!$C$1:$J$1124,5,0)</f>
        <v>#N/A</v>
      </c>
      <c r="I310" s="22" t="e">
        <f>VLOOKUP(Tabla1[MUNICIPIO],'DATOS ENLACES, RESPONSABLES'!$C$1:$J$1124,6,0)</f>
        <v>#N/A</v>
      </c>
      <c r="J310" s="22" t="e">
        <f>VLOOKUP(Tabla1[MUNICIPIO],'DATOS ENLACES, RESPONSABLES'!$C$1:$J$1124,7,0)</f>
        <v>#N/A</v>
      </c>
      <c r="K310" s="22" t="e">
        <f>VLOOKUP(Tabla1[MUNICIPIO],'DATOS ENLACES, RESPONSABLES'!$C$1:$J$1124,8,0)</f>
        <v>#N/A</v>
      </c>
      <c r="AJ310" s="125"/>
      <c r="AK310" s="125"/>
      <c r="AL310" s="126"/>
      <c r="AM310" s="126"/>
      <c r="AN310" s="126"/>
      <c r="AO310" s="126"/>
    </row>
    <row r="311" spans="1:41" x14ac:dyDescent="0.25">
      <c r="A311" s="121" t="s">
        <v>1436</v>
      </c>
      <c r="B311" s="122">
        <v>15322</v>
      </c>
      <c r="C311" s="123" t="s">
        <v>575</v>
      </c>
      <c r="D311" s="123" t="s">
        <v>49</v>
      </c>
      <c r="E311" s="124" t="s">
        <v>612</v>
      </c>
      <c r="F311" s="22" t="e">
        <f>VLOOKUP(Tabla1[MUNICIPIO],'DATOS ENLACES, RESPONSABLES'!$C$1:$J$1124,2,0)</f>
        <v>#N/A</v>
      </c>
      <c r="G311" s="22" t="e">
        <f>VLOOKUP(Tabla1[MUNICIPIO],'DATOS ENLACES, RESPONSABLES'!$C$1:$J$1124,4,0)</f>
        <v>#N/A</v>
      </c>
      <c r="H311" s="22" t="e">
        <f>VLOOKUP(Tabla1[MUNICIPIO],'DATOS ENLACES, RESPONSABLES'!$C$1:$J$1124,5,0)</f>
        <v>#N/A</v>
      </c>
      <c r="I311" s="22" t="e">
        <f>VLOOKUP(Tabla1[MUNICIPIO],'DATOS ENLACES, RESPONSABLES'!$C$1:$J$1124,6,0)</f>
        <v>#N/A</v>
      </c>
      <c r="J311" s="22" t="e">
        <f>VLOOKUP(Tabla1[MUNICIPIO],'DATOS ENLACES, RESPONSABLES'!$C$1:$J$1124,7,0)</f>
        <v>#N/A</v>
      </c>
      <c r="K311" s="22" t="e">
        <f>VLOOKUP(Tabla1[MUNICIPIO],'DATOS ENLACES, RESPONSABLES'!$C$1:$J$1124,8,0)</f>
        <v>#N/A</v>
      </c>
      <c r="AJ311" s="125"/>
      <c r="AK311" s="125"/>
      <c r="AL311" s="126"/>
      <c r="AM311" s="126"/>
      <c r="AN311" s="126"/>
      <c r="AO311" s="126"/>
    </row>
    <row r="312" spans="1:41" x14ac:dyDescent="0.25">
      <c r="A312" s="121" t="s">
        <v>1437</v>
      </c>
      <c r="B312" s="122">
        <v>15325</v>
      </c>
      <c r="C312" s="123" t="s">
        <v>575</v>
      </c>
      <c r="D312" s="123" t="s">
        <v>49</v>
      </c>
      <c r="E312" s="124" t="s">
        <v>613</v>
      </c>
      <c r="F312" s="22" t="e">
        <f>VLOOKUP(Tabla1[MUNICIPIO],'DATOS ENLACES, RESPONSABLES'!$C$1:$J$1124,2,0)</f>
        <v>#N/A</v>
      </c>
      <c r="G312" s="22" t="e">
        <f>VLOOKUP(Tabla1[MUNICIPIO],'DATOS ENLACES, RESPONSABLES'!$C$1:$J$1124,4,0)</f>
        <v>#N/A</v>
      </c>
      <c r="H312" s="22" t="e">
        <f>VLOOKUP(Tabla1[MUNICIPIO],'DATOS ENLACES, RESPONSABLES'!$C$1:$J$1124,5,0)</f>
        <v>#N/A</v>
      </c>
      <c r="I312" s="22" t="e">
        <f>VLOOKUP(Tabla1[MUNICIPIO],'DATOS ENLACES, RESPONSABLES'!$C$1:$J$1124,6,0)</f>
        <v>#N/A</v>
      </c>
      <c r="J312" s="22" t="e">
        <f>VLOOKUP(Tabla1[MUNICIPIO],'DATOS ENLACES, RESPONSABLES'!$C$1:$J$1124,7,0)</f>
        <v>#N/A</v>
      </c>
      <c r="K312" s="22" t="e">
        <f>VLOOKUP(Tabla1[MUNICIPIO],'DATOS ENLACES, RESPONSABLES'!$C$1:$J$1124,8,0)</f>
        <v>#N/A</v>
      </c>
      <c r="AJ312" s="125"/>
      <c r="AK312" s="125"/>
      <c r="AL312" s="126"/>
      <c r="AM312" s="126"/>
      <c r="AN312" s="126"/>
      <c r="AO312" s="126"/>
    </row>
    <row r="313" spans="1:41" x14ac:dyDescent="0.25">
      <c r="A313" s="121" t="s">
        <v>1438</v>
      </c>
      <c r="B313" s="122">
        <v>15332</v>
      </c>
      <c r="C313" s="123" t="s">
        <v>575</v>
      </c>
      <c r="D313" s="123" t="s">
        <v>49</v>
      </c>
      <c r="E313" s="124" t="s">
        <v>614</v>
      </c>
      <c r="F313" s="22" t="e">
        <f>VLOOKUP(Tabla1[MUNICIPIO],'DATOS ENLACES, RESPONSABLES'!$C$1:$J$1124,2,0)</f>
        <v>#N/A</v>
      </c>
      <c r="G313" s="22" t="e">
        <f>VLOOKUP(Tabla1[MUNICIPIO],'DATOS ENLACES, RESPONSABLES'!$C$1:$J$1124,4,0)</f>
        <v>#N/A</v>
      </c>
      <c r="H313" s="22" t="e">
        <f>VLOOKUP(Tabla1[MUNICIPIO],'DATOS ENLACES, RESPONSABLES'!$C$1:$J$1124,5,0)</f>
        <v>#N/A</v>
      </c>
      <c r="I313" s="22" t="e">
        <f>VLOOKUP(Tabla1[MUNICIPIO],'DATOS ENLACES, RESPONSABLES'!$C$1:$J$1124,6,0)</f>
        <v>#N/A</v>
      </c>
      <c r="J313" s="22" t="e">
        <f>VLOOKUP(Tabla1[MUNICIPIO],'DATOS ENLACES, RESPONSABLES'!$C$1:$J$1124,7,0)</f>
        <v>#N/A</v>
      </c>
      <c r="K313" s="22" t="e">
        <f>VLOOKUP(Tabla1[MUNICIPIO],'DATOS ENLACES, RESPONSABLES'!$C$1:$J$1124,8,0)</f>
        <v>#N/A</v>
      </c>
      <c r="AJ313" s="125"/>
      <c r="AK313" s="125"/>
      <c r="AL313" s="126"/>
      <c r="AM313" s="126"/>
      <c r="AN313" s="126"/>
      <c r="AO313" s="126"/>
    </row>
    <row r="314" spans="1:41" x14ac:dyDescent="0.25">
      <c r="A314" s="121" t="s">
        <v>1439</v>
      </c>
      <c r="B314" s="122">
        <v>15362</v>
      </c>
      <c r="C314" s="123" t="s">
        <v>575</v>
      </c>
      <c r="D314" s="123" t="s">
        <v>49</v>
      </c>
      <c r="E314" s="124" t="s">
        <v>615</v>
      </c>
      <c r="F314" s="22" t="e">
        <f>VLOOKUP(Tabla1[MUNICIPIO],'DATOS ENLACES, RESPONSABLES'!$C$1:$J$1124,2,0)</f>
        <v>#N/A</v>
      </c>
      <c r="G314" s="22" t="e">
        <f>VLOOKUP(Tabla1[MUNICIPIO],'DATOS ENLACES, RESPONSABLES'!$C$1:$J$1124,4,0)</f>
        <v>#N/A</v>
      </c>
      <c r="H314" s="22" t="e">
        <f>VLOOKUP(Tabla1[MUNICIPIO],'DATOS ENLACES, RESPONSABLES'!$C$1:$J$1124,5,0)</f>
        <v>#N/A</v>
      </c>
      <c r="I314" s="22" t="e">
        <f>VLOOKUP(Tabla1[MUNICIPIO],'DATOS ENLACES, RESPONSABLES'!$C$1:$J$1124,6,0)</f>
        <v>#N/A</v>
      </c>
      <c r="J314" s="22" t="e">
        <f>VLOOKUP(Tabla1[MUNICIPIO],'DATOS ENLACES, RESPONSABLES'!$C$1:$J$1124,7,0)</f>
        <v>#N/A</v>
      </c>
      <c r="K314" s="22" t="e">
        <f>VLOOKUP(Tabla1[MUNICIPIO],'DATOS ENLACES, RESPONSABLES'!$C$1:$J$1124,8,0)</f>
        <v>#N/A</v>
      </c>
      <c r="AJ314" s="125"/>
      <c r="AK314" s="125"/>
      <c r="AL314" s="126"/>
      <c r="AM314" s="126"/>
      <c r="AN314" s="126"/>
      <c r="AO314" s="126"/>
    </row>
    <row r="315" spans="1:41" x14ac:dyDescent="0.25">
      <c r="A315" s="121" t="s">
        <v>1440</v>
      </c>
      <c r="B315" s="122">
        <v>15367</v>
      </c>
      <c r="C315" s="123" t="s">
        <v>575</v>
      </c>
      <c r="D315" s="123" t="s">
        <v>49</v>
      </c>
      <c r="E315" s="124" t="s">
        <v>616</v>
      </c>
      <c r="F315" s="22" t="e">
        <f>VLOOKUP(Tabla1[MUNICIPIO],'DATOS ENLACES, RESPONSABLES'!$C$1:$J$1124,2,0)</f>
        <v>#N/A</v>
      </c>
      <c r="G315" s="22" t="e">
        <f>VLOOKUP(Tabla1[MUNICIPIO],'DATOS ENLACES, RESPONSABLES'!$C$1:$J$1124,4,0)</f>
        <v>#N/A</v>
      </c>
      <c r="H315" s="22" t="e">
        <f>VLOOKUP(Tabla1[MUNICIPIO],'DATOS ENLACES, RESPONSABLES'!$C$1:$J$1124,5,0)</f>
        <v>#N/A</v>
      </c>
      <c r="I315" s="22" t="e">
        <f>VLOOKUP(Tabla1[MUNICIPIO],'DATOS ENLACES, RESPONSABLES'!$C$1:$J$1124,6,0)</f>
        <v>#N/A</v>
      </c>
      <c r="J315" s="22" t="e">
        <f>VLOOKUP(Tabla1[MUNICIPIO],'DATOS ENLACES, RESPONSABLES'!$C$1:$J$1124,7,0)</f>
        <v>#N/A</v>
      </c>
      <c r="K315" s="22" t="e">
        <f>VLOOKUP(Tabla1[MUNICIPIO],'DATOS ENLACES, RESPONSABLES'!$C$1:$J$1124,8,0)</f>
        <v>#N/A</v>
      </c>
    </row>
    <row r="316" spans="1:41" x14ac:dyDescent="0.25">
      <c r="A316" s="121" t="s">
        <v>1441</v>
      </c>
      <c r="B316" s="122">
        <v>15368</v>
      </c>
      <c r="C316" s="123" t="s">
        <v>575</v>
      </c>
      <c r="D316" s="123" t="s">
        <v>49</v>
      </c>
      <c r="E316" s="124" t="s">
        <v>468</v>
      </c>
      <c r="F316" s="22" t="e">
        <f>VLOOKUP(Tabla1[MUNICIPIO],'DATOS ENLACES, RESPONSABLES'!$C$1:$J$1124,2,0)</f>
        <v>#N/A</v>
      </c>
      <c r="G316" s="22" t="e">
        <f>VLOOKUP(Tabla1[MUNICIPIO],'DATOS ENLACES, RESPONSABLES'!$C$1:$J$1124,4,0)</f>
        <v>#N/A</v>
      </c>
      <c r="H316" s="22" t="e">
        <f>VLOOKUP(Tabla1[MUNICIPIO],'DATOS ENLACES, RESPONSABLES'!$C$1:$J$1124,5,0)</f>
        <v>#N/A</v>
      </c>
      <c r="I316" s="22" t="e">
        <f>VLOOKUP(Tabla1[MUNICIPIO],'DATOS ENLACES, RESPONSABLES'!$C$1:$J$1124,6,0)</f>
        <v>#N/A</v>
      </c>
      <c r="J316" s="22" t="e">
        <f>VLOOKUP(Tabla1[MUNICIPIO],'DATOS ENLACES, RESPONSABLES'!$C$1:$J$1124,7,0)</f>
        <v>#N/A</v>
      </c>
      <c r="K316" s="22" t="e">
        <f>VLOOKUP(Tabla1[MUNICIPIO],'DATOS ENLACES, RESPONSABLES'!$C$1:$J$1124,8,0)</f>
        <v>#N/A</v>
      </c>
    </row>
    <row r="317" spans="1:41" x14ac:dyDescent="0.25">
      <c r="A317" s="121" t="s">
        <v>1442</v>
      </c>
      <c r="B317" s="122">
        <v>15380</v>
      </c>
      <c r="C317" s="123" t="s">
        <v>575</v>
      </c>
      <c r="D317" s="123" t="s">
        <v>49</v>
      </c>
      <c r="E317" s="124" t="s">
        <v>617</v>
      </c>
      <c r="F317" s="22" t="e">
        <f>VLOOKUP(Tabla1[MUNICIPIO],'DATOS ENLACES, RESPONSABLES'!$C$1:$J$1124,2,0)</f>
        <v>#N/A</v>
      </c>
      <c r="G317" s="22" t="e">
        <f>VLOOKUP(Tabla1[MUNICIPIO],'DATOS ENLACES, RESPONSABLES'!$C$1:$J$1124,4,0)</f>
        <v>#N/A</v>
      </c>
      <c r="H317" s="22" t="e">
        <f>VLOOKUP(Tabla1[MUNICIPIO],'DATOS ENLACES, RESPONSABLES'!$C$1:$J$1124,5,0)</f>
        <v>#N/A</v>
      </c>
      <c r="I317" s="22" t="e">
        <f>VLOOKUP(Tabla1[MUNICIPIO],'DATOS ENLACES, RESPONSABLES'!$C$1:$J$1124,6,0)</f>
        <v>#N/A</v>
      </c>
      <c r="J317" s="22" t="e">
        <f>VLOOKUP(Tabla1[MUNICIPIO],'DATOS ENLACES, RESPONSABLES'!$C$1:$J$1124,7,0)</f>
        <v>#N/A</v>
      </c>
      <c r="K317" s="22" t="e">
        <f>VLOOKUP(Tabla1[MUNICIPIO],'DATOS ENLACES, RESPONSABLES'!$C$1:$J$1124,8,0)</f>
        <v>#N/A</v>
      </c>
    </row>
    <row r="318" spans="1:41" x14ac:dyDescent="0.25">
      <c r="A318" s="121" t="s">
        <v>1443</v>
      </c>
      <c r="B318" s="122">
        <v>15403</v>
      </c>
      <c r="C318" s="123" t="s">
        <v>575</v>
      </c>
      <c r="D318" s="123" t="s">
        <v>49</v>
      </c>
      <c r="E318" s="124" t="s">
        <v>618</v>
      </c>
      <c r="F318" s="22" t="e">
        <f>VLOOKUP(Tabla1[MUNICIPIO],'DATOS ENLACES, RESPONSABLES'!$C$1:$J$1124,2,0)</f>
        <v>#N/A</v>
      </c>
      <c r="G318" s="22" t="e">
        <f>VLOOKUP(Tabla1[MUNICIPIO],'DATOS ENLACES, RESPONSABLES'!$C$1:$J$1124,4,0)</f>
        <v>#N/A</v>
      </c>
      <c r="H318" s="22" t="e">
        <f>VLOOKUP(Tabla1[MUNICIPIO],'DATOS ENLACES, RESPONSABLES'!$C$1:$J$1124,5,0)</f>
        <v>#N/A</v>
      </c>
      <c r="I318" s="22" t="e">
        <f>VLOOKUP(Tabla1[MUNICIPIO],'DATOS ENLACES, RESPONSABLES'!$C$1:$J$1124,6,0)</f>
        <v>#N/A</v>
      </c>
      <c r="J318" s="22" t="e">
        <f>VLOOKUP(Tabla1[MUNICIPIO],'DATOS ENLACES, RESPONSABLES'!$C$1:$J$1124,7,0)</f>
        <v>#N/A</v>
      </c>
      <c r="K318" s="22" t="e">
        <f>VLOOKUP(Tabla1[MUNICIPIO],'DATOS ENLACES, RESPONSABLES'!$C$1:$J$1124,8,0)</f>
        <v>#N/A</v>
      </c>
    </row>
    <row r="319" spans="1:41" x14ac:dyDescent="0.25">
      <c r="A319" s="121" t="s">
        <v>1444</v>
      </c>
      <c r="B319" s="122">
        <v>15401</v>
      </c>
      <c r="C319" s="123" t="s">
        <v>575</v>
      </c>
      <c r="D319" s="123" t="s">
        <v>49</v>
      </c>
      <c r="E319" s="124" t="s">
        <v>619</v>
      </c>
      <c r="F319" s="22" t="e">
        <f>VLOOKUP(Tabla1[MUNICIPIO],'DATOS ENLACES, RESPONSABLES'!$C$1:$J$1124,2,0)</f>
        <v>#N/A</v>
      </c>
      <c r="G319" s="22" t="e">
        <f>VLOOKUP(Tabla1[MUNICIPIO],'DATOS ENLACES, RESPONSABLES'!$C$1:$J$1124,4,0)</f>
        <v>#N/A</v>
      </c>
      <c r="H319" s="22" t="e">
        <f>VLOOKUP(Tabla1[MUNICIPIO],'DATOS ENLACES, RESPONSABLES'!$C$1:$J$1124,5,0)</f>
        <v>#N/A</v>
      </c>
      <c r="I319" s="22" t="e">
        <f>VLOOKUP(Tabla1[MUNICIPIO],'DATOS ENLACES, RESPONSABLES'!$C$1:$J$1124,6,0)</f>
        <v>#N/A</v>
      </c>
      <c r="J319" s="22" t="e">
        <f>VLOOKUP(Tabla1[MUNICIPIO],'DATOS ENLACES, RESPONSABLES'!$C$1:$J$1124,7,0)</f>
        <v>#N/A</v>
      </c>
      <c r="K319" s="22" t="e">
        <f>VLOOKUP(Tabla1[MUNICIPIO],'DATOS ENLACES, RESPONSABLES'!$C$1:$J$1124,8,0)</f>
        <v>#N/A</v>
      </c>
    </row>
    <row r="320" spans="1:41" x14ac:dyDescent="0.25">
      <c r="A320" s="121" t="s">
        <v>1445</v>
      </c>
      <c r="B320" s="122">
        <v>15377</v>
      </c>
      <c r="C320" s="123" t="s">
        <v>575</v>
      </c>
      <c r="D320" s="123" t="s">
        <v>49</v>
      </c>
      <c r="E320" s="124" t="s">
        <v>620</v>
      </c>
      <c r="F320" s="22" t="e">
        <f>VLOOKUP(Tabla1[MUNICIPIO],'DATOS ENLACES, RESPONSABLES'!$C$1:$J$1124,2,0)</f>
        <v>#N/A</v>
      </c>
      <c r="G320" s="22" t="e">
        <f>VLOOKUP(Tabla1[MUNICIPIO],'DATOS ENLACES, RESPONSABLES'!$C$1:$J$1124,4,0)</f>
        <v>#N/A</v>
      </c>
      <c r="H320" s="22" t="e">
        <f>VLOOKUP(Tabla1[MUNICIPIO],'DATOS ENLACES, RESPONSABLES'!$C$1:$J$1124,5,0)</f>
        <v>#N/A</v>
      </c>
      <c r="I320" s="22" t="e">
        <f>VLOOKUP(Tabla1[MUNICIPIO],'DATOS ENLACES, RESPONSABLES'!$C$1:$J$1124,6,0)</f>
        <v>#N/A</v>
      </c>
      <c r="J320" s="22" t="e">
        <f>VLOOKUP(Tabla1[MUNICIPIO],'DATOS ENLACES, RESPONSABLES'!$C$1:$J$1124,7,0)</f>
        <v>#N/A</v>
      </c>
      <c r="K320" s="22" t="e">
        <f>VLOOKUP(Tabla1[MUNICIPIO],'DATOS ENLACES, RESPONSABLES'!$C$1:$J$1124,8,0)</f>
        <v>#N/A</v>
      </c>
    </row>
    <row r="321" spans="1:11" x14ac:dyDescent="0.25">
      <c r="A321" s="121" t="s">
        <v>1446</v>
      </c>
      <c r="B321" s="122">
        <v>15425</v>
      </c>
      <c r="C321" s="123" t="s">
        <v>575</v>
      </c>
      <c r="D321" s="123" t="s">
        <v>49</v>
      </c>
      <c r="E321" s="124" t="s">
        <v>621</v>
      </c>
      <c r="F321" s="22" t="e">
        <f>VLOOKUP(Tabla1[MUNICIPIO],'DATOS ENLACES, RESPONSABLES'!$C$1:$J$1124,2,0)</f>
        <v>#N/A</v>
      </c>
      <c r="G321" s="22" t="e">
        <f>VLOOKUP(Tabla1[MUNICIPIO],'DATOS ENLACES, RESPONSABLES'!$C$1:$J$1124,4,0)</f>
        <v>#N/A</v>
      </c>
      <c r="H321" s="22" t="e">
        <f>VLOOKUP(Tabla1[MUNICIPIO],'DATOS ENLACES, RESPONSABLES'!$C$1:$J$1124,5,0)</f>
        <v>#N/A</v>
      </c>
      <c r="I321" s="22" t="e">
        <f>VLOOKUP(Tabla1[MUNICIPIO],'DATOS ENLACES, RESPONSABLES'!$C$1:$J$1124,6,0)</f>
        <v>#N/A</v>
      </c>
      <c r="J321" s="22" t="e">
        <f>VLOOKUP(Tabla1[MUNICIPIO],'DATOS ENLACES, RESPONSABLES'!$C$1:$J$1124,7,0)</f>
        <v>#N/A</v>
      </c>
      <c r="K321" s="22" t="e">
        <f>VLOOKUP(Tabla1[MUNICIPIO],'DATOS ENLACES, RESPONSABLES'!$C$1:$J$1124,8,0)</f>
        <v>#N/A</v>
      </c>
    </row>
    <row r="322" spans="1:11" x14ac:dyDescent="0.25">
      <c r="A322" s="121" t="s">
        <v>1447</v>
      </c>
      <c r="B322" s="122">
        <v>15442</v>
      </c>
      <c r="C322" s="123" t="s">
        <v>575</v>
      </c>
      <c r="D322" s="123" t="s">
        <v>49</v>
      </c>
      <c r="E322" s="124" t="s">
        <v>622</v>
      </c>
      <c r="F322" s="22" t="e">
        <f>VLOOKUP(Tabla1[MUNICIPIO],'DATOS ENLACES, RESPONSABLES'!$C$1:$J$1124,2,0)</f>
        <v>#N/A</v>
      </c>
      <c r="G322" s="22" t="e">
        <f>VLOOKUP(Tabla1[MUNICIPIO],'DATOS ENLACES, RESPONSABLES'!$C$1:$J$1124,4,0)</f>
        <v>#N/A</v>
      </c>
      <c r="H322" s="22" t="e">
        <f>VLOOKUP(Tabla1[MUNICIPIO],'DATOS ENLACES, RESPONSABLES'!$C$1:$J$1124,5,0)</f>
        <v>#N/A</v>
      </c>
      <c r="I322" s="22" t="e">
        <f>VLOOKUP(Tabla1[MUNICIPIO],'DATOS ENLACES, RESPONSABLES'!$C$1:$J$1124,6,0)</f>
        <v>#N/A</v>
      </c>
      <c r="J322" s="22" t="e">
        <f>VLOOKUP(Tabla1[MUNICIPIO],'DATOS ENLACES, RESPONSABLES'!$C$1:$J$1124,7,0)</f>
        <v>#N/A</v>
      </c>
      <c r="K322" s="22" t="e">
        <f>VLOOKUP(Tabla1[MUNICIPIO],'DATOS ENLACES, RESPONSABLES'!$C$1:$J$1124,8,0)</f>
        <v>#N/A</v>
      </c>
    </row>
    <row r="323" spans="1:11" x14ac:dyDescent="0.25">
      <c r="A323" s="121" t="s">
        <v>1448</v>
      </c>
      <c r="B323" s="122">
        <v>15455</v>
      </c>
      <c r="C323" s="123" t="s">
        <v>575</v>
      </c>
      <c r="D323" s="123" t="s">
        <v>49</v>
      </c>
      <c r="E323" s="124" t="s">
        <v>153</v>
      </c>
      <c r="F323" s="22" t="e">
        <f>VLOOKUP(Tabla1[MUNICIPIO],'DATOS ENLACES, RESPONSABLES'!$C$1:$J$1124,2,0)</f>
        <v>#N/A</v>
      </c>
      <c r="G323" s="22" t="e">
        <f>VLOOKUP(Tabla1[MUNICIPIO],'DATOS ENLACES, RESPONSABLES'!$C$1:$J$1124,4,0)</f>
        <v>#N/A</v>
      </c>
      <c r="H323" s="22" t="e">
        <f>VLOOKUP(Tabla1[MUNICIPIO],'DATOS ENLACES, RESPONSABLES'!$C$1:$J$1124,5,0)</f>
        <v>#N/A</v>
      </c>
      <c r="I323" s="22" t="e">
        <f>VLOOKUP(Tabla1[MUNICIPIO],'DATOS ENLACES, RESPONSABLES'!$C$1:$J$1124,6,0)</f>
        <v>#N/A</v>
      </c>
      <c r="J323" s="22" t="e">
        <f>VLOOKUP(Tabla1[MUNICIPIO],'DATOS ENLACES, RESPONSABLES'!$C$1:$J$1124,7,0)</f>
        <v>#N/A</v>
      </c>
      <c r="K323" s="22" t="e">
        <f>VLOOKUP(Tabla1[MUNICIPIO],'DATOS ENLACES, RESPONSABLES'!$C$1:$J$1124,8,0)</f>
        <v>#N/A</v>
      </c>
    </row>
    <row r="324" spans="1:11" x14ac:dyDescent="0.25">
      <c r="A324" s="121" t="s">
        <v>1449</v>
      </c>
      <c r="B324" s="122">
        <v>15464</v>
      </c>
      <c r="C324" s="123" t="s">
        <v>575</v>
      </c>
      <c r="D324" s="123" t="s">
        <v>49</v>
      </c>
      <c r="E324" s="124" t="s">
        <v>623</v>
      </c>
      <c r="F324" s="22" t="e">
        <f>VLOOKUP(Tabla1[MUNICIPIO],'DATOS ENLACES, RESPONSABLES'!$C$1:$J$1124,2,0)</f>
        <v>#N/A</v>
      </c>
      <c r="G324" s="22" t="e">
        <f>VLOOKUP(Tabla1[MUNICIPIO],'DATOS ENLACES, RESPONSABLES'!$C$1:$J$1124,4,0)</f>
        <v>#N/A</v>
      </c>
      <c r="H324" s="22" t="e">
        <f>VLOOKUP(Tabla1[MUNICIPIO],'DATOS ENLACES, RESPONSABLES'!$C$1:$J$1124,5,0)</f>
        <v>#N/A</v>
      </c>
      <c r="I324" s="22" t="e">
        <f>VLOOKUP(Tabla1[MUNICIPIO],'DATOS ENLACES, RESPONSABLES'!$C$1:$J$1124,6,0)</f>
        <v>#N/A</v>
      </c>
      <c r="J324" s="22" t="e">
        <f>VLOOKUP(Tabla1[MUNICIPIO],'DATOS ENLACES, RESPONSABLES'!$C$1:$J$1124,7,0)</f>
        <v>#N/A</v>
      </c>
      <c r="K324" s="22" t="e">
        <f>VLOOKUP(Tabla1[MUNICIPIO],'DATOS ENLACES, RESPONSABLES'!$C$1:$J$1124,8,0)</f>
        <v>#N/A</v>
      </c>
    </row>
    <row r="325" spans="1:11" x14ac:dyDescent="0.25">
      <c r="A325" s="121" t="s">
        <v>1450</v>
      </c>
      <c r="B325" s="122">
        <v>15466</v>
      </c>
      <c r="C325" s="123" t="s">
        <v>575</v>
      </c>
      <c r="D325" s="123" t="s">
        <v>49</v>
      </c>
      <c r="E325" s="124" t="s">
        <v>624</v>
      </c>
      <c r="F325" s="22" t="e">
        <f>VLOOKUP(Tabla1[MUNICIPIO],'DATOS ENLACES, RESPONSABLES'!$C$1:$J$1124,2,0)</f>
        <v>#N/A</v>
      </c>
      <c r="G325" s="22" t="e">
        <f>VLOOKUP(Tabla1[MUNICIPIO],'DATOS ENLACES, RESPONSABLES'!$C$1:$J$1124,4,0)</f>
        <v>#N/A</v>
      </c>
      <c r="H325" s="22" t="e">
        <f>VLOOKUP(Tabla1[MUNICIPIO],'DATOS ENLACES, RESPONSABLES'!$C$1:$J$1124,5,0)</f>
        <v>#N/A</v>
      </c>
      <c r="I325" s="22" t="e">
        <f>VLOOKUP(Tabla1[MUNICIPIO],'DATOS ENLACES, RESPONSABLES'!$C$1:$J$1124,6,0)</f>
        <v>#N/A</v>
      </c>
      <c r="J325" s="22" t="e">
        <f>VLOOKUP(Tabla1[MUNICIPIO],'DATOS ENLACES, RESPONSABLES'!$C$1:$J$1124,7,0)</f>
        <v>#N/A</v>
      </c>
      <c r="K325" s="22" t="e">
        <f>VLOOKUP(Tabla1[MUNICIPIO],'DATOS ENLACES, RESPONSABLES'!$C$1:$J$1124,8,0)</f>
        <v>#N/A</v>
      </c>
    </row>
    <row r="326" spans="1:11" x14ac:dyDescent="0.25">
      <c r="A326" s="121" t="s">
        <v>1451</v>
      </c>
      <c r="B326" s="122">
        <v>15469</v>
      </c>
      <c r="C326" s="123" t="s">
        <v>575</v>
      </c>
      <c r="D326" s="123" t="s">
        <v>49</v>
      </c>
      <c r="E326" s="124" t="s">
        <v>625</v>
      </c>
      <c r="F326" s="22" t="e">
        <f>VLOOKUP(Tabla1[MUNICIPIO],'DATOS ENLACES, RESPONSABLES'!$C$1:$J$1124,2,0)</f>
        <v>#N/A</v>
      </c>
      <c r="G326" s="22" t="e">
        <f>VLOOKUP(Tabla1[MUNICIPIO],'DATOS ENLACES, RESPONSABLES'!$C$1:$J$1124,4,0)</f>
        <v>#N/A</v>
      </c>
      <c r="H326" s="22" t="e">
        <f>VLOOKUP(Tabla1[MUNICIPIO],'DATOS ENLACES, RESPONSABLES'!$C$1:$J$1124,5,0)</f>
        <v>#N/A</v>
      </c>
      <c r="I326" s="22" t="e">
        <f>VLOOKUP(Tabla1[MUNICIPIO],'DATOS ENLACES, RESPONSABLES'!$C$1:$J$1124,6,0)</f>
        <v>#N/A</v>
      </c>
      <c r="J326" s="22" t="e">
        <f>VLOOKUP(Tabla1[MUNICIPIO],'DATOS ENLACES, RESPONSABLES'!$C$1:$J$1124,7,0)</f>
        <v>#N/A</v>
      </c>
      <c r="K326" s="22" t="e">
        <f>VLOOKUP(Tabla1[MUNICIPIO],'DATOS ENLACES, RESPONSABLES'!$C$1:$J$1124,8,0)</f>
        <v>#N/A</v>
      </c>
    </row>
    <row r="327" spans="1:11" x14ac:dyDescent="0.25">
      <c r="A327" s="121" t="s">
        <v>1452</v>
      </c>
      <c r="B327" s="122">
        <v>15476</v>
      </c>
      <c r="C327" s="123" t="s">
        <v>575</v>
      </c>
      <c r="D327" s="123" t="s">
        <v>49</v>
      </c>
      <c r="E327" s="124" t="s">
        <v>626</v>
      </c>
      <c r="F327" s="22" t="e">
        <f>VLOOKUP(Tabla1[MUNICIPIO],'DATOS ENLACES, RESPONSABLES'!$C$1:$J$1124,2,0)</f>
        <v>#N/A</v>
      </c>
      <c r="G327" s="22" t="e">
        <f>VLOOKUP(Tabla1[MUNICIPIO],'DATOS ENLACES, RESPONSABLES'!$C$1:$J$1124,4,0)</f>
        <v>#N/A</v>
      </c>
      <c r="H327" s="22" t="e">
        <f>VLOOKUP(Tabla1[MUNICIPIO],'DATOS ENLACES, RESPONSABLES'!$C$1:$J$1124,5,0)</f>
        <v>#N/A</v>
      </c>
      <c r="I327" s="22" t="e">
        <f>VLOOKUP(Tabla1[MUNICIPIO],'DATOS ENLACES, RESPONSABLES'!$C$1:$J$1124,6,0)</f>
        <v>#N/A</v>
      </c>
      <c r="J327" s="22" t="e">
        <f>VLOOKUP(Tabla1[MUNICIPIO],'DATOS ENLACES, RESPONSABLES'!$C$1:$J$1124,7,0)</f>
        <v>#N/A</v>
      </c>
      <c r="K327" s="22" t="e">
        <f>VLOOKUP(Tabla1[MUNICIPIO],'DATOS ENLACES, RESPONSABLES'!$C$1:$J$1124,8,0)</f>
        <v>#N/A</v>
      </c>
    </row>
    <row r="328" spans="1:11" x14ac:dyDescent="0.25">
      <c r="A328" s="121" t="s">
        <v>1453</v>
      </c>
      <c r="B328" s="122">
        <v>15480</v>
      </c>
      <c r="C328" s="123" t="s">
        <v>575</v>
      </c>
      <c r="D328" s="123" t="s">
        <v>49</v>
      </c>
      <c r="E328" s="124" t="s">
        <v>627</v>
      </c>
      <c r="F328" s="22" t="e">
        <f>VLOOKUP(Tabla1[MUNICIPIO],'DATOS ENLACES, RESPONSABLES'!$C$1:$J$1124,2,0)</f>
        <v>#N/A</v>
      </c>
      <c r="G328" s="22" t="e">
        <f>VLOOKUP(Tabla1[MUNICIPIO],'DATOS ENLACES, RESPONSABLES'!$C$1:$J$1124,4,0)</f>
        <v>#N/A</v>
      </c>
      <c r="H328" s="22" t="e">
        <f>VLOOKUP(Tabla1[MUNICIPIO],'DATOS ENLACES, RESPONSABLES'!$C$1:$J$1124,5,0)</f>
        <v>#N/A</v>
      </c>
      <c r="I328" s="22" t="e">
        <f>VLOOKUP(Tabla1[MUNICIPIO],'DATOS ENLACES, RESPONSABLES'!$C$1:$J$1124,6,0)</f>
        <v>#N/A</v>
      </c>
      <c r="J328" s="22" t="e">
        <f>VLOOKUP(Tabla1[MUNICIPIO],'DATOS ENLACES, RESPONSABLES'!$C$1:$J$1124,7,0)</f>
        <v>#N/A</v>
      </c>
      <c r="K328" s="22" t="e">
        <f>VLOOKUP(Tabla1[MUNICIPIO],'DATOS ENLACES, RESPONSABLES'!$C$1:$J$1124,8,0)</f>
        <v>#N/A</v>
      </c>
    </row>
    <row r="329" spans="1:11" x14ac:dyDescent="0.25">
      <c r="A329" s="121" t="s">
        <v>1454</v>
      </c>
      <c r="B329" s="122">
        <v>15491</v>
      </c>
      <c r="C329" s="123" t="s">
        <v>575</v>
      </c>
      <c r="D329" s="123" t="s">
        <v>49</v>
      </c>
      <c r="E329" s="124" t="s">
        <v>628</v>
      </c>
      <c r="F329" s="22" t="e">
        <f>VLOOKUP(Tabla1[MUNICIPIO],'DATOS ENLACES, RESPONSABLES'!$C$1:$J$1124,2,0)</f>
        <v>#N/A</v>
      </c>
      <c r="G329" s="22" t="e">
        <f>VLOOKUP(Tabla1[MUNICIPIO],'DATOS ENLACES, RESPONSABLES'!$C$1:$J$1124,4,0)</f>
        <v>#N/A</v>
      </c>
      <c r="H329" s="22" t="e">
        <f>VLOOKUP(Tabla1[MUNICIPIO],'DATOS ENLACES, RESPONSABLES'!$C$1:$J$1124,5,0)</f>
        <v>#N/A</v>
      </c>
      <c r="I329" s="22" t="e">
        <f>VLOOKUP(Tabla1[MUNICIPIO],'DATOS ENLACES, RESPONSABLES'!$C$1:$J$1124,6,0)</f>
        <v>#N/A</v>
      </c>
      <c r="J329" s="22" t="e">
        <f>VLOOKUP(Tabla1[MUNICIPIO],'DATOS ENLACES, RESPONSABLES'!$C$1:$J$1124,7,0)</f>
        <v>#N/A</v>
      </c>
      <c r="K329" s="22" t="e">
        <f>VLOOKUP(Tabla1[MUNICIPIO],'DATOS ENLACES, RESPONSABLES'!$C$1:$J$1124,8,0)</f>
        <v>#N/A</v>
      </c>
    </row>
    <row r="330" spans="1:11" x14ac:dyDescent="0.25">
      <c r="A330" s="121" t="s">
        <v>1455</v>
      </c>
      <c r="B330" s="122">
        <v>15494</v>
      </c>
      <c r="C330" s="123" t="s">
        <v>575</v>
      </c>
      <c r="D330" s="123" t="s">
        <v>49</v>
      </c>
      <c r="E330" s="124" t="s">
        <v>629</v>
      </c>
      <c r="F330" s="22" t="e">
        <f>VLOOKUP(Tabla1[MUNICIPIO],'DATOS ENLACES, RESPONSABLES'!$C$1:$J$1124,2,0)</f>
        <v>#N/A</v>
      </c>
      <c r="G330" s="22" t="e">
        <f>VLOOKUP(Tabla1[MUNICIPIO],'DATOS ENLACES, RESPONSABLES'!$C$1:$J$1124,4,0)</f>
        <v>#N/A</v>
      </c>
      <c r="H330" s="22" t="e">
        <f>VLOOKUP(Tabla1[MUNICIPIO],'DATOS ENLACES, RESPONSABLES'!$C$1:$J$1124,5,0)</f>
        <v>#N/A</v>
      </c>
      <c r="I330" s="22" t="e">
        <f>VLOOKUP(Tabla1[MUNICIPIO],'DATOS ENLACES, RESPONSABLES'!$C$1:$J$1124,6,0)</f>
        <v>#N/A</v>
      </c>
      <c r="J330" s="22" t="e">
        <f>VLOOKUP(Tabla1[MUNICIPIO],'DATOS ENLACES, RESPONSABLES'!$C$1:$J$1124,7,0)</f>
        <v>#N/A</v>
      </c>
      <c r="K330" s="22" t="e">
        <f>VLOOKUP(Tabla1[MUNICIPIO],'DATOS ENLACES, RESPONSABLES'!$C$1:$J$1124,8,0)</f>
        <v>#N/A</v>
      </c>
    </row>
    <row r="331" spans="1:11" x14ac:dyDescent="0.25">
      <c r="A331" s="121" t="s">
        <v>1456</v>
      </c>
      <c r="B331" s="122">
        <v>15500</v>
      </c>
      <c r="C331" s="123" t="s">
        <v>575</v>
      </c>
      <c r="D331" s="123" t="s">
        <v>49</v>
      </c>
      <c r="E331" s="124" t="s">
        <v>630</v>
      </c>
      <c r="F331" s="22" t="e">
        <f>VLOOKUP(Tabla1[MUNICIPIO],'DATOS ENLACES, RESPONSABLES'!$C$1:$J$1124,2,0)</f>
        <v>#N/A</v>
      </c>
      <c r="G331" s="22" t="e">
        <f>VLOOKUP(Tabla1[MUNICIPIO],'DATOS ENLACES, RESPONSABLES'!$C$1:$J$1124,4,0)</f>
        <v>#N/A</v>
      </c>
      <c r="H331" s="22" t="e">
        <f>VLOOKUP(Tabla1[MUNICIPIO],'DATOS ENLACES, RESPONSABLES'!$C$1:$J$1124,5,0)</f>
        <v>#N/A</v>
      </c>
      <c r="I331" s="22" t="e">
        <f>VLOOKUP(Tabla1[MUNICIPIO],'DATOS ENLACES, RESPONSABLES'!$C$1:$J$1124,6,0)</f>
        <v>#N/A</v>
      </c>
      <c r="J331" s="22" t="e">
        <f>VLOOKUP(Tabla1[MUNICIPIO],'DATOS ENLACES, RESPONSABLES'!$C$1:$J$1124,7,0)</f>
        <v>#N/A</v>
      </c>
      <c r="K331" s="22" t="e">
        <f>VLOOKUP(Tabla1[MUNICIPIO],'DATOS ENLACES, RESPONSABLES'!$C$1:$J$1124,8,0)</f>
        <v>#N/A</v>
      </c>
    </row>
    <row r="332" spans="1:11" x14ac:dyDescent="0.25">
      <c r="A332" s="121" t="s">
        <v>1457</v>
      </c>
      <c r="B332" s="122">
        <v>15507</v>
      </c>
      <c r="C332" s="123" t="s">
        <v>575</v>
      </c>
      <c r="D332" s="123" t="s">
        <v>49</v>
      </c>
      <c r="E332" s="124" t="s">
        <v>631</v>
      </c>
      <c r="F332" s="22" t="e">
        <f>VLOOKUP(Tabla1[MUNICIPIO],'DATOS ENLACES, RESPONSABLES'!$C$1:$J$1124,2,0)</f>
        <v>#N/A</v>
      </c>
      <c r="G332" s="22" t="e">
        <f>VLOOKUP(Tabla1[MUNICIPIO],'DATOS ENLACES, RESPONSABLES'!$C$1:$J$1124,4,0)</f>
        <v>#N/A</v>
      </c>
      <c r="H332" s="22" t="e">
        <f>VLOOKUP(Tabla1[MUNICIPIO],'DATOS ENLACES, RESPONSABLES'!$C$1:$J$1124,5,0)</f>
        <v>#N/A</v>
      </c>
      <c r="I332" s="22" t="e">
        <f>VLOOKUP(Tabla1[MUNICIPIO],'DATOS ENLACES, RESPONSABLES'!$C$1:$J$1124,6,0)</f>
        <v>#N/A</v>
      </c>
      <c r="J332" s="22" t="e">
        <f>VLOOKUP(Tabla1[MUNICIPIO],'DATOS ENLACES, RESPONSABLES'!$C$1:$J$1124,7,0)</f>
        <v>#N/A</v>
      </c>
      <c r="K332" s="22" t="e">
        <f>VLOOKUP(Tabla1[MUNICIPIO],'DATOS ENLACES, RESPONSABLES'!$C$1:$J$1124,8,0)</f>
        <v>#N/A</v>
      </c>
    </row>
    <row r="333" spans="1:11" x14ac:dyDescent="0.25">
      <c r="A333" s="121" t="s">
        <v>1458</v>
      </c>
      <c r="B333" s="122">
        <v>15511</v>
      </c>
      <c r="C333" s="123" t="s">
        <v>575</v>
      </c>
      <c r="D333" s="123" t="s">
        <v>49</v>
      </c>
      <c r="E333" s="124" t="s">
        <v>632</v>
      </c>
      <c r="F333" s="22" t="e">
        <f>VLOOKUP(Tabla1[MUNICIPIO],'DATOS ENLACES, RESPONSABLES'!$C$1:$J$1124,2,0)</f>
        <v>#N/A</v>
      </c>
      <c r="G333" s="22" t="e">
        <f>VLOOKUP(Tabla1[MUNICIPIO],'DATOS ENLACES, RESPONSABLES'!$C$1:$J$1124,4,0)</f>
        <v>#N/A</v>
      </c>
      <c r="H333" s="22" t="e">
        <f>VLOOKUP(Tabla1[MUNICIPIO],'DATOS ENLACES, RESPONSABLES'!$C$1:$J$1124,5,0)</f>
        <v>#N/A</v>
      </c>
      <c r="I333" s="22" t="e">
        <f>VLOOKUP(Tabla1[MUNICIPIO],'DATOS ENLACES, RESPONSABLES'!$C$1:$J$1124,6,0)</f>
        <v>#N/A</v>
      </c>
      <c r="J333" s="22" t="e">
        <f>VLOOKUP(Tabla1[MUNICIPIO],'DATOS ENLACES, RESPONSABLES'!$C$1:$J$1124,7,0)</f>
        <v>#N/A</v>
      </c>
      <c r="K333" s="22" t="e">
        <f>VLOOKUP(Tabla1[MUNICIPIO],'DATOS ENLACES, RESPONSABLES'!$C$1:$J$1124,8,0)</f>
        <v>#N/A</v>
      </c>
    </row>
    <row r="334" spans="1:11" x14ac:dyDescent="0.25">
      <c r="A334" s="121" t="s">
        <v>1459</v>
      </c>
      <c r="B334" s="122">
        <v>15514</v>
      </c>
      <c r="C334" s="123" t="s">
        <v>575</v>
      </c>
      <c r="D334" s="123" t="s">
        <v>49</v>
      </c>
      <c r="E334" s="124" t="s">
        <v>566</v>
      </c>
      <c r="F334" s="22" t="e">
        <f>VLOOKUP(Tabla1[MUNICIPIO],'DATOS ENLACES, RESPONSABLES'!$C$1:$J$1124,2,0)</f>
        <v>#N/A</v>
      </c>
      <c r="G334" s="22" t="e">
        <f>VLOOKUP(Tabla1[MUNICIPIO],'DATOS ENLACES, RESPONSABLES'!$C$1:$J$1124,4,0)</f>
        <v>#N/A</v>
      </c>
      <c r="H334" s="22" t="e">
        <f>VLOOKUP(Tabla1[MUNICIPIO],'DATOS ENLACES, RESPONSABLES'!$C$1:$J$1124,5,0)</f>
        <v>#N/A</v>
      </c>
      <c r="I334" s="22" t="e">
        <f>VLOOKUP(Tabla1[MUNICIPIO],'DATOS ENLACES, RESPONSABLES'!$C$1:$J$1124,6,0)</f>
        <v>#N/A</v>
      </c>
      <c r="J334" s="22" t="e">
        <f>VLOOKUP(Tabla1[MUNICIPIO],'DATOS ENLACES, RESPONSABLES'!$C$1:$J$1124,7,0)</f>
        <v>#N/A</v>
      </c>
      <c r="K334" s="22" t="e">
        <f>VLOOKUP(Tabla1[MUNICIPIO],'DATOS ENLACES, RESPONSABLES'!$C$1:$J$1124,8,0)</f>
        <v>#N/A</v>
      </c>
    </row>
    <row r="335" spans="1:11" x14ac:dyDescent="0.25">
      <c r="A335" s="121" t="s">
        <v>1460</v>
      </c>
      <c r="B335" s="122">
        <v>15516</v>
      </c>
      <c r="C335" s="123" t="s">
        <v>575</v>
      </c>
      <c r="D335" s="123" t="s">
        <v>49</v>
      </c>
      <c r="E335" s="124" t="s">
        <v>633</v>
      </c>
      <c r="F335" s="22" t="e">
        <f>VLOOKUP(Tabla1[MUNICIPIO],'DATOS ENLACES, RESPONSABLES'!$C$1:$J$1124,2,0)</f>
        <v>#N/A</v>
      </c>
      <c r="G335" s="22" t="e">
        <f>VLOOKUP(Tabla1[MUNICIPIO],'DATOS ENLACES, RESPONSABLES'!$C$1:$J$1124,4,0)</f>
        <v>#N/A</v>
      </c>
      <c r="H335" s="22" t="e">
        <f>VLOOKUP(Tabla1[MUNICIPIO],'DATOS ENLACES, RESPONSABLES'!$C$1:$J$1124,5,0)</f>
        <v>#N/A</v>
      </c>
      <c r="I335" s="22" t="e">
        <f>VLOOKUP(Tabla1[MUNICIPIO],'DATOS ENLACES, RESPONSABLES'!$C$1:$J$1124,6,0)</f>
        <v>#N/A</v>
      </c>
      <c r="J335" s="22" t="e">
        <f>VLOOKUP(Tabla1[MUNICIPIO],'DATOS ENLACES, RESPONSABLES'!$C$1:$J$1124,7,0)</f>
        <v>#N/A</v>
      </c>
      <c r="K335" s="22" t="e">
        <f>VLOOKUP(Tabla1[MUNICIPIO],'DATOS ENLACES, RESPONSABLES'!$C$1:$J$1124,8,0)</f>
        <v>#N/A</v>
      </c>
    </row>
    <row r="336" spans="1:11" x14ac:dyDescent="0.25">
      <c r="A336" s="121" t="s">
        <v>1461</v>
      </c>
      <c r="B336" s="122">
        <v>15518</v>
      </c>
      <c r="C336" s="123" t="s">
        <v>575</v>
      </c>
      <c r="D336" s="123" t="s">
        <v>49</v>
      </c>
      <c r="E336" s="124" t="s">
        <v>634</v>
      </c>
      <c r="F336" s="22" t="e">
        <f>VLOOKUP(Tabla1[MUNICIPIO],'DATOS ENLACES, RESPONSABLES'!$C$1:$J$1124,2,0)</f>
        <v>#N/A</v>
      </c>
      <c r="G336" s="22" t="e">
        <f>VLOOKUP(Tabla1[MUNICIPIO],'DATOS ENLACES, RESPONSABLES'!$C$1:$J$1124,4,0)</f>
        <v>#N/A</v>
      </c>
      <c r="H336" s="22" t="e">
        <f>VLOOKUP(Tabla1[MUNICIPIO],'DATOS ENLACES, RESPONSABLES'!$C$1:$J$1124,5,0)</f>
        <v>#N/A</v>
      </c>
      <c r="I336" s="22" t="e">
        <f>VLOOKUP(Tabla1[MUNICIPIO],'DATOS ENLACES, RESPONSABLES'!$C$1:$J$1124,6,0)</f>
        <v>#N/A</v>
      </c>
      <c r="J336" s="22" t="e">
        <f>VLOOKUP(Tabla1[MUNICIPIO],'DATOS ENLACES, RESPONSABLES'!$C$1:$J$1124,7,0)</f>
        <v>#N/A</v>
      </c>
      <c r="K336" s="22" t="e">
        <f>VLOOKUP(Tabla1[MUNICIPIO],'DATOS ENLACES, RESPONSABLES'!$C$1:$J$1124,8,0)</f>
        <v>#N/A</v>
      </c>
    </row>
    <row r="337" spans="1:11" x14ac:dyDescent="0.25">
      <c r="A337" s="121" t="s">
        <v>1462</v>
      </c>
      <c r="B337" s="122">
        <v>15522</v>
      </c>
      <c r="C337" s="123" t="s">
        <v>575</v>
      </c>
      <c r="D337" s="123" t="s">
        <v>49</v>
      </c>
      <c r="E337" s="124" t="s">
        <v>635</v>
      </c>
      <c r="F337" s="22" t="e">
        <f>VLOOKUP(Tabla1[MUNICIPIO],'DATOS ENLACES, RESPONSABLES'!$C$1:$J$1124,2,0)</f>
        <v>#N/A</v>
      </c>
      <c r="G337" s="22" t="e">
        <f>VLOOKUP(Tabla1[MUNICIPIO],'DATOS ENLACES, RESPONSABLES'!$C$1:$J$1124,4,0)</f>
        <v>#N/A</v>
      </c>
      <c r="H337" s="22" t="e">
        <f>VLOOKUP(Tabla1[MUNICIPIO],'DATOS ENLACES, RESPONSABLES'!$C$1:$J$1124,5,0)</f>
        <v>#N/A</v>
      </c>
      <c r="I337" s="22" t="e">
        <f>VLOOKUP(Tabla1[MUNICIPIO],'DATOS ENLACES, RESPONSABLES'!$C$1:$J$1124,6,0)</f>
        <v>#N/A</v>
      </c>
      <c r="J337" s="22" t="e">
        <f>VLOOKUP(Tabla1[MUNICIPIO],'DATOS ENLACES, RESPONSABLES'!$C$1:$J$1124,7,0)</f>
        <v>#N/A</v>
      </c>
      <c r="K337" s="22" t="e">
        <f>VLOOKUP(Tabla1[MUNICIPIO],'DATOS ENLACES, RESPONSABLES'!$C$1:$J$1124,8,0)</f>
        <v>#N/A</v>
      </c>
    </row>
    <row r="338" spans="1:11" x14ac:dyDescent="0.25">
      <c r="A338" s="121" t="s">
        <v>1463</v>
      </c>
      <c r="B338" s="122">
        <v>15531</v>
      </c>
      <c r="C338" s="123" t="s">
        <v>575</v>
      </c>
      <c r="D338" s="123" t="s">
        <v>49</v>
      </c>
      <c r="E338" s="124" t="s">
        <v>636</v>
      </c>
      <c r="F338" s="22" t="e">
        <f>VLOOKUP(Tabla1[MUNICIPIO],'DATOS ENLACES, RESPONSABLES'!$C$1:$J$1124,2,0)</f>
        <v>#N/A</v>
      </c>
      <c r="G338" s="22" t="e">
        <f>VLOOKUP(Tabla1[MUNICIPIO],'DATOS ENLACES, RESPONSABLES'!$C$1:$J$1124,4,0)</f>
        <v>#N/A</v>
      </c>
      <c r="H338" s="22" t="e">
        <f>VLOOKUP(Tabla1[MUNICIPIO],'DATOS ENLACES, RESPONSABLES'!$C$1:$J$1124,5,0)</f>
        <v>#N/A</v>
      </c>
      <c r="I338" s="22" t="e">
        <f>VLOOKUP(Tabla1[MUNICIPIO],'DATOS ENLACES, RESPONSABLES'!$C$1:$J$1124,6,0)</f>
        <v>#N/A</v>
      </c>
      <c r="J338" s="22" t="e">
        <f>VLOOKUP(Tabla1[MUNICIPIO],'DATOS ENLACES, RESPONSABLES'!$C$1:$J$1124,7,0)</f>
        <v>#N/A</v>
      </c>
      <c r="K338" s="22" t="e">
        <f>VLOOKUP(Tabla1[MUNICIPIO],'DATOS ENLACES, RESPONSABLES'!$C$1:$J$1124,8,0)</f>
        <v>#N/A</v>
      </c>
    </row>
    <row r="339" spans="1:11" x14ac:dyDescent="0.25">
      <c r="A339" s="121" t="s">
        <v>1464</v>
      </c>
      <c r="B339" s="122">
        <v>15533</v>
      </c>
      <c r="C339" s="123" t="s">
        <v>575</v>
      </c>
      <c r="D339" s="123" t="s">
        <v>49</v>
      </c>
      <c r="E339" s="124" t="s">
        <v>637</v>
      </c>
      <c r="F339" s="22" t="e">
        <f>VLOOKUP(Tabla1[MUNICIPIO],'DATOS ENLACES, RESPONSABLES'!$C$1:$J$1124,2,0)</f>
        <v>#N/A</v>
      </c>
      <c r="G339" s="22" t="e">
        <f>VLOOKUP(Tabla1[MUNICIPIO],'DATOS ENLACES, RESPONSABLES'!$C$1:$J$1124,4,0)</f>
        <v>#N/A</v>
      </c>
      <c r="H339" s="22" t="e">
        <f>VLOOKUP(Tabla1[MUNICIPIO],'DATOS ENLACES, RESPONSABLES'!$C$1:$J$1124,5,0)</f>
        <v>#N/A</v>
      </c>
      <c r="I339" s="22" t="e">
        <f>VLOOKUP(Tabla1[MUNICIPIO],'DATOS ENLACES, RESPONSABLES'!$C$1:$J$1124,6,0)</f>
        <v>#N/A</v>
      </c>
      <c r="J339" s="22" t="e">
        <f>VLOOKUP(Tabla1[MUNICIPIO],'DATOS ENLACES, RESPONSABLES'!$C$1:$J$1124,7,0)</f>
        <v>#N/A</v>
      </c>
      <c r="K339" s="22" t="e">
        <f>VLOOKUP(Tabla1[MUNICIPIO],'DATOS ENLACES, RESPONSABLES'!$C$1:$J$1124,8,0)</f>
        <v>#N/A</v>
      </c>
    </row>
    <row r="340" spans="1:11" x14ac:dyDescent="0.25">
      <c r="A340" s="121" t="s">
        <v>1465</v>
      </c>
      <c r="B340" s="122">
        <v>15537</v>
      </c>
      <c r="C340" s="123" t="s">
        <v>575</v>
      </c>
      <c r="D340" s="123" t="s">
        <v>49</v>
      </c>
      <c r="E340" s="124" t="s">
        <v>638</v>
      </c>
      <c r="F340" s="22" t="e">
        <f>VLOOKUP(Tabla1[MUNICIPIO],'DATOS ENLACES, RESPONSABLES'!$C$1:$J$1124,2,0)</f>
        <v>#N/A</v>
      </c>
      <c r="G340" s="22" t="e">
        <f>VLOOKUP(Tabla1[MUNICIPIO],'DATOS ENLACES, RESPONSABLES'!$C$1:$J$1124,4,0)</f>
        <v>#N/A</v>
      </c>
      <c r="H340" s="22" t="e">
        <f>VLOOKUP(Tabla1[MUNICIPIO],'DATOS ENLACES, RESPONSABLES'!$C$1:$J$1124,5,0)</f>
        <v>#N/A</v>
      </c>
      <c r="I340" s="22" t="e">
        <f>VLOOKUP(Tabla1[MUNICIPIO],'DATOS ENLACES, RESPONSABLES'!$C$1:$J$1124,6,0)</f>
        <v>#N/A</v>
      </c>
      <c r="J340" s="22" t="e">
        <f>VLOOKUP(Tabla1[MUNICIPIO],'DATOS ENLACES, RESPONSABLES'!$C$1:$J$1124,7,0)</f>
        <v>#N/A</v>
      </c>
      <c r="K340" s="22" t="e">
        <f>VLOOKUP(Tabla1[MUNICIPIO],'DATOS ENLACES, RESPONSABLES'!$C$1:$J$1124,8,0)</f>
        <v>#N/A</v>
      </c>
    </row>
    <row r="341" spans="1:11" x14ac:dyDescent="0.25">
      <c r="A341" s="121" t="s">
        <v>1466</v>
      </c>
      <c r="B341" s="122">
        <v>15542</v>
      </c>
      <c r="C341" s="123" t="s">
        <v>575</v>
      </c>
      <c r="D341" s="123" t="s">
        <v>49</v>
      </c>
      <c r="E341" s="124" t="s">
        <v>639</v>
      </c>
      <c r="F341" s="22" t="e">
        <f>VLOOKUP(Tabla1[MUNICIPIO],'DATOS ENLACES, RESPONSABLES'!$C$1:$J$1124,2,0)</f>
        <v>#N/A</v>
      </c>
      <c r="G341" s="22" t="e">
        <f>VLOOKUP(Tabla1[MUNICIPIO],'DATOS ENLACES, RESPONSABLES'!$C$1:$J$1124,4,0)</f>
        <v>#N/A</v>
      </c>
      <c r="H341" s="22" t="e">
        <f>VLOOKUP(Tabla1[MUNICIPIO],'DATOS ENLACES, RESPONSABLES'!$C$1:$J$1124,5,0)</f>
        <v>#N/A</v>
      </c>
      <c r="I341" s="22" t="e">
        <f>VLOOKUP(Tabla1[MUNICIPIO],'DATOS ENLACES, RESPONSABLES'!$C$1:$J$1124,6,0)</f>
        <v>#N/A</v>
      </c>
      <c r="J341" s="22" t="e">
        <f>VLOOKUP(Tabla1[MUNICIPIO],'DATOS ENLACES, RESPONSABLES'!$C$1:$J$1124,7,0)</f>
        <v>#N/A</v>
      </c>
      <c r="K341" s="22" t="e">
        <f>VLOOKUP(Tabla1[MUNICIPIO],'DATOS ENLACES, RESPONSABLES'!$C$1:$J$1124,8,0)</f>
        <v>#N/A</v>
      </c>
    </row>
    <row r="342" spans="1:11" x14ac:dyDescent="0.25">
      <c r="A342" s="121" t="s">
        <v>1467</v>
      </c>
      <c r="B342" s="122">
        <v>15550</v>
      </c>
      <c r="C342" s="123" t="s">
        <v>575</v>
      </c>
      <c r="D342" s="123" t="s">
        <v>49</v>
      </c>
      <c r="E342" s="124" t="s">
        <v>640</v>
      </c>
      <c r="F342" s="22" t="e">
        <f>VLOOKUP(Tabla1[MUNICIPIO],'DATOS ENLACES, RESPONSABLES'!$C$1:$J$1124,2,0)</f>
        <v>#N/A</v>
      </c>
      <c r="G342" s="22" t="e">
        <f>VLOOKUP(Tabla1[MUNICIPIO],'DATOS ENLACES, RESPONSABLES'!$C$1:$J$1124,4,0)</f>
        <v>#N/A</v>
      </c>
      <c r="H342" s="22" t="e">
        <f>VLOOKUP(Tabla1[MUNICIPIO],'DATOS ENLACES, RESPONSABLES'!$C$1:$J$1124,5,0)</f>
        <v>#N/A</v>
      </c>
      <c r="I342" s="22" t="e">
        <f>VLOOKUP(Tabla1[MUNICIPIO],'DATOS ENLACES, RESPONSABLES'!$C$1:$J$1124,6,0)</f>
        <v>#N/A</v>
      </c>
      <c r="J342" s="22" t="e">
        <f>VLOOKUP(Tabla1[MUNICIPIO],'DATOS ENLACES, RESPONSABLES'!$C$1:$J$1124,7,0)</f>
        <v>#N/A</v>
      </c>
      <c r="K342" s="22" t="e">
        <f>VLOOKUP(Tabla1[MUNICIPIO],'DATOS ENLACES, RESPONSABLES'!$C$1:$J$1124,8,0)</f>
        <v>#N/A</v>
      </c>
    </row>
    <row r="343" spans="1:11" x14ac:dyDescent="0.25">
      <c r="A343" s="121" t="s">
        <v>1468</v>
      </c>
      <c r="B343" s="122">
        <v>15572</v>
      </c>
      <c r="C343" s="123" t="s">
        <v>575</v>
      </c>
      <c r="D343" s="123" t="s">
        <v>49</v>
      </c>
      <c r="E343" s="124" t="s">
        <v>641</v>
      </c>
      <c r="F343" s="22" t="e">
        <f>VLOOKUP(Tabla1[MUNICIPIO],'DATOS ENLACES, RESPONSABLES'!$C$1:$J$1124,2,0)</f>
        <v>#N/A</v>
      </c>
      <c r="G343" s="22" t="e">
        <f>VLOOKUP(Tabla1[MUNICIPIO],'DATOS ENLACES, RESPONSABLES'!$C$1:$J$1124,4,0)</f>
        <v>#N/A</v>
      </c>
      <c r="H343" s="22" t="e">
        <f>VLOOKUP(Tabla1[MUNICIPIO],'DATOS ENLACES, RESPONSABLES'!$C$1:$J$1124,5,0)</f>
        <v>#N/A</v>
      </c>
      <c r="I343" s="22" t="e">
        <f>VLOOKUP(Tabla1[MUNICIPIO],'DATOS ENLACES, RESPONSABLES'!$C$1:$J$1124,6,0)</f>
        <v>#N/A</v>
      </c>
      <c r="J343" s="22" t="e">
        <f>VLOOKUP(Tabla1[MUNICIPIO],'DATOS ENLACES, RESPONSABLES'!$C$1:$J$1124,7,0)</f>
        <v>#N/A</v>
      </c>
      <c r="K343" s="22" t="e">
        <f>VLOOKUP(Tabla1[MUNICIPIO],'DATOS ENLACES, RESPONSABLES'!$C$1:$J$1124,8,0)</f>
        <v>#N/A</v>
      </c>
    </row>
    <row r="344" spans="1:11" x14ac:dyDescent="0.25">
      <c r="A344" s="121" t="s">
        <v>1469</v>
      </c>
      <c r="B344" s="122">
        <v>15580</v>
      </c>
      <c r="C344" s="123" t="s">
        <v>575</v>
      </c>
      <c r="D344" s="123" t="s">
        <v>49</v>
      </c>
      <c r="E344" s="124" t="s">
        <v>642</v>
      </c>
      <c r="F344" s="22" t="e">
        <f>VLOOKUP(Tabla1[MUNICIPIO],'DATOS ENLACES, RESPONSABLES'!$C$1:$J$1124,2,0)</f>
        <v>#N/A</v>
      </c>
      <c r="G344" s="22" t="e">
        <f>VLOOKUP(Tabla1[MUNICIPIO],'DATOS ENLACES, RESPONSABLES'!$C$1:$J$1124,4,0)</f>
        <v>#N/A</v>
      </c>
      <c r="H344" s="22" t="e">
        <f>VLOOKUP(Tabla1[MUNICIPIO],'DATOS ENLACES, RESPONSABLES'!$C$1:$J$1124,5,0)</f>
        <v>#N/A</v>
      </c>
      <c r="I344" s="22" t="e">
        <f>VLOOKUP(Tabla1[MUNICIPIO],'DATOS ENLACES, RESPONSABLES'!$C$1:$J$1124,6,0)</f>
        <v>#N/A</v>
      </c>
      <c r="J344" s="22" t="e">
        <f>VLOOKUP(Tabla1[MUNICIPIO],'DATOS ENLACES, RESPONSABLES'!$C$1:$J$1124,7,0)</f>
        <v>#N/A</v>
      </c>
      <c r="K344" s="22" t="e">
        <f>VLOOKUP(Tabla1[MUNICIPIO],'DATOS ENLACES, RESPONSABLES'!$C$1:$J$1124,8,0)</f>
        <v>#N/A</v>
      </c>
    </row>
    <row r="345" spans="1:11" x14ac:dyDescent="0.25">
      <c r="A345" s="121" t="s">
        <v>1470</v>
      </c>
      <c r="B345" s="122">
        <v>15599</v>
      </c>
      <c r="C345" s="123" t="s">
        <v>575</v>
      </c>
      <c r="D345" s="123" t="s">
        <v>49</v>
      </c>
      <c r="E345" s="124" t="s">
        <v>643</v>
      </c>
      <c r="F345" s="22" t="e">
        <f>VLOOKUP(Tabla1[MUNICIPIO],'DATOS ENLACES, RESPONSABLES'!$C$1:$J$1124,2,0)</f>
        <v>#N/A</v>
      </c>
      <c r="G345" s="22" t="e">
        <f>VLOOKUP(Tabla1[MUNICIPIO],'DATOS ENLACES, RESPONSABLES'!$C$1:$J$1124,4,0)</f>
        <v>#N/A</v>
      </c>
      <c r="H345" s="22" t="e">
        <f>VLOOKUP(Tabla1[MUNICIPIO],'DATOS ENLACES, RESPONSABLES'!$C$1:$J$1124,5,0)</f>
        <v>#N/A</v>
      </c>
      <c r="I345" s="22" t="e">
        <f>VLOOKUP(Tabla1[MUNICIPIO],'DATOS ENLACES, RESPONSABLES'!$C$1:$J$1124,6,0)</f>
        <v>#N/A</v>
      </c>
      <c r="J345" s="22" t="e">
        <f>VLOOKUP(Tabla1[MUNICIPIO],'DATOS ENLACES, RESPONSABLES'!$C$1:$J$1124,7,0)</f>
        <v>#N/A</v>
      </c>
      <c r="K345" s="22" t="e">
        <f>VLOOKUP(Tabla1[MUNICIPIO],'DATOS ENLACES, RESPONSABLES'!$C$1:$J$1124,8,0)</f>
        <v>#N/A</v>
      </c>
    </row>
    <row r="346" spans="1:11" x14ac:dyDescent="0.25">
      <c r="A346" s="121" t="s">
        <v>1471</v>
      </c>
      <c r="B346" s="122">
        <v>15600</v>
      </c>
      <c r="C346" s="123" t="s">
        <v>575</v>
      </c>
      <c r="D346" s="123" t="s">
        <v>49</v>
      </c>
      <c r="E346" s="124" t="s">
        <v>644</v>
      </c>
      <c r="F346" s="22" t="e">
        <f>VLOOKUP(Tabla1[MUNICIPIO],'DATOS ENLACES, RESPONSABLES'!$C$1:$J$1124,2,0)</f>
        <v>#N/A</v>
      </c>
      <c r="G346" s="22" t="e">
        <f>VLOOKUP(Tabla1[MUNICIPIO],'DATOS ENLACES, RESPONSABLES'!$C$1:$J$1124,4,0)</f>
        <v>#N/A</v>
      </c>
      <c r="H346" s="22" t="e">
        <f>VLOOKUP(Tabla1[MUNICIPIO],'DATOS ENLACES, RESPONSABLES'!$C$1:$J$1124,5,0)</f>
        <v>#N/A</v>
      </c>
      <c r="I346" s="22" t="e">
        <f>VLOOKUP(Tabla1[MUNICIPIO],'DATOS ENLACES, RESPONSABLES'!$C$1:$J$1124,6,0)</f>
        <v>#N/A</v>
      </c>
      <c r="J346" s="22" t="e">
        <f>VLOOKUP(Tabla1[MUNICIPIO],'DATOS ENLACES, RESPONSABLES'!$C$1:$J$1124,7,0)</f>
        <v>#N/A</v>
      </c>
      <c r="K346" s="22" t="e">
        <f>VLOOKUP(Tabla1[MUNICIPIO],'DATOS ENLACES, RESPONSABLES'!$C$1:$J$1124,8,0)</f>
        <v>#N/A</v>
      </c>
    </row>
    <row r="347" spans="1:11" x14ac:dyDescent="0.25">
      <c r="A347" s="121" t="s">
        <v>1472</v>
      </c>
      <c r="B347" s="122">
        <v>15621</v>
      </c>
      <c r="C347" s="123" t="s">
        <v>575</v>
      </c>
      <c r="D347" s="123" t="s">
        <v>49</v>
      </c>
      <c r="E347" s="124" t="s">
        <v>645</v>
      </c>
      <c r="F347" s="22" t="e">
        <f>VLOOKUP(Tabla1[MUNICIPIO],'DATOS ENLACES, RESPONSABLES'!$C$1:$J$1124,2,0)</f>
        <v>#N/A</v>
      </c>
      <c r="G347" s="22" t="e">
        <f>VLOOKUP(Tabla1[MUNICIPIO],'DATOS ENLACES, RESPONSABLES'!$C$1:$J$1124,4,0)</f>
        <v>#N/A</v>
      </c>
      <c r="H347" s="22" t="e">
        <f>VLOOKUP(Tabla1[MUNICIPIO],'DATOS ENLACES, RESPONSABLES'!$C$1:$J$1124,5,0)</f>
        <v>#N/A</v>
      </c>
      <c r="I347" s="22" t="e">
        <f>VLOOKUP(Tabla1[MUNICIPIO],'DATOS ENLACES, RESPONSABLES'!$C$1:$J$1124,6,0)</f>
        <v>#N/A</v>
      </c>
      <c r="J347" s="22" t="e">
        <f>VLOOKUP(Tabla1[MUNICIPIO],'DATOS ENLACES, RESPONSABLES'!$C$1:$J$1124,7,0)</f>
        <v>#N/A</v>
      </c>
      <c r="K347" s="22" t="e">
        <f>VLOOKUP(Tabla1[MUNICIPIO],'DATOS ENLACES, RESPONSABLES'!$C$1:$J$1124,8,0)</f>
        <v>#N/A</v>
      </c>
    </row>
    <row r="348" spans="1:11" x14ac:dyDescent="0.25">
      <c r="A348" s="121" t="s">
        <v>1473</v>
      </c>
      <c r="B348" s="122">
        <v>15632</v>
      </c>
      <c r="C348" s="123" t="s">
        <v>575</v>
      </c>
      <c r="D348" s="123" t="s">
        <v>49</v>
      </c>
      <c r="E348" s="124" t="s">
        <v>646</v>
      </c>
      <c r="F348" s="22" t="e">
        <f>VLOOKUP(Tabla1[MUNICIPIO],'DATOS ENLACES, RESPONSABLES'!$C$1:$J$1124,2,0)</f>
        <v>#N/A</v>
      </c>
      <c r="G348" s="22" t="e">
        <f>VLOOKUP(Tabla1[MUNICIPIO],'DATOS ENLACES, RESPONSABLES'!$C$1:$J$1124,4,0)</f>
        <v>#N/A</v>
      </c>
      <c r="H348" s="22" t="e">
        <f>VLOOKUP(Tabla1[MUNICIPIO],'DATOS ENLACES, RESPONSABLES'!$C$1:$J$1124,5,0)</f>
        <v>#N/A</v>
      </c>
      <c r="I348" s="22" t="e">
        <f>VLOOKUP(Tabla1[MUNICIPIO],'DATOS ENLACES, RESPONSABLES'!$C$1:$J$1124,6,0)</f>
        <v>#N/A</v>
      </c>
      <c r="J348" s="22" t="e">
        <f>VLOOKUP(Tabla1[MUNICIPIO],'DATOS ENLACES, RESPONSABLES'!$C$1:$J$1124,7,0)</f>
        <v>#N/A</v>
      </c>
      <c r="K348" s="22" t="e">
        <f>VLOOKUP(Tabla1[MUNICIPIO],'DATOS ENLACES, RESPONSABLES'!$C$1:$J$1124,8,0)</f>
        <v>#N/A</v>
      </c>
    </row>
    <row r="349" spans="1:11" x14ac:dyDescent="0.25">
      <c r="A349" s="121" t="s">
        <v>1474</v>
      </c>
      <c r="B349" s="122">
        <v>15638</v>
      </c>
      <c r="C349" s="123" t="s">
        <v>575</v>
      </c>
      <c r="D349" s="123" t="s">
        <v>49</v>
      </c>
      <c r="E349" s="124" t="s">
        <v>647</v>
      </c>
      <c r="F349" s="22" t="e">
        <f>VLOOKUP(Tabla1[MUNICIPIO],'DATOS ENLACES, RESPONSABLES'!$C$1:$J$1124,2,0)</f>
        <v>#N/A</v>
      </c>
      <c r="G349" s="22" t="e">
        <f>VLOOKUP(Tabla1[MUNICIPIO],'DATOS ENLACES, RESPONSABLES'!$C$1:$J$1124,4,0)</f>
        <v>#N/A</v>
      </c>
      <c r="H349" s="22" t="e">
        <f>VLOOKUP(Tabla1[MUNICIPIO],'DATOS ENLACES, RESPONSABLES'!$C$1:$J$1124,5,0)</f>
        <v>#N/A</v>
      </c>
      <c r="I349" s="22" t="e">
        <f>VLOOKUP(Tabla1[MUNICIPIO],'DATOS ENLACES, RESPONSABLES'!$C$1:$J$1124,6,0)</f>
        <v>#N/A</v>
      </c>
      <c r="J349" s="22" t="e">
        <f>VLOOKUP(Tabla1[MUNICIPIO],'DATOS ENLACES, RESPONSABLES'!$C$1:$J$1124,7,0)</f>
        <v>#N/A</v>
      </c>
      <c r="K349" s="22" t="e">
        <f>VLOOKUP(Tabla1[MUNICIPIO],'DATOS ENLACES, RESPONSABLES'!$C$1:$J$1124,8,0)</f>
        <v>#N/A</v>
      </c>
    </row>
    <row r="350" spans="1:11" x14ac:dyDescent="0.25">
      <c r="A350" s="121" t="s">
        <v>1475</v>
      </c>
      <c r="B350" s="122">
        <v>15646</v>
      </c>
      <c r="C350" s="123" t="s">
        <v>575</v>
      </c>
      <c r="D350" s="123" t="s">
        <v>49</v>
      </c>
      <c r="E350" s="124" t="s">
        <v>648</v>
      </c>
      <c r="F350" s="22" t="e">
        <f>VLOOKUP(Tabla1[MUNICIPIO],'DATOS ENLACES, RESPONSABLES'!$C$1:$J$1124,2,0)</f>
        <v>#N/A</v>
      </c>
      <c r="G350" s="22" t="e">
        <f>VLOOKUP(Tabla1[MUNICIPIO],'DATOS ENLACES, RESPONSABLES'!$C$1:$J$1124,4,0)</f>
        <v>#N/A</v>
      </c>
      <c r="H350" s="22" t="e">
        <f>VLOOKUP(Tabla1[MUNICIPIO],'DATOS ENLACES, RESPONSABLES'!$C$1:$J$1124,5,0)</f>
        <v>#N/A</v>
      </c>
      <c r="I350" s="22" t="e">
        <f>VLOOKUP(Tabla1[MUNICIPIO],'DATOS ENLACES, RESPONSABLES'!$C$1:$J$1124,6,0)</f>
        <v>#N/A</v>
      </c>
      <c r="J350" s="22" t="e">
        <f>VLOOKUP(Tabla1[MUNICIPIO],'DATOS ENLACES, RESPONSABLES'!$C$1:$J$1124,7,0)</f>
        <v>#N/A</v>
      </c>
      <c r="K350" s="22" t="e">
        <f>VLOOKUP(Tabla1[MUNICIPIO],'DATOS ENLACES, RESPONSABLES'!$C$1:$J$1124,8,0)</f>
        <v>#N/A</v>
      </c>
    </row>
    <row r="351" spans="1:11" x14ac:dyDescent="0.25">
      <c r="A351" s="121" t="s">
        <v>1476</v>
      </c>
      <c r="B351" s="122">
        <v>15660</v>
      </c>
      <c r="C351" s="123" t="s">
        <v>575</v>
      </c>
      <c r="D351" s="123" t="s">
        <v>49</v>
      </c>
      <c r="E351" s="124" t="s">
        <v>649</v>
      </c>
      <c r="F351" s="22" t="e">
        <f>VLOOKUP(Tabla1[MUNICIPIO],'DATOS ENLACES, RESPONSABLES'!$C$1:$J$1124,2,0)</f>
        <v>#N/A</v>
      </c>
      <c r="G351" s="22" t="e">
        <f>VLOOKUP(Tabla1[MUNICIPIO],'DATOS ENLACES, RESPONSABLES'!$C$1:$J$1124,4,0)</f>
        <v>#N/A</v>
      </c>
      <c r="H351" s="22" t="e">
        <f>VLOOKUP(Tabla1[MUNICIPIO],'DATOS ENLACES, RESPONSABLES'!$C$1:$J$1124,5,0)</f>
        <v>#N/A</v>
      </c>
      <c r="I351" s="22" t="e">
        <f>VLOOKUP(Tabla1[MUNICIPIO],'DATOS ENLACES, RESPONSABLES'!$C$1:$J$1124,6,0)</f>
        <v>#N/A</v>
      </c>
      <c r="J351" s="22" t="e">
        <f>VLOOKUP(Tabla1[MUNICIPIO],'DATOS ENLACES, RESPONSABLES'!$C$1:$J$1124,7,0)</f>
        <v>#N/A</v>
      </c>
      <c r="K351" s="22" t="e">
        <f>VLOOKUP(Tabla1[MUNICIPIO],'DATOS ENLACES, RESPONSABLES'!$C$1:$J$1124,8,0)</f>
        <v>#N/A</v>
      </c>
    </row>
    <row r="352" spans="1:11" x14ac:dyDescent="0.25">
      <c r="A352" s="121" t="s">
        <v>1477</v>
      </c>
      <c r="B352" s="122">
        <v>15664</v>
      </c>
      <c r="C352" s="123" t="s">
        <v>575</v>
      </c>
      <c r="D352" s="123" t="s">
        <v>49</v>
      </c>
      <c r="E352" s="124" t="s">
        <v>650</v>
      </c>
      <c r="F352" s="22" t="e">
        <f>VLOOKUP(Tabla1[MUNICIPIO],'DATOS ENLACES, RESPONSABLES'!$C$1:$J$1124,2,0)</f>
        <v>#N/A</v>
      </c>
      <c r="G352" s="22" t="e">
        <f>VLOOKUP(Tabla1[MUNICIPIO],'DATOS ENLACES, RESPONSABLES'!$C$1:$J$1124,4,0)</f>
        <v>#N/A</v>
      </c>
      <c r="H352" s="22" t="e">
        <f>VLOOKUP(Tabla1[MUNICIPIO],'DATOS ENLACES, RESPONSABLES'!$C$1:$J$1124,5,0)</f>
        <v>#N/A</v>
      </c>
      <c r="I352" s="22" t="e">
        <f>VLOOKUP(Tabla1[MUNICIPIO],'DATOS ENLACES, RESPONSABLES'!$C$1:$J$1124,6,0)</f>
        <v>#N/A</v>
      </c>
      <c r="J352" s="22" t="e">
        <f>VLOOKUP(Tabla1[MUNICIPIO],'DATOS ENLACES, RESPONSABLES'!$C$1:$J$1124,7,0)</f>
        <v>#N/A</v>
      </c>
      <c r="K352" s="22" t="e">
        <f>VLOOKUP(Tabla1[MUNICIPIO],'DATOS ENLACES, RESPONSABLES'!$C$1:$J$1124,8,0)</f>
        <v>#N/A</v>
      </c>
    </row>
    <row r="353" spans="1:11" x14ac:dyDescent="0.25">
      <c r="A353" s="121" t="s">
        <v>1478</v>
      </c>
      <c r="B353" s="122">
        <v>15667</v>
      </c>
      <c r="C353" s="123" t="s">
        <v>575</v>
      </c>
      <c r="D353" s="123" t="s">
        <v>49</v>
      </c>
      <c r="E353" s="124" t="s">
        <v>651</v>
      </c>
      <c r="F353" s="22" t="e">
        <f>VLOOKUP(Tabla1[MUNICIPIO],'DATOS ENLACES, RESPONSABLES'!$C$1:$J$1124,2,0)</f>
        <v>#N/A</v>
      </c>
      <c r="G353" s="22" t="e">
        <f>VLOOKUP(Tabla1[MUNICIPIO],'DATOS ENLACES, RESPONSABLES'!$C$1:$J$1124,4,0)</f>
        <v>#N/A</v>
      </c>
      <c r="H353" s="22" t="e">
        <f>VLOOKUP(Tabla1[MUNICIPIO],'DATOS ENLACES, RESPONSABLES'!$C$1:$J$1124,5,0)</f>
        <v>#N/A</v>
      </c>
      <c r="I353" s="22" t="e">
        <f>VLOOKUP(Tabla1[MUNICIPIO],'DATOS ENLACES, RESPONSABLES'!$C$1:$J$1124,6,0)</f>
        <v>#N/A</v>
      </c>
      <c r="J353" s="22" t="e">
        <f>VLOOKUP(Tabla1[MUNICIPIO],'DATOS ENLACES, RESPONSABLES'!$C$1:$J$1124,7,0)</f>
        <v>#N/A</v>
      </c>
      <c r="K353" s="22" t="e">
        <f>VLOOKUP(Tabla1[MUNICIPIO],'DATOS ENLACES, RESPONSABLES'!$C$1:$J$1124,8,0)</f>
        <v>#N/A</v>
      </c>
    </row>
    <row r="354" spans="1:11" x14ac:dyDescent="0.25">
      <c r="A354" s="121" t="s">
        <v>1479</v>
      </c>
      <c r="B354" s="122">
        <v>15673</v>
      </c>
      <c r="C354" s="123" t="s">
        <v>575</v>
      </c>
      <c r="D354" s="123" t="s">
        <v>49</v>
      </c>
      <c r="E354" s="124" t="s">
        <v>652</v>
      </c>
      <c r="F354" s="22" t="e">
        <f>VLOOKUP(Tabla1[MUNICIPIO],'DATOS ENLACES, RESPONSABLES'!$C$1:$J$1124,2,0)</f>
        <v>#N/A</v>
      </c>
      <c r="G354" s="22" t="e">
        <f>VLOOKUP(Tabla1[MUNICIPIO],'DATOS ENLACES, RESPONSABLES'!$C$1:$J$1124,4,0)</f>
        <v>#N/A</v>
      </c>
      <c r="H354" s="22" t="e">
        <f>VLOOKUP(Tabla1[MUNICIPIO],'DATOS ENLACES, RESPONSABLES'!$C$1:$J$1124,5,0)</f>
        <v>#N/A</v>
      </c>
      <c r="I354" s="22" t="e">
        <f>VLOOKUP(Tabla1[MUNICIPIO],'DATOS ENLACES, RESPONSABLES'!$C$1:$J$1124,6,0)</f>
        <v>#N/A</v>
      </c>
      <c r="J354" s="22" t="e">
        <f>VLOOKUP(Tabla1[MUNICIPIO],'DATOS ENLACES, RESPONSABLES'!$C$1:$J$1124,7,0)</f>
        <v>#N/A</v>
      </c>
      <c r="K354" s="22" t="e">
        <f>VLOOKUP(Tabla1[MUNICIPIO],'DATOS ENLACES, RESPONSABLES'!$C$1:$J$1124,8,0)</f>
        <v>#N/A</v>
      </c>
    </row>
    <row r="355" spans="1:11" x14ac:dyDescent="0.25">
      <c r="A355" s="121" t="s">
        <v>1480</v>
      </c>
      <c r="B355" s="122">
        <v>15676</v>
      </c>
      <c r="C355" s="123" t="s">
        <v>575</v>
      </c>
      <c r="D355" s="123" t="s">
        <v>49</v>
      </c>
      <c r="E355" s="124" t="s">
        <v>653</v>
      </c>
      <c r="F355" s="22" t="e">
        <f>VLOOKUP(Tabla1[MUNICIPIO],'DATOS ENLACES, RESPONSABLES'!$C$1:$J$1124,2,0)</f>
        <v>#N/A</v>
      </c>
      <c r="G355" s="22" t="e">
        <f>VLOOKUP(Tabla1[MUNICIPIO],'DATOS ENLACES, RESPONSABLES'!$C$1:$J$1124,4,0)</f>
        <v>#N/A</v>
      </c>
      <c r="H355" s="22" t="e">
        <f>VLOOKUP(Tabla1[MUNICIPIO],'DATOS ENLACES, RESPONSABLES'!$C$1:$J$1124,5,0)</f>
        <v>#N/A</v>
      </c>
      <c r="I355" s="22" t="e">
        <f>VLOOKUP(Tabla1[MUNICIPIO],'DATOS ENLACES, RESPONSABLES'!$C$1:$J$1124,6,0)</f>
        <v>#N/A</v>
      </c>
      <c r="J355" s="22" t="e">
        <f>VLOOKUP(Tabla1[MUNICIPIO],'DATOS ENLACES, RESPONSABLES'!$C$1:$J$1124,7,0)</f>
        <v>#N/A</v>
      </c>
      <c r="K355" s="22" t="e">
        <f>VLOOKUP(Tabla1[MUNICIPIO],'DATOS ENLACES, RESPONSABLES'!$C$1:$J$1124,8,0)</f>
        <v>#N/A</v>
      </c>
    </row>
    <row r="356" spans="1:11" x14ac:dyDescent="0.25">
      <c r="A356" s="121" t="s">
        <v>1481</v>
      </c>
      <c r="B356" s="122">
        <v>15681</v>
      </c>
      <c r="C356" s="123" t="s">
        <v>575</v>
      </c>
      <c r="D356" s="123" t="s">
        <v>49</v>
      </c>
      <c r="E356" s="124" t="s">
        <v>654</v>
      </c>
      <c r="F356" s="22" t="e">
        <f>VLOOKUP(Tabla1[MUNICIPIO],'DATOS ENLACES, RESPONSABLES'!$C$1:$J$1124,2,0)</f>
        <v>#N/A</v>
      </c>
      <c r="G356" s="22" t="e">
        <f>VLOOKUP(Tabla1[MUNICIPIO],'DATOS ENLACES, RESPONSABLES'!$C$1:$J$1124,4,0)</f>
        <v>#N/A</v>
      </c>
      <c r="H356" s="22" t="e">
        <f>VLOOKUP(Tabla1[MUNICIPIO],'DATOS ENLACES, RESPONSABLES'!$C$1:$J$1124,5,0)</f>
        <v>#N/A</v>
      </c>
      <c r="I356" s="22" t="e">
        <f>VLOOKUP(Tabla1[MUNICIPIO],'DATOS ENLACES, RESPONSABLES'!$C$1:$J$1124,6,0)</f>
        <v>#N/A</v>
      </c>
      <c r="J356" s="22" t="e">
        <f>VLOOKUP(Tabla1[MUNICIPIO],'DATOS ENLACES, RESPONSABLES'!$C$1:$J$1124,7,0)</f>
        <v>#N/A</v>
      </c>
      <c r="K356" s="22" t="e">
        <f>VLOOKUP(Tabla1[MUNICIPIO],'DATOS ENLACES, RESPONSABLES'!$C$1:$J$1124,8,0)</f>
        <v>#N/A</v>
      </c>
    </row>
    <row r="357" spans="1:11" x14ac:dyDescent="0.25">
      <c r="A357" s="121" t="s">
        <v>1482</v>
      </c>
      <c r="B357" s="122">
        <v>15690</v>
      </c>
      <c r="C357" s="123" t="s">
        <v>575</v>
      </c>
      <c r="D357" s="123" t="s">
        <v>49</v>
      </c>
      <c r="E357" s="124" t="s">
        <v>369</v>
      </c>
      <c r="F357" s="22" t="e">
        <f>VLOOKUP(Tabla1[MUNICIPIO],'DATOS ENLACES, RESPONSABLES'!$C$1:$J$1124,2,0)</f>
        <v>#N/A</v>
      </c>
      <c r="G357" s="22" t="e">
        <f>VLOOKUP(Tabla1[MUNICIPIO],'DATOS ENLACES, RESPONSABLES'!$C$1:$J$1124,4,0)</f>
        <v>#N/A</v>
      </c>
      <c r="H357" s="22" t="e">
        <f>VLOOKUP(Tabla1[MUNICIPIO],'DATOS ENLACES, RESPONSABLES'!$C$1:$J$1124,5,0)</f>
        <v>#N/A</v>
      </c>
      <c r="I357" s="22" t="e">
        <f>VLOOKUP(Tabla1[MUNICIPIO],'DATOS ENLACES, RESPONSABLES'!$C$1:$J$1124,6,0)</f>
        <v>#N/A</v>
      </c>
      <c r="J357" s="22" t="e">
        <f>VLOOKUP(Tabla1[MUNICIPIO],'DATOS ENLACES, RESPONSABLES'!$C$1:$J$1124,7,0)</f>
        <v>#N/A</v>
      </c>
      <c r="K357" s="22" t="e">
        <f>VLOOKUP(Tabla1[MUNICIPIO],'DATOS ENLACES, RESPONSABLES'!$C$1:$J$1124,8,0)</f>
        <v>#N/A</v>
      </c>
    </row>
    <row r="358" spans="1:11" x14ac:dyDescent="0.25">
      <c r="A358" s="121" t="s">
        <v>1483</v>
      </c>
      <c r="B358" s="122">
        <v>15693</v>
      </c>
      <c r="C358" s="123" t="s">
        <v>575</v>
      </c>
      <c r="D358" s="123" t="s">
        <v>49</v>
      </c>
      <c r="E358" s="124" t="s">
        <v>655</v>
      </c>
      <c r="F358" s="22" t="e">
        <f>VLOOKUP(Tabla1[MUNICIPIO],'DATOS ENLACES, RESPONSABLES'!$C$1:$J$1124,2,0)</f>
        <v>#N/A</v>
      </c>
      <c r="G358" s="22" t="e">
        <f>VLOOKUP(Tabla1[MUNICIPIO],'DATOS ENLACES, RESPONSABLES'!$C$1:$J$1124,4,0)</f>
        <v>#N/A</v>
      </c>
      <c r="H358" s="22" t="e">
        <f>VLOOKUP(Tabla1[MUNICIPIO],'DATOS ENLACES, RESPONSABLES'!$C$1:$J$1124,5,0)</f>
        <v>#N/A</v>
      </c>
      <c r="I358" s="22" t="e">
        <f>VLOOKUP(Tabla1[MUNICIPIO],'DATOS ENLACES, RESPONSABLES'!$C$1:$J$1124,6,0)</f>
        <v>#N/A</v>
      </c>
      <c r="J358" s="22" t="e">
        <f>VLOOKUP(Tabla1[MUNICIPIO],'DATOS ENLACES, RESPONSABLES'!$C$1:$J$1124,7,0)</f>
        <v>#N/A</v>
      </c>
      <c r="K358" s="22" t="e">
        <f>VLOOKUP(Tabla1[MUNICIPIO],'DATOS ENLACES, RESPONSABLES'!$C$1:$J$1124,8,0)</f>
        <v>#N/A</v>
      </c>
    </row>
    <row r="359" spans="1:11" x14ac:dyDescent="0.25">
      <c r="A359" s="121" t="s">
        <v>1484</v>
      </c>
      <c r="B359" s="122">
        <v>15696</v>
      </c>
      <c r="C359" s="123" t="s">
        <v>575</v>
      </c>
      <c r="D359" s="123" t="s">
        <v>49</v>
      </c>
      <c r="E359" s="124" t="s">
        <v>656</v>
      </c>
      <c r="F359" s="22" t="e">
        <f>VLOOKUP(Tabla1[MUNICIPIO],'DATOS ENLACES, RESPONSABLES'!$C$1:$J$1124,2,0)</f>
        <v>#N/A</v>
      </c>
      <c r="G359" s="22" t="e">
        <f>VLOOKUP(Tabla1[MUNICIPIO],'DATOS ENLACES, RESPONSABLES'!$C$1:$J$1124,4,0)</f>
        <v>#N/A</v>
      </c>
      <c r="H359" s="22" t="e">
        <f>VLOOKUP(Tabla1[MUNICIPIO],'DATOS ENLACES, RESPONSABLES'!$C$1:$J$1124,5,0)</f>
        <v>#N/A</v>
      </c>
      <c r="I359" s="22" t="e">
        <f>VLOOKUP(Tabla1[MUNICIPIO],'DATOS ENLACES, RESPONSABLES'!$C$1:$J$1124,6,0)</f>
        <v>#N/A</v>
      </c>
      <c r="J359" s="22" t="e">
        <f>VLOOKUP(Tabla1[MUNICIPIO],'DATOS ENLACES, RESPONSABLES'!$C$1:$J$1124,7,0)</f>
        <v>#N/A</v>
      </c>
      <c r="K359" s="22" t="e">
        <f>VLOOKUP(Tabla1[MUNICIPIO],'DATOS ENLACES, RESPONSABLES'!$C$1:$J$1124,8,0)</f>
        <v>#N/A</v>
      </c>
    </row>
    <row r="360" spans="1:11" x14ac:dyDescent="0.25">
      <c r="A360" s="121" t="s">
        <v>1485</v>
      </c>
      <c r="B360" s="122">
        <v>15686</v>
      </c>
      <c r="C360" s="123" t="s">
        <v>575</v>
      </c>
      <c r="D360" s="123" t="s">
        <v>49</v>
      </c>
      <c r="E360" s="124" t="s">
        <v>657</v>
      </c>
      <c r="F360" s="22" t="e">
        <f>VLOOKUP(Tabla1[MUNICIPIO],'DATOS ENLACES, RESPONSABLES'!$C$1:$J$1124,2,0)</f>
        <v>#N/A</v>
      </c>
      <c r="G360" s="22" t="e">
        <f>VLOOKUP(Tabla1[MUNICIPIO],'DATOS ENLACES, RESPONSABLES'!$C$1:$J$1124,4,0)</f>
        <v>#N/A</v>
      </c>
      <c r="H360" s="22" t="e">
        <f>VLOOKUP(Tabla1[MUNICIPIO],'DATOS ENLACES, RESPONSABLES'!$C$1:$J$1124,5,0)</f>
        <v>#N/A</v>
      </c>
      <c r="I360" s="22" t="e">
        <f>VLOOKUP(Tabla1[MUNICIPIO],'DATOS ENLACES, RESPONSABLES'!$C$1:$J$1124,6,0)</f>
        <v>#N/A</v>
      </c>
      <c r="J360" s="22" t="e">
        <f>VLOOKUP(Tabla1[MUNICIPIO],'DATOS ENLACES, RESPONSABLES'!$C$1:$J$1124,7,0)</f>
        <v>#N/A</v>
      </c>
      <c r="K360" s="22" t="e">
        <f>VLOOKUP(Tabla1[MUNICIPIO],'DATOS ENLACES, RESPONSABLES'!$C$1:$J$1124,8,0)</f>
        <v>#N/A</v>
      </c>
    </row>
    <row r="361" spans="1:11" x14ac:dyDescent="0.25">
      <c r="A361" s="121" t="s">
        <v>1486</v>
      </c>
      <c r="B361" s="122">
        <v>15720</v>
      </c>
      <c r="C361" s="123" t="s">
        <v>575</v>
      </c>
      <c r="D361" s="123" t="s">
        <v>49</v>
      </c>
      <c r="E361" s="124" t="s">
        <v>658</v>
      </c>
      <c r="F361" s="22" t="e">
        <f>VLOOKUP(Tabla1[MUNICIPIO],'DATOS ENLACES, RESPONSABLES'!$C$1:$J$1124,2,0)</f>
        <v>#N/A</v>
      </c>
      <c r="G361" s="22" t="e">
        <f>VLOOKUP(Tabla1[MUNICIPIO],'DATOS ENLACES, RESPONSABLES'!$C$1:$J$1124,4,0)</f>
        <v>#N/A</v>
      </c>
      <c r="H361" s="22" t="e">
        <f>VLOOKUP(Tabla1[MUNICIPIO],'DATOS ENLACES, RESPONSABLES'!$C$1:$J$1124,5,0)</f>
        <v>#N/A</v>
      </c>
      <c r="I361" s="22" t="e">
        <f>VLOOKUP(Tabla1[MUNICIPIO],'DATOS ENLACES, RESPONSABLES'!$C$1:$J$1124,6,0)</f>
        <v>#N/A</v>
      </c>
      <c r="J361" s="22" t="e">
        <f>VLOOKUP(Tabla1[MUNICIPIO],'DATOS ENLACES, RESPONSABLES'!$C$1:$J$1124,7,0)</f>
        <v>#N/A</v>
      </c>
      <c r="K361" s="22" t="e">
        <f>VLOOKUP(Tabla1[MUNICIPIO],'DATOS ENLACES, RESPONSABLES'!$C$1:$J$1124,8,0)</f>
        <v>#N/A</v>
      </c>
    </row>
    <row r="362" spans="1:11" x14ac:dyDescent="0.25">
      <c r="A362" s="121" t="s">
        <v>1487</v>
      </c>
      <c r="B362" s="122">
        <v>15723</v>
      </c>
      <c r="C362" s="123" t="s">
        <v>575</v>
      </c>
      <c r="D362" s="123" t="s">
        <v>49</v>
      </c>
      <c r="E362" s="124" t="s">
        <v>659</v>
      </c>
      <c r="F362" s="22" t="e">
        <f>VLOOKUP(Tabla1[MUNICIPIO],'DATOS ENLACES, RESPONSABLES'!$C$1:$J$1124,2,0)</f>
        <v>#N/A</v>
      </c>
      <c r="G362" s="22" t="e">
        <f>VLOOKUP(Tabla1[MUNICIPIO],'DATOS ENLACES, RESPONSABLES'!$C$1:$J$1124,4,0)</f>
        <v>#N/A</v>
      </c>
      <c r="H362" s="22" t="e">
        <f>VLOOKUP(Tabla1[MUNICIPIO],'DATOS ENLACES, RESPONSABLES'!$C$1:$J$1124,5,0)</f>
        <v>#N/A</v>
      </c>
      <c r="I362" s="22" t="e">
        <f>VLOOKUP(Tabla1[MUNICIPIO],'DATOS ENLACES, RESPONSABLES'!$C$1:$J$1124,6,0)</f>
        <v>#N/A</v>
      </c>
      <c r="J362" s="22" t="e">
        <f>VLOOKUP(Tabla1[MUNICIPIO],'DATOS ENLACES, RESPONSABLES'!$C$1:$J$1124,7,0)</f>
        <v>#N/A</v>
      </c>
      <c r="K362" s="22" t="e">
        <f>VLOOKUP(Tabla1[MUNICIPIO],'DATOS ENLACES, RESPONSABLES'!$C$1:$J$1124,8,0)</f>
        <v>#N/A</v>
      </c>
    </row>
    <row r="363" spans="1:11" x14ac:dyDescent="0.25">
      <c r="A363" s="121" t="s">
        <v>1488</v>
      </c>
      <c r="B363" s="122">
        <v>15740</v>
      </c>
      <c r="C363" s="123" t="s">
        <v>575</v>
      </c>
      <c r="D363" s="123" t="s">
        <v>49</v>
      </c>
      <c r="E363" s="124" t="s">
        <v>660</v>
      </c>
      <c r="F363" s="22" t="e">
        <f>VLOOKUP(Tabla1[MUNICIPIO],'DATOS ENLACES, RESPONSABLES'!$C$1:$J$1124,2,0)</f>
        <v>#N/A</v>
      </c>
      <c r="G363" s="22" t="e">
        <f>VLOOKUP(Tabla1[MUNICIPIO],'DATOS ENLACES, RESPONSABLES'!$C$1:$J$1124,4,0)</f>
        <v>#N/A</v>
      </c>
      <c r="H363" s="22" t="e">
        <f>VLOOKUP(Tabla1[MUNICIPIO],'DATOS ENLACES, RESPONSABLES'!$C$1:$J$1124,5,0)</f>
        <v>#N/A</v>
      </c>
      <c r="I363" s="22" t="e">
        <f>VLOOKUP(Tabla1[MUNICIPIO],'DATOS ENLACES, RESPONSABLES'!$C$1:$J$1124,6,0)</f>
        <v>#N/A</v>
      </c>
      <c r="J363" s="22" t="e">
        <f>VLOOKUP(Tabla1[MUNICIPIO],'DATOS ENLACES, RESPONSABLES'!$C$1:$J$1124,7,0)</f>
        <v>#N/A</v>
      </c>
      <c r="K363" s="22" t="e">
        <f>VLOOKUP(Tabla1[MUNICIPIO],'DATOS ENLACES, RESPONSABLES'!$C$1:$J$1124,8,0)</f>
        <v>#N/A</v>
      </c>
    </row>
    <row r="364" spans="1:11" x14ac:dyDescent="0.25">
      <c r="A364" s="121" t="s">
        <v>1489</v>
      </c>
      <c r="B364" s="122">
        <v>15753</v>
      </c>
      <c r="C364" s="123" t="s">
        <v>575</v>
      </c>
      <c r="D364" s="123" t="s">
        <v>49</v>
      </c>
      <c r="E364" s="124" t="s">
        <v>661</v>
      </c>
      <c r="F364" s="22" t="e">
        <f>VLOOKUP(Tabla1[MUNICIPIO],'DATOS ENLACES, RESPONSABLES'!$C$1:$J$1124,2,0)</f>
        <v>#N/A</v>
      </c>
      <c r="G364" s="22" t="e">
        <f>VLOOKUP(Tabla1[MUNICIPIO],'DATOS ENLACES, RESPONSABLES'!$C$1:$J$1124,4,0)</f>
        <v>#N/A</v>
      </c>
      <c r="H364" s="22" t="e">
        <f>VLOOKUP(Tabla1[MUNICIPIO],'DATOS ENLACES, RESPONSABLES'!$C$1:$J$1124,5,0)</f>
        <v>#N/A</v>
      </c>
      <c r="I364" s="22" t="e">
        <f>VLOOKUP(Tabla1[MUNICIPIO],'DATOS ENLACES, RESPONSABLES'!$C$1:$J$1124,6,0)</f>
        <v>#N/A</v>
      </c>
      <c r="J364" s="22" t="e">
        <f>VLOOKUP(Tabla1[MUNICIPIO],'DATOS ENLACES, RESPONSABLES'!$C$1:$J$1124,7,0)</f>
        <v>#N/A</v>
      </c>
      <c r="K364" s="22" t="e">
        <f>VLOOKUP(Tabla1[MUNICIPIO],'DATOS ENLACES, RESPONSABLES'!$C$1:$J$1124,8,0)</f>
        <v>#N/A</v>
      </c>
    </row>
    <row r="365" spans="1:11" x14ac:dyDescent="0.25">
      <c r="A365" s="121" t="s">
        <v>1490</v>
      </c>
      <c r="B365" s="122">
        <v>15757</v>
      </c>
      <c r="C365" s="123" t="s">
        <v>575</v>
      </c>
      <c r="D365" s="123" t="s">
        <v>49</v>
      </c>
      <c r="E365" s="124" t="s">
        <v>662</v>
      </c>
      <c r="F365" s="22" t="e">
        <f>VLOOKUP(Tabla1[MUNICIPIO],'DATOS ENLACES, RESPONSABLES'!$C$1:$J$1124,2,0)</f>
        <v>#N/A</v>
      </c>
      <c r="G365" s="22" t="e">
        <f>VLOOKUP(Tabla1[MUNICIPIO],'DATOS ENLACES, RESPONSABLES'!$C$1:$J$1124,4,0)</f>
        <v>#N/A</v>
      </c>
      <c r="H365" s="22" t="e">
        <f>VLOOKUP(Tabla1[MUNICIPIO],'DATOS ENLACES, RESPONSABLES'!$C$1:$J$1124,5,0)</f>
        <v>#N/A</v>
      </c>
      <c r="I365" s="22" t="e">
        <f>VLOOKUP(Tabla1[MUNICIPIO],'DATOS ENLACES, RESPONSABLES'!$C$1:$J$1124,6,0)</f>
        <v>#N/A</v>
      </c>
      <c r="J365" s="22" t="e">
        <f>VLOOKUP(Tabla1[MUNICIPIO],'DATOS ENLACES, RESPONSABLES'!$C$1:$J$1124,7,0)</f>
        <v>#N/A</v>
      </c>
      <c r="K365" s="22" t="e">
        <f>VLOOKUP(Tabla1[MUNICIPIO],'DATOS ENLACES, RESPONSABLES'!$C$1:$J$1124,8,0)</f>
        <v>#N/A</v>
      </c>
    </row>
    <row r="366" spans="1:11" x14ac:dyDescent="0.25">
      <c r="A366" s="121" t="s">
        <v>1491</v>
      </c>
      <c r="B366" s="122">
        <v>15755</v>
      </c>
      <c r="C366" s="123" t="s">
        <v>575</v>
      </c>
      <c r="D366" s="123" t="s">
        <v>49</v>
      </c>
      <c r="E366" s="124" t="s">
        <v>663</v>
      </c>
      <c r="F366" s="22" t="e">
        <f>VLOOKUP(Tabla1[MUNICIPIO],'DATOS ENLACES, RESPONSABLES'!$C$1:$J$1124,2,0)</f>
        <v>#N/A</v>
      </c>
      <c r="G366" s="22" t="e">
        <f>VLOOKUP(Tabla1[MUNICIPIO],'DATOS ENLACES, RESPONSABLES'!$C$1:$J$1124,4,0)</f>
        <v>#N/A</v>
      </c>
      <c r="H366" s="22" t="e">
        <f>VLOOKUP(Tabla1[MUNICIPIO],'DATOS ENLACES, RESPONSABLES'!$C$1:$J$1124,5,0)</f>
        <v>#N/A</v>
      </c>
      <c r="I366" s="22" t="e">
        <f>VLOOKUP(Tabla1[MUNICIPIO],'DATOS ENLACES, RESPONSABLES'!$C$1:$J$1124,6,0)</f>
        <v>#N/A</v>
      </c>
      <c r="J366" s="22" t="e">
        <f>VLOOKUP(Tabla1[MUNICIPIO],'DATOS ENLACES, RESPONSABLES'!$C$1:$J$1124,7,0)</f>
        <v>#N/A</v>
      </c>
      <c r="K366" s="22" t="e">
        <f>VLOOKUP(Tabla1[MUNICIPIO],'DATOS ENLACES, RESPONSABLES'!$C$1:$J$1124,8,0)</f>
        <v>#N/A</v>
      </c>
    </row>
    <row r="367" spans="1:11" x14ac:dyDescent="0.25">
      <c r="A367" s="121" t="s">
        <v>1492</v>
      </c>
      <c r="B367" s="122">
        <v>15759</v>
      </c>
      <c r="C367" s="123" t="s">
        <v>575</v>
      </c>
      <c r="D367" s="123" t="s">
        <v>49</v>
      </c>
      <c r="E367" s="124" t="s">
        <v>84</v>
      </c>
      <c r="F367" s="22" t="e">
        <f>VLOOKUP(Tabla1[MUNICIPIO],'DATOS ENLACES, RESPONSABLES'!$C$1:$J$1124,2,0)</f>
        <v>#N/A</v>
      </c>
      <c r="G367" s="22" t="e">
        <f>VLOOKUP(Tabla1[MUNICIPIO],'DATOS ENLACES, RESPONSABLES'!$C$1:$J$1124,4,0)</f>
        <v>#N/A</v>
      </c>
      <c r="H367" s="22" t="e">
        <f>VLOOKUP(Tabla1[MUNICIPIO],'DATOS ENLACES, RESPONSABLES'!$C$1:$J$1124,5,0)</f>
        <v>#N/A</v>
      </c>
      <c r="I367" s="22" t="e">
        <f>VLOOKUP(Tabla1[MUNICIPIO],'DATOS ENLACES, RESPONSABLES'!$C$1:$J$1124,6,0)</f>
        <v>#N/A</v>
      </c>
      <c r="J367" s="22" t="e">
        <f>VLOOKUP(Tabla1[MUNICIPIO],'DATOS ENLACES, RESPONSABLES'!$C$1:$J$1124,7,0)</f>
        <v>#N/A</v>
      </c>
      <c r="K367" s="22" t="e">
        <f>VLOOKUP(Tabla1[MUNICIPIO],'DATOS ENLACES, RESPONSABLES'!$C$1:$J$1124,8,0)</f>
        <v>#N/A</v>
      </c>
    </row>
    <row r="368" spans="1:11" x14ac:dyDescent="0.25">
      <c r="A368" s="121" t="s">
        <v>1493</v>
      </c>
      <c r="B368" s="122">
        <v>15761</v>
      </c>
      <c r="C368" s="123" t="s">
        <v>575</v>
      </c>
      <c r="D368" s="123" t="s">
        <v>49</v>
      </c>
      <c r="E368" s="124" t="s">
        <v>664</v>
      </c>
      <c r="F368" s="22" t="e">
        <f>VLOOKUP(Tabla1[MUNICIPIO],'DATOS ENLACES, RESPONSABLES'!$C$1:$J$1124,2,0)</f>
        <v>#N/A</v>
      </c>
      <c r="G368" s="22" t="e">
        <f>VLOOKUP(Tabla1[MUNICIPIO],'DATOS ENLACES, RESPONSABLES'!$C$1:$J$1124,4,0)</f>
        <v>#N/A</v>
      </c>
      <c r="H368" s="22" t="e">
        <f>VLOOKUP(Tabla1[MUNICIPIO],'DATOS ENLACES, RESPONSABLES'!$C$1:$J$1124,5,0)</f>
        <v>#N/A</v>
      </c>
      <c r="I368" s="22" t="e">
        <f>VLOOKUP(Tabla1[MUNICIPIO],'DATOS ENLACES, RESPONSABLES'!$C$1:$J$1124,6,0)</f>
        <v>#N/A</v>
      </c>
      <c r="J368" s="22" t="e">
        <f>VLOOKUP(Tabla1[MUNICIPIO],'DATOS ENLACES, RESPONSABLES'!$C$1:$J$1124,7,0)</f>
        <v>#N/A</v>
      </c>
      <c r="K368" s="22" t="e">
        <f>VLOOKUP(Tabla1[MUNICIPIO],'DATOS ENLACES, RESPONSABLES'!$C$1:$J$1124,8,0)</f>
        <v>#N/A</v>
      </c>
    </row>
    <row r="369" spans="1:11" x14ac:dyDescent="0.25">
      <c r="A369" s="121" t="s">
        <v>1494</v>
      </c>
      <c r="B369" s="122">
        <v>15762</v>
      </c>
      <c r="C369" s="123" t="s">
        <v>575</v>
      </c>
      <c r="D369" s="123" t="s">
        <v>49</v>
      </c>
      <c r="E369" s="124" t="s">
        <v>665</v>
      </c>
      <c r="F369" s="22" t="e">
        <f>VLOOKUP(Tabla1[MUNICIPIO],'DATOS ENLACES, RESPONSABLES'!$C$1:$J$1124,2,0)</f>
        <v>#N/A</v>
      </c>
      <c r="G369" s="22" t="e">
        <f>VLOOKUP(Tabla1[MUNICIPIO],'DATOS ENLACES, RESPONSABLES'!$C$1:$J$1124,4,0)</f>
        <v>#N/A</v>
      </c>
      <c r="H369" s="22" t="e">
        <f>VLOOKUP(Tabla1[MUNICIPIO],'DATOS ENLACES, RESPONSABLES'!$C$1:$J$1124,5,0)</f>
        <v>#N/A</v>
      </c>
      <c r="I369" s="22" t="e">
        <f>VLOOKUP(Tabla1[MUNICIPIO],'DATOS ENLACES, RESPONSABLES'!$C$1:$J$1124,6,0)</f>
        <v>#N/A</v>
      </c>
      <c r="J369" s="22" t="e">
        <f>VLOOKUP(Tabla1[MUNICIPIO],'DATOS ENLACES, RESPONSABLES'!$C$1:$J$1124,7,0)</f>
        <v>#N/A</v>
      </c>
      <c r="K369" s="22" t="e">
        <f>VLOOKUP(Tabla1[MUNICIPIO],'DATOS ENLACES, RESPONSABLES'!$C$1:$J$1124,8,0)</f>
        <v>#N/A</v>
      </c>
    </row>
    <row r="370" spans="1:11" x14ac:dyDescent="0.25">
      <c r="A370" s="121" t="s">
        <v>1495</v>
      </c>
      <c r="B370" s="122">
        <v>15764</v>
      </c>
      <c r="C370" s="123" t="s">
        <v>575</v>
      </c>
      <c r="D370" s="123" t="s">
        <v>49</v>
      </c>
      <c r="E370" s="124" t="s">
        <v>666</v>
      </c>
      <c r="F370" s="22" t="e">
        <f>VLOOKUP(Tabla1[MUNICIPIO],'DATOS ENLACES, RESPONSABLES'!$C$1:$J$1124,2,0)</f>
        <v>#N/A</v>
      </c>
      <c r="G370" s="22" t="e">
        <f>VLOOKUP(Tabla1[MUNICIPIO],'DATOS ENLACES, RESPONSABLES'!$C$1:$J$1124,4,0)</f>
        <v>#N/A</v>
      </c>
      <c r="H370" s="22" t="e">
        <f>VLOOKUP(Tabla1[MUNICIPIO],'DATOS ENLACES, RESPONSABLES'!$C$1:$J$1124,5,0)</f>
        <v>#N/A</v>
      </c>
      <c r="I370" s="22" t="e">
        <f>VLOOKUP(Tabla1[MUNICIPIO],'DATOS ENLACES, RESPONSABLES'!$C$1:$J$1124,6,0)</f>
        <v>#N/A</v>
      </c>
      <c r="J370" s="22" t="e">
        <f>VLOOKUP(Tabla1[MUNICIPIO],'DATOS ENLACES, RESPONSABLES'!$C$1:$J$1124,7,0)</f>
        <v>#N/A</v>
      </c>
      <c r="K370" s="22" t="e">
        <f>VLOOKUP(Tabla1[MUNICIPIO],'DATOS ENLACES, RESPONSABLES'!$C$1:$J$1124,8,0)</f>
        <v>#N/A</v>
      </c>
    </row>
    <row r="371" spans="1:11" x14ac:dyDescent="0.25">
      <c r="A371" s="121" t="s">
        <v>1496</v>
      </c>
      <c r="B371" s="122">
        <v>15763</v>
      </c>
      <c r="C371" s="123" t="s">
        <v>575</v>
      </c>
      <c r="D371" s="123" t="s">
        <v>49</v>
      </c>
      <c r="E371" s="124" t="s">
        <v>667</v>
      </c>
      <c r="F371" s="22" t="e">
        <f>VLOOKUP(Tabla1[MUNICIPIO],'DATOS ENLACES, RESPONSABLES'!$C$1:$J$1124,2,0)</f>
        <v>#N/A</v>
      </c>
      <c r="G371" s="22" t="e">
        <f>VLOOKUP(Tabla1[MUNICIPIO],'DATOS ENLACES, RESPONSABLES'!$C$1:$J$1124,4,0)</f>
        <v>#N/A</v>
      </c>
      <c r="H371" s="22" t="e">
        <f>VLOOKUP(Tabla1[MUNICIPIO],'DATOS ENLACES, RESPONSABLES'!$C$1:$J$1124,5,0)</f>
        <v>#N/A</v>
      </c>
      <c r="I371" s="22" t="e">
        <f>VLOOKUP(Tabla1[MUNICIPIO],'DATOS ENLACES, RESPONSABLES'!$C$1:$J$1124,6,0)</f>
        <v>#N/A</v>
      </c>
      <c r="J371" s="22" t="e">
        <f>VLOOKUP(Tabla1[MUNICIPIO],'DATOS ENLACES, RESPONSABLES'!$C$1:$J$1124,7,0)</f>
        <v>#N/A</v>
      </c>
      <c r="K371" s="22" t="e">
        <f>VLOOKUP(Tabla1[MUNICIPIO],'DATOS ENLACES, RESPONSABLES'!$C$1:$J$1124,8,0)</f>
        <v>#N/A</v>
      </c>
    </row>
    <row r="372" spans="1:11" x14ac:dyDescent="0.25">
      <c r="A372" s="121" t="s">
        <v>1497</v>
      </c>
      <c r="B372" s="122">
        <v>15774</v>
      </c>
      <c r="C372" s="123" t="s">
        <v>575</v>
      </c>
      <c r="D372" s="123" t="s">
        <v>49</v>
      </c>
      <c r="E372" s="124" t="s">
        <v>668</v>
      </c>
      <c r="F372" s="22" t="e">
        <f>VLOOKUP(Tabla1[MUNICIPIO],'DATOS ENLACES, RESPONSABLES'!$C$1:$J$1124,2,0)</f>
        <v>#N/A</v>
      </c>
      <c r="G372" s="22" t="e">
        <f>VLOOKUP(Tabla1[MUNICIPIO],'DATOS ENLACES, RESPONSABLES'!$C$1:$J$1124,4,0)</f>
        <v>#N/A</v>
      </c>
      <c r="H372" s="22" t="e">
        <f>VLOOKUP(Tabla1[MUNICIPIO],'DATOS ENLACES, RESPONSABLES'!$C$1:$J$1124,5,0)</f>
        <v>#N/A</v>
      </c>
      <c r="I372" s="22" t="e">
        <f>VLOOKUP(Tabla1[MUNICIPIO],'DATOS ENLACES, RESPONSABLES'!$C$1:$J$1124,6,0)</f>
        <v>#N/A</v>
      </c>
      <c r="J372" s="22" t="e">
        <f>VLOOKUP(Tabla1[MUNICIPIO],'DATOS ENLACES, RESPONSABLES'!$C$1:$J$1124,7,0)</f>
        <v>#N/A</v>
      </c>
      <c r="K372" s="22" t="e">
        <f>VLOOKUP(Tabla1[MUNICIPIO],'DATOS ENLACES, RESPONSABLES'!$C$1:$J$1124,8,0)</f>
        <v>#N/A</v>
      </c>
    </row>
    <row r="373" spans="1:11" x14ac:dyDescent="0.25">
      <c r="A373" s="121" t="s">
        <v>1498</v>
      </c>
      <c r="B373" s="122">
        <v>15776</v>
      </c>
      <c r="C373" s="123" t="s">
        <v>575</v>
      </c>
      <c r="D373" s="123" t="s">
        <v>49</v>
      </c>
      <c r="E373" s="124" t="s">
        <v>669</v>
      </c>
      <c r="F373" s="22" t="e">
        <f>VLOOKUP(Tabla1[MUNICIPIO],'DATOS ENLACES, RESPONSABLES'!$C$1:$J$1124,2,0)</f>
        <v>#N/A</v>
      </c>
      <c r="G373" s="22" t="e">
        <f>VLOOKUP(Tabla1[MUNICIPIO],'DATOS ENLACES, RESPONSABLES'!$C$1:$J$1124,4,0)</f>
        <v>#N/A</v>
      </c>
      <c r="H373" s="22" t="e">
        <f>VLOOKUP(Tabla1[MUNICIPIO],'DATOS ENLACES, RESPONSABLES'!$C$1:$J$1124,5,0)</f>
        <v>#N/A</v>
      </c>
      <c r="I373" s="22" t="e">
        <f>VLOOKUP(Tabla1[MUNICIPIO],'DATOS ENLACES, RESPONSABLES'!$C$1:$J$1124,6,0)</f>
        <v>#N/A</v>
      </c>
      <c r="J373" s="22" t="e">
        <f>VLOOKUP(Tabla1[MUNICIPIO],'DATOS ENLACES, RESPONSABLES'!$C$1:$J$1124,7,0)</f>
        <v>#N/A</v>
      </c>
      <c r="K373" s="22" t="e">
        <f>VLOOKUP(Tabla1[MUNICIPIO],'DATOS ENLACES, RESPONSABLES'!$C$1:$J$1124,8,0)</f>
        <v>#N/A</v>
      </c>
    </row>
    <row r="374" spans="1:11" x14ac:dyDescent="0.25">
      <c r="A374" s="121" t="s">
        <v>1499</v>
      </c>
      <c r="B374" s="122">
        <v>15778</v>
      </c>
      <c r="C374" s="123" t="s">
        <v>575</v>
      </c>
      <c r="D374" s="123" t="s">
        <v>49</v>
      </c>
      <c r="E374" s="124" t="s">
        <v>670</v>
      </c>
      <c r="F374" s="22" t="e">
        <f>VLOOKUP(Tabla1[MUNICIPIO],'DATOS ENLACES, RESPONSABLES'!$C$1:$J$1124,2,0)</f>
        <v>#N/A</v>
      </c>
      <c r="G374" s="22" t="e">
        <f>VLOOKUP(Tabla1[MUNICIPIO],'DATOS ENLACES, RESPONSABLES'!$C$1:$J$1124,4,0)</f>
        <v>#N/A</v>
      </c>
      <c r="H374" s="22" t="e">
        <f>VLOOKUP(Tabla1[MUNICIPIO],'DATOS ENLACES, RESPONSABLES'!$C$1:$J$1124,5,0)</f>
        <v>#N/A</v>
      </c>
      <c r="I374" s="22" t="e">
        <f>VLOOKUP(Tabla1[MUNICIPIO],'DATOS ENLACES, RESPONSABLES'!$C$1:$J$1124,6,0)</f>
        <v>#N/A</v>
      </c>
      <c r="J374" s="22" t="e">
        <f>VLOOKUP(Tabla1[MUNICIPIO],'DATOS ENLACES, RESPONSABLES'!$C$1:$J$1124,7,0)</f>
        <v>#N/A</v>
      </c>
      <c r="K374" s="22" t="e">
        <f>VLOOKUP(Tabla1[MUNICIPIO],'DATOS ENLACES, RESPONSABLES'!$C$1:$J$1124,8,0)</f>
        <v>#N/A</v>
      </c>
    </row>
    <row r="375" spans="1:11" x14ac:dyDescent="0.25">
      <c r="A375" s="121" t="s">
        <v>1500</v>
      </c>
      <c r="B375" s="122">
        <v>15790</v>
      </c>
      <c r="C375" s="123" t="s">
        <v>575</v>
      </c>
      <c r="D375" s="123" t="s">
        <v>49</v>
      </c>
      <c r="E375" s="124" t="s">
        <v>671</v>
      </c>
      <c r="F375" s="22" t="e">
        <f>VLOOKUP(Tabla1[MUNICIPIO],'DATOS ENLACES, RESPONSABLES'!$C$1:$J$1124,2,0)</f>
        <v>#N/A</v>
      </c>
      <c r="G375" s="22" t="e">
        <f>VLOOKUP(Tabla1[MUNICIPIO],'DATOS ENLACES, RESPONSABLES'!$C$1:$J$1124,4,0)</f>
        <v>#N/A</v>
      </c>
      <c r="H375" s="22" t="e">
        <f>VLOOKUP(Tabla1[MUNICIPIO],'DATOS ENLACES, RESPONSABLES'!$C$1:$J$1124,5,0)</f>
        <v>#N/A</v>
      </c>
      <c r="I375" s="22" t="e">
        <f>VLOOKUP(Tabla1[MUNICIPIO],'DATOS ENLACES, RESPONSABLES'!$C$1:$J$1124,6,0)</f>
        <v>#N/A</v>
      </c>
      <c r="J375" s="22" t="e">
        <f>VLOOKUP(Tabla1[MUNICIPIO],'DATOS ENLACES, RESPONSABLES'!$C$1:$J$1124,7,0)</f>
        <v>#N/A</v>
      </c>
      <c r="K375" s="22" t="e">
        <f>VLOOKUP(Tabla1[MUNICIPIO],'DATOS ENLACES, RESPONSABLES'!$C$1:$J$1124,8,0)</f>
        <v>#N/A</v>
      </c>
    </row>
    <row r="376" spans="1:11" x14ac:dyDescent="0.25">
      <c r="A376" s="121" t="s">
        <v>1501</v>
      </c>
      <c r="B376" s="122">
        <v>15798</v>
      </c>
      <c r="C376" s="123" t="s">
        <v>575</v>
      </c>
      <c r="D376" s="123" t="s">
        <v>49</v>
      </c>
      <c r="E376" s="124" t="s">
        <v>672</v>
      </c>
      <c r="F376" s="22" t="e">
        <f>VLOOKUP(Tabla1[MUNICIPIO],'DATOS ENLACES, RESPONSABLES'!$C$1:$J$1124,2,0)</f>
        <v>#N/A</v>
      </c>
      <c r="G376" s="22" t="e">
        <f>VLOOKUP(Tabla1[MUNICIPIO],'DATOS ENLACES, RESPONSABLES'!$C$1:$J$1124,4,0)</f>
        <v>#N/A</v>
      </c>
      <c r="H376" s="22" t="e">
        <f>VLOOKUP(Tabla1[MUNICIPIO],'DATOS ENLACES, RESPONSABLES'!$C$1:$J$1124,5,0)</f>
        <v>#N/A</v>
      </c>
      <c r="I376" s="22" t="e">
        <f>VLOOKUP(Tabla1[MUNICIPIO],'DATOS ENLACES, RESPONSABLES'!$C$1:$J$1124,6,0)</f>
        <v>#N/A</v>
      </c>
      <c r="J376" s="22" t="e">
        <f>VLOOKUP(Tabla1[MUNICIPIO],'DATOS ENLACES, RESPONSABLES'!$C$1:$J$1124,7,0)</f>
        <v>#N/A</v>
      </c>
      <c r="K376" s="22" t="e">
        <f>VLOOKUP(Tabla1[MUNICIPIO],'DATOS ENLACES, RESPONSABLES'!$C$1:$J$1124,8,0)</f>
        <v>#N/A</v>
      </c>
    </row>
    <row r="377" spans="1:11" x14ac:dyDescent="0.25">
      <c r="A377" s="121" t="s">
        <v>1502</v>
      </c>
      <c r="B377" s="122">
        <v>15804</v>
      </c>
      <c r="C377" s="123" t="s">
        <v>575</v>
      </c>
      <c r="D377" s="123" t="s">
        <v>49</v>
      </c>
      <c r="E377" s="124" t="s">
        <v>673</v>
      </c>
      <c r="F377" s="22" t="e">
        <f>VLOOKUP(Tabla1[MUNICIPIO],'DATOS ENLACES, RESPONSABLES'!$C$1:$J$1124,2,0)</f>
        <v>#N/A</v>
      </c>
      <c r="G377" s="22" t="e">
        <f>VLOOKUP(Tabla1[MUNICIPIO],'DATOS ENLACES, RESPONSABLES'!$C$1:$J$1124,4,0)</f>
        <v>#N/A</v>
      </c>
      <c r="H377" s="22" t="e">
        <f>VLOOKUP(Tabla1[MUNICIPIO],'DATOS ENLACES, RESPONSABLES'!$C$1:$J$1124,5,0)</f>
        <v>#N/A</v>
      </c>
      <c r="I377" s="22" t="e">
        <f>VLOOKUP(Tabla1[MUNICIPIO],'DATOS ENLACES, RESPONSABLES'!$C$1:$J$1124,6,0)</f>
        <v>#N/A</v>
      </c>
      <c r="J377" s="22" t="e">
        <f>VLOOKUP(Tabla1[MUNICIPIO],'DATOS ENLACES, RESPONSABLES'!$C$1:$J$1124,7,0)</f>
        <v>#N/A</v>
      </c>
      <c r="K377" s="22" t="e">
        <f>VLOOKUP(Tabla1[MUNICIPIO],'DATOS ENLACES, RESPONSABLES'!$C$1:$J$1124,8,0)</f>
        <v>#N/A</v>
      </c>
    </row>
    <row r="378" spans="1:11" x14ac:dyDescent="0.25">
      <c r="A378" s="121" t="s">
        <v>1503</v>
      </c>
      <c r="B378" s="122">
        <v>15806</v>
      </c>
      <c r="C378" s="123" t="s">
        <v>575</v>
      </c>
      <c r="D378" s="123" t="s">
        <v>49</v>
      </c>
      <c r="E378" s="124" t="s">
        <v>674</v>
      </c>
      <c r="F378" s="22" t="e">
        <f>VLOOKUP(Tabla1[MUNICIPIO],'DATOS ENLACES, RESPONSABLES'!$C$1:$J$1124,2,0)</f>
        <v>#N/A</v>
      </c>
      <c r="G378" s="22" t="e">
        <f>VLOOKUP(Tabla1[MUNICIPIO],'DATOS ENLACES, RESPONSABLES'!$C$1:$J$1124,4,0)</f>
        <v>#N/A</v>
      </c>
      <c r="H378" s="22" t="e">
        <f>VLOOKUP(Tabla1[MUNICIPIO],'DATOS ENLACES, RESPONSABLES'!$C$1:$J$1124,5,0)</f>
        <v>#N/A</v>
      </c>
      <c r="I378" s="22" t="e">
        <f>VLOOKUP(Tabla1[MUNICIPIO],'DATOS ENLACES, RESPONSABLES'!$C$1:$J$1124,6,0)</f>
        <v>#N/A</v>
      </c>
      <c r="J378" s="22" t="e">
        <f>VLOOKUP(Tabla1[MUNICIPIO],'DATOS ENLACES, RESPONSABLES'!$C$1:$J$1124,7,0)</f>
        <v>#N/A</v>
      </c>
      <c r="K378" s="22" t="e">
        <f>VLOOKUP(Tabla1[MUNICIPIO],'DATOS ENLACES, RESPONSABLES'!$C$1:$J$1124,8,0)</f>
        <v>#N/A</v>
      </c>
    </row>
    <row r="379" spans="1:11" x14ac:dyDescent="0.25">
      <c r="A379" s="121" t="s">
        <v>1504</v>
      </c>
      <c r="B379" s="122">
        <v>15808</v>
      </c>
      <c r="C379" s="123" t="s">
        <v>575</v>
      </c>
      <c r="D379" s="123" t="s">
        <v>49</v>
      </c>
      <c r="E379" s="124" t="s">
        <v>675</v>
      </c>
      <c r="F379" s="22" t="e">
        <f>VLOOKUP(Tabla1[MUNICIPIO],'DATOS ENLACES, RESPONSABLES'!$C$1:$J$1124,2,0)</f>
        <v>#N/A</v>
      </c>
      <c r="G379" s="22" t="e">
        <f>VLOOKUP(Tabla1[MUNICIPIO],'DATOS ENLACES, RESPONSABLES'!$C$1:$J$1124,4,0)</f>
        <v>#N/A</v>
      </c>
      <c r="H379" s="22" t="e">
        <f>VLOOKUP(Tabla1[MUNICIPIO],'DATOS ENLACES, RESPONSABLES'!$C$1:$J$1124,5,0)</f>
        <v>#N/A</v>
      </c>
      <c r="I379" s="22" t="e">
        <f>VLOOKUP(Tabla1[MUNICIPIO],'DATOS ENLACES, RESPONSABLES'!$C$1:$J$1124,6,0)</f>
        <v>#N/A</v>
      </c>
      <c r="J379" s="22" t="e">
        <f>VLOOKUP(Tabla1[MUNICIPIO],'DATOS ENLACES, RESPONSABLES'!$C$1:$J$1124,7,0)</f>
        <v>#N/A</v>
      </c>
      <c r="K379" s="22" t="e">
        <f>VLOOKUP(Tabla1[MUNICIPIO],'DATOS ENLACES, RESPONSABLES'!$C$1:$J$1124,8,0)</f>
        <v>#N/A</v>
      </c>
    </row>
    <row r="380" spans="1:11" x14ac:dyDescent="0.25">
      <c r="A380" s="121" t="s">
        <v>1505</v>
      </c>
      <c r="B380" s="122">
        <v>15810</v>
      </c>
      <c r="C380" s="123" t="s">
        <v>575</v>
      </c>
      <c r="D380" s="123" t="s">
        <v>49</v>
      </c>
      <c r="E380" s="124" t="s">
        <v>676</v>
      </c>
      <c r="F380" s="22" t="e">
        <f>VLOOKUP(Tabla1[MUNICIPIO],'DATOS ENLACES, RESPONSABLES'!$C$1:$J$1124,2,0)</f>
        <v>#N/A</v>
      </c>
      <c r="G380" s="22" t="e">
        <f>VLOOKUP(Tabla1[MUNICIPIO],'DATOS ENLACES, RESPONSABLES'!$C$1:$J$1124,4,0)</f>
        <v>#N/A</v>
      </c>
      <c r="H380" s="22" t="e">
        <f>VLOOKUP(Tabla1[MUNICIPIO],'DATOS ENLACES, RESPONSABLES'!$C$1:$J$1124,5,0)</f>
        <v>#N/A</v>
      </c>
      <c r="I380" s="22" t="e">
        <f>VLOOKUP(Tabla1[MUNICIPIO],'DATOS ENLACES, RESPONSABLES'!$C$1:$J$1124,6,0)</f>
        <v>#N/A</v>
      </c>
      <c r="J380" s="22" t="e">
        <f>VLOOKUP(Tabla1[MUNICIPIO],'DATOS ENLACES, RESPONSABLES'!$C$1:$J$1124,7,0)</f>
        <v>#N/A</v>
      </c>
      <c r="K380" s="22" t="e">
        <f>VLOOKUP(Tabla1[MUNICIPIO],'DATOS ENLACES, RESPONSABLES'!$C$1:$J$1124,8,0)</f>
        <v>#N/A</v>
      </c>
    </row>
    <row r="381" spans="1:11" x14ac:dyDescent="0.25">
      <c r="A381" s="121" t="s">
        <v>1506</v>
      </c>
      <c r="B381" s="122">
        <v>15814</v>
      </c>
      <c r="C381" s="123" t="s">
        <v>575</v>
      </c>
      <c r="D381" s="123" t="s">
        <v>49</v>
      </c>
      <c r="E381" s="124" t="s">
        <v>677</v>
      </c>
      <c r="F381" s="22" t="e">
        <f>VLOOKUP(Tabla1[MUNICIPIO],'DATOS ENLACES, RESPONSABLES'!$C$1:$J$1124,2,0)</f>
        <v>#N/A</v>
      </c>
      <c r="G381" s="22" t="e">
        <f>VLOOKUP(Tabla1[MUNICIPIO],'DATOS ENLACES, RESPONSABLES'!$C$1:$J$1124,4,0)</f>
        <v>#N/A</v>
      </c>
      <c r="H381" s="22" t="e">
        <f>VLOOKUP(Tabla1[MUNICIPIO],'DATOS ENLACES, RESPONSABLES'!$C$1:$J$1124,5,0)</f>
        <v>#N/A</v>
      </c>
      <c r="I381" s="22" t="e">
        <f>VLOOKUP(Tabla1[MUNICIPIO],'DATOS ENLACES, RESPONSABLES'!$C$1:$J$1124,6,0)</f>
        <v>#N/A</v>
      </c>
      <c r="J381" s="22" t="e">
        <f>VLOOKUP(Tabla1[MUNICIPIO],'DATOS ENLACES, RESPONSABLES'!$C$1:$J$1124,7,0)</f>
        <v>#N/A</v>
      </c>
      <c r="K381" s="22" t="e">
        <f>VLOOKUP(Tabla1[MUNICIPIO],'DATOS ENLACES, RESPONSABLES'!$C$1:$J$1124,8,0)</f>
        <v>#N/A</v>
      </c>
    </row>
    <row r="382" spans="1:11" x14ac:dyDescent="0.25">
      <c r="A382" s="121" t="s">
        <v>1507</v>
      </c>
      <c r="B382" s="122">
        <v>15816</v>
      </c>
      <c r="C382" s="123" t="s">
        <v>575</v>
      </c>
      <c r="D382" s="123" t="s">
        <v>49</v>
      </c>
      <c r="E382" s="124" t="s">
        <v>678</v>
      </c>
      <c r="F382" s="22" t="e">
        <f>VLOOKUP(Tabla1[MUNICIPIO],'DATOS ENLACES, RESPONSABLES'!$C$1:$J$1124,2,0)</f>
        <v>#N/A</v>
      </c>
      <c r="G382" s="22" t="e">
        <f>VLOOKUP(Tabla1[MUNICIPIO],'DATOS ENLACES, RESPONSABLES'!$C$1:$J$1124,4,0)</f>
        <v>#N/A</v>
      </c>
      <c r="H382" s="22" t="e">
        <f>VLOOKUP(Tabla1[MUNICIPIO],'DATOS ENLACES, RESPONSABLES'!$C$1:$J$1124,5,0)</f>
        <v>#N/A</v>
      </c>
      <c r="I382" s="22" t="e">
        <f>VLOOKUP(Tabla1[MUNICIPIO],'DATOS ENLACES, RESPONSABLES'!$C$1:$J$1124,6,0)</f>
        <v>#N/A</v>
      </c>
      <c r="J382" s="22" t="e">
        <f>VLOOKUP(Tabla1[MUNICIPIO],'DATOS ENLACES, RESPONSABLES'!$C$1:$J$1124,7,0)</f>
        <v>#N/A</v>
      </c>
      <c r="K382" s="22" t="e">
        <f>VLOOKUP(Tabla1[MUNICIPIO],'DATOS ENLACES, RESPONSABLES'!$C$1:$J$1124,8,0)</f>
        <v>#N/A</v>
      </c>
    </row>
    <row r="383" spans="1:11" x14ac:dyDescent="0.25">
      <c r="A383" s="121" t="s">
        <v>1508</v>
      </c>
      <c r="B383" s="122">
        <v>15820</v>
      </c>
      <c r="C383" s="123" t="s">
        <v>575</v>
      </c>
      <c r="D383" s="123" t="s">
        <v>49</v>
      </c>
      <c r="E383" s="124" t="s">
        <v>679</v>
      </c>
      <c r="F383" s="22" t="e">
        <f>VLOOKUP(Tabla1[MUNICIPIO],'DATOS ENLACES, RESPONSABLES'!$C$1:$J$1124,2,0)</f>
        <v>#N/A</v>
      </c>
      <c r="G383" s="22" t="e">
        <f>VLOOKUP(Tabla1[MUNICIPIO],'DATOS ENLACES, RESPONSABLES'!$C$1:$J$1124,4,0)</f>
        <v>#N/A</v>
      </c>
      <c r="H383" s="22" t="e">
        <f>VLOOKUP(Tabla1[MUNICIPIO],'DATOS ENLACES, RESPONSABLES'!$C$1:$J$1124,5,0)</f>
        <v>#N/A</v>
      </c>
      <c r="I383" s="22" t="e">
        <f>VLOOKUP(Tabla1[MUNICIPIO],'DATOS ENLACES, RESPONSABLES'!$C$1:$J$1124,6,0)</f>
        <v>#N/A</v>
      </c>
      <c r="J383" s="22" t="e">
        <f>VLOOKUP(Tabla1[MUNICIPIO],'DATOS ENLACES, RESPONSABLES'!$C$1:$J$1124,7,0)</f>
        <v>#N/A</v>
      </c>
      <c r="K383" s="22" t="e">
        <f>VLOOKUP(Tabla1[MUNICIPIO],'DATOS ENLACES, RESPONSABLES'!$C$1:$J$1124,8,0)</f>
        <v>#N/A</v>
      </c>
    </row>
    <row r="384" spans="1:11" x14ac:dyDescent="0.25">
      <c r="A384" s="121" t="s">
        <v>1509</v>
      </c>
      <c r="B384" s="122">
        <v>15822</v>
      </c>
      <c r="C384" s="123" t="s">
        <v>575</v>
      </c>
      <c r="D384" s="123" t="s">
        <v>49</v>
      </c>
      <c r="E384" s="124" t="s">
        <v>680</v>
      </c>
      <c r="F384" s="22" t="e">
        <f>VLOOKUP(Tabla1[MUNICIPIO],'DATOS ENLACES, RESPONSABLES'!$C$1:$J$1124,2,0)</f>
        <v>#N/A</v>
      </c>
      <c r="G384" s="22" t="e">
        <f>VLOOKUP(Tabla1[MUNICIPIO],'DATOS ENLACES, RESPONSABLES'!$C$1:$J$1124,4,0)</f>
        <v>#N/A</v>
      </c>
      <c r="H384" s="22" t="e">
        <f>VLOOKUP(Tabla1[MUNICIPIO],'DATOS ENLACES, RESPONSABLES'!$C$1:$J$1124,5,0)</f>
        <v>#N/A</v>
      </c>
      <c r="I384" s="22" t="e">
        <f>VLOOKUP(Tabla1[MUNICIPIO],'DATOS ENLACES, RESPONSABLES'!$C$1:$J$1124,6,0)</f>
        <v>#N/A</v>
      </c>
      <c r="J384" s="22" t="e">
        <f>VLOOKUP(Tabla1[MUNICIPIO],'DATOS ENLACES, RESPONSABLES'!$C$1:$J$1124,7,0)</f>
        <v>#N/A</v>
      </c>
      <c r="K384" s="22" t="e">
        <f>VLOOKUP(Tabla1[MUNICIPIO],'DATOS ENLACES, RESPONSABLES'!$C$1:$J$1124,8,0)</f>
        <v>#N/A</v>
      </c>
    </row>
    <row r="385" spans="1:11" ht="38.25" x14ac:dyDescent="0.25">
      <c r="A385" s="121" t="s">
        <v>1510</v>
      </c>
      <c r="B385" s="122">
        <v>15001</v>
      </c>
      <c r="C385" s="123" t="s">
        <v>575</v>
      </c>
      <c r="D385" s="123" t="s">
        <v>49</v>
      </c>
      <c r="E385" s="124" t="s">
        <v>145</v>
      </c>
      <c r="F385" s="22" t="str">
        <f>VLOOKUP(Tabla1[MUNICIPIO],'DATOS ENLACES, RESPONSABLES'!$C$1:$J$1124,2,0)</f>
        <v>Nuvia Yaneth Torres Avella</v>
      </c>
      <c r="G385" s="22" t="str">
        <f>VLOOKUP(Tabla1[MUNICIPIO],'DATOS ENLACES, RESPONSABLES'!$C$1:$J$1124,4,0)</f>
        <v>nuvia.torres@unidadvictimas.gov.co</v>
      </c>
      <c r="H385" s="22">
        <f>VLOOKUP(Tabla1[MUNICIPIO],'DATOS ENLACES, RESPONSABLES'!$C$1:$J$1124,5,0)</f>
        <v>0</v>
      </c>
      <c r="I385" s="22">
        <f>VLOOKUP(Tabla1[MUNICIPIO],'DATOS ENLACES, RESPONSABLES'!$C$1:$J$1124,6,0)</f>
        <v>0</v>
      </c>
      <c r="J385" s="22">
        <f>VLOOKUP(Tabla1[MUNICIPIO],'DATOS ENLACES, RESPONSABLES'!$C$1:$J$1124,7,0)</f>
        <v>0</v>
      </c>
      <c r="K385" s="22">
        <f>VLOOKUP(Tabla1[MUNICIPIO],'DATOS ENLACES, RESPONSABLES'!$C$1:$J$1124,8,0)</f>
        <v>0</v>
      </c>
    </row>
    <row r="386" spans="1:11" x14ac:dyDescent="0.25">
      <c r="A386" s="121" t="s">
        <v>1511</v>
      </c>
      <c r="B386" s="122">
        <v>15832</v>
      </c>
      <c r="C386" s="123" t="s">
        <v>575</v>
      </c>
      <c r="D386" s="123" t="s">
        <v>49</v>
      </c>
      <c r="E386" s="124" t="s">
        <v>681</v>
      </c>
      <c r="F386" s="22" t="e">
        <f>VLOOKUP(Tabla1[MUNICIPIO],'DATOS ENLACES, RESPONSABLES'!$C$1:$J$1124,2,0)</f>
        <v>#N/A</v>
      </c>
      <c r="G386" s="22" t="e">
        <f>VLOOKUP(Tabla1[MUNICIPIO],'DATOS ENLACES, RESPONSABLES'!$C$1:$J$1124,4,0)</f>
        <v>#N/A</v>
      </c>
      <c r="H386" s="22" t="e">
        <f>VLOOKUP(Tabla1[MUNICIPIO],'DATOS ENLACES, RESPONSABLES'!$C$1:$J$1124,5,0)</f>
        <v>#N/A</v>
      </c>
      <c r="I386" s="22" t="e">
        <f>VLOOKUP(Tabla1[MUNICIPIO],'DATOS ENLACES, RESPONSABLES'!$C$1:$J$1124,6,0)</f>
        <v>#N/A</v>
      </c>
      <c r="J386" s="22" t="e">
        <f>VLOOKUP(Tabla1[MUNICIPIO],'DATOS ENLACES, RESPONSABLES'!$C$1:$J$1124,7,0)</f>
        <v>#N/A</v>
      </c>
      <c r="K386" s="22" t="e">
        <f>VLOOKUP(Tabla1[MUNICIPIO],'DATOS ENLACES, RESPONSABLES'!$C$1:$J$1124,8,0)</f>
        <v>#N/A</v>
      </c>
    </row>
    <row r="387" spans="1:11" x14ac:dyDescent="0.25">
      <c r="A387" s="121" t="s">
        <v>1512</v>
      </c>
      <c r="B387" s="122">
        <v>15835</v>
      </c>
      <c r="C387" s="123" t="s">
        <v>575</v>
      </c>
      <c r="D387" s="123" t="s">
        <v>49</v>
      </c>
      <c r="E387" s="124" t="s">
        <v>682</v>
      </c>
      <c r="F387" s="22" t="e">
        <f>VLOOKUP(Tabla1[MUNICIPIO],'DATOS ENLACES, RESPONSABLES'!$C$1:$J$1124,2,0)</f>
        <v>#N/A</v>
      </c>
      <c r="G387" s="22" t="e">
        <f>VLOOKUP(Tabla1[MUNICIPIO],'DATOS ENLACES, RESPONSABLES'!$C$1:$J$1124,4,0)</f>
        <v>#N/A</v>
      </c>
      <c r="H387" s="22" t="e">
        <f>VLOOKUP(Tabla1[MUNICIPIO],'DATOS ENLACES, RESPONSABLES'!$C$1:$J$1124,5,0)</f>
        <v>#N/A</v>
      </c>
      <c r="I387" s="22" t="e">
        <f>VLOOKUP(Tabla1[MUNICIPIO],'DATOS ENLACES, RESPONSABLES'!$C$1:$J$1124,6,0)</f>
        <v>#N/A</v>
      </c>
      <c r="J387" s="22" t="e">
        <f>VLOOKUP(Tabla1[MUNICIPIO],'DATOS ENLACES, RESPONSABLES'!$C$1:$J$1124,7,0)</f>
        <v>#N/A</v>
      </c>
      <c r="K387" s="22" t="e">
        <f>VLOOKUP(Tabla1[MUNICIPIO],'DATOS ENLACES, RESPONSABLES'!$C$1:$J$1124,8,0)</f>
        <v>#N/A</v>
      </c>
    </row>
    <row r="388" spans="1:11" x14ac:dyDescent="0.25">
      <c r="A388" s="121" t="s">
        <v>1513</v>
      </c>
      <c r="B388" s="122">
        <v>15837</v>
      </c>
      <c r="C388" s="123" t="s">
        <v>575</v>
      </c>
      <c r="D388" s="123" t="s">
        <v>49</v>
      </c>
      <c r="E388" s="124" t="s">
        <v>683</v>
      </c>
      <c r="F388" s="22" t="e">
        <f>VLOOKUP(Tabla1[MUNICIPIO],'DATOS ENLACES, RESPONSABLES'!$C$1:$J$1124,2,0)</f>
        <v>#N/A</v>
      </c>
      <c r="G388" s="22" t="e">
        <f>VLOOKUP(Tabla1[MUNICIPIO],'DATOS ENLACES, RESPONSABLES'!$C$1:$J$1124,4,0)</f>
        <v>#N/A</v>
      </c>
      <c r="H388" s="22" t="e">
        <f>VLOOKUP(Tabla1[MUNICIPIO],'DATOS ENLACES, RESPONSABLES'!$C$1:$J$1124,5,0)</f>
        <v>#N/A</v>
      </c>
      <c r="I388" s="22" t="e">
        <f>VLOOKUP(Tabla1[MUNICIPIO],'DATOS ENLACES, RESPONSABLES'!$C$1:$J$1124,6,0)</f>
        <v>#N/A</v>
      </c>
      <c r="J388" s="22" t="e">
        <f>VLOOKUP(Tabla1[MUNICIPIO],'DATOS ENLACES, RESPONSABLES'!$C$1:$J$1124,7,0)</f>
        <v>#N/A</v>
      </c>
      <c r="K388" s="22" t="e">
        <f>VLOOKUP(Tabla1[MUNICIPIO],'DATOS ENLACES, RESPONSABLES'!$C$1:$J$1124,8,0)</f>
        <v>#N/A</v>
      </c>
    </row>
    <row r="389" spans="1:11" x14ac:dyDescent="0.25">
      <c r="A389" s="121" t="s">
        <v>1514</v>
      </c>
      <c r="B389" s="122">
        <v>15839</v>
      </c>
      <c r="C389" s="123" t="s">
        <v>575</v>
      </c>
      <c r="D389" s="123" t="s">
        <v>49</v>
      </c>
      <c r="E389" s="124" t="s">
        <v>684</v>
      </c>
      <c r="F389" s="22" t="e">
        <f>VLOOKUP(Tabla1[MUNICIPIO],'DATOS ENLACES, RESPONSABLES'!$C$1:$J$1124,2,0)</f>
        <v>#N/A</v>
      </c>
      <c r="G389" s="22" t="e">
        <f>VLOOKUP(Tabla1[MUNICIPIO],'DATOS ENLACES, RESPONSABLES'!$C$1:$J$1124,4,0)</f>
        <v>#N/A</v>
      </c>
      <c r="H389" s="22" t="e">
        <f>VLOOKUP(Tabla1[MUNICIPIO],'DATOS ENLACES, RESPONSABLES'!$C$1:$J$1124,5,0)</f>
        <v>#N/A</v>
      </c>
      <c r="I389" s="22" t="e">
        <f>VLOOKUP(Tabla1[MUNICIPIO],'DATOS ENLACES, RESPONSABLES'!$C$1:$J$1124,6,0)</f>
        <v>#N/A</v>
      </c>
      <c r="J389" s="22" t="e">
        <f>VLOOKUP(Tabla1[MUNICIPIO],'DATOS ENLACES, RESPONSABLES'!$C$1:$J$1124,7,0)</f>
        <v>#N/A</v>
      </c>
      <c r="K389" s="22" t="e">
        <f>VLOOKUP(Tabla1[MUNICIPIO],'DATOS ENLACES, RESPONSABLES'!$C$1:$J$1124,8,0)</f>
        <v>#N/A</v>
      </c>
    </row>
    <row r="390" spans="1:11" x14ac:dyDescent="0.25">
      <c r="A390" s="121" t="s">
        <v>1515</v>
      </c>
      <c r="B390" s="122">
        <v>15842</v>
      </c>
      <c r="C390" s="123" t="s">
        <v>575</v>
      </c>
      <c r="D390" s="123" t="s">
        <v>49</v>
      </c>
      <c r="E390" s="124" t="s">
        <v>685</v>
      </c>
      <c r="F390" s="22" t="e">
        <f>VLOOKUP(Tabla1[MUNICIPIO],'DATOS ENLACES, RESPONSABLES'!$C$1:$J$1124,2,0)</f>
        <v>#N/A</v>
      </c>
      <c r="G390" s="22" t="e">
        <f>VLOOKUP(Tabla1[MUNICIPIO],'DATOS ENLACES, RESPONSABLES'!$C$1:$J$1124,4,0)</f>
        <v>#N/A</v>
      </c>
      <c r="H390" s="22" t="e">
        <f>VLOOKUP(Tabla1[MUNICIPIO],'DATOS ENLACES, RESPONSABLES'!$C$1:$J$1124,5,0)</f>
        <v>#N/A</v>
      </c>
      <c r="I390" s="22" t="e">
        <f>VLOOKUP(Tabla1[MUNICIPIO],'DATOS ENLACES, RESPONSABLES'!$C$1:$J$1124,6,0)</f>
        <v>#N/A</v>
      </c>
      <c r="J390" s="22" t="e">
        <f>VLOOKUP(Tabla1[MUNICIPIO],'DATOS ENLACES, RESPONSABLES'!$C$1:$J$1124,7,0)</f>
        <v>#N/A</v>
      </c>
      <c r="K390" s="22" t="e">
        <f>VLOOKUP(Tabla1[MUNICIPIO],'DATOS ENLACES, RESPONSABLES'!$C$1:$J$1124,8,0)</f>
        <v>#N/A</v>
      </c>
    </row>
    <row r="391" spans="1:11" x14ac:dyDescent="0.25">
      <c r="A391" s="121" t="s">
        <v>1516</v>
      </c>
      <c r="B391" s="122">
        <v>15861</v>
      </c>
      <c r="C391" s="123" t="s">
        <v>575</v>
      </c>
      <c r="D391" s="123" t="s">
        <v>49</v>
      </c>
      <c r="E391" s="124" t="s">
        <v>686</v>
      </c>
      <c r="F391" s="22" t="e">
        <f>VLOOKUP(Tabla1[MUNICIPIO],'DATOS ENLACES, RESPONSABLES'!$C$1:$J$1124,2,0)</f>
        <v>#N/A</v>
      </c>
      <c r="G391" s="22" t="e">
        <f>VLOOKUP(Tabla1[MUNICIPIO],'DATOS ENLACES, RESPONSABLES'!$C$1:$J$1124,4,0)</f>
        <v>#N/A</v>
      </c>
      <c r="H391" s="22" t="e">
        <f>VLOOKUP(Tabla1[MUNICIPIO],'DATOS ENLACES, RESPONSABLES'!$C$1:$J$1124,5,0)</f>
        <v>#N/A</v>
      </c>
      <c r="I391" s="22" t="e">
        <f>VLOOKUP(Tabla1[MUNICIPIO],'DATOS ENLACES, RESPONSABLES'!$C$1:$J$1124,6,0)</f>
        <v>#N/A</v>
      </c>
      <c r="J391" s="22" t="e">
        <f>VLOOKUP(Tabla1[MUNICIPIO],'DATOS ENLACES, RESPONSABLES'!$C$1:$J$1124,7,0)</f>
        <v>#N/A</v>
      </c>
      <c r="K391" s="22" t="e">
        <f>VLOOKUP(Tabla1[MUNICIPIO],'DATOS ENLACES, RESPONSABLES'!$C$1:$J$1124,8,0)</f>
        <v>#N/A</v>
      </c>
    </row>
    <row r="392" spans="1:11" x14ac:dyDescent="0.25">
      <c r="A392" s="121" t="s">
        <v>1517</v>
      </c>
      <c r="B392" s="122">
        <v>15407</v>
      </c>
      <c r="C392" s="123" t="s">
        <v>575</v>
      </c>
      <c r="D392" s="123" t="s">
        <v>49</v>
      </c>
      <c r="E392" s="124" t="s">
        <v>687</v>
      </c>
      <c r="F392" s="22" t="e">
        <f>VLOOKUP(Tabla1[MUNICIPIO],'DATOS ENLACES, RESPONSABLES'!$C$1:$J$1124,2,0)</f>
        <v>#N/A</v>
      </c>
      <c r="G392" s="22" t="e">
        <f>VLOOKUP(Tabla1[MUNICIPIO],'DATOS ENLACES, RESPONSABLES'!$C$1:$J$1124,4,0)</f>
        <v>#N/A</v>
      </c>
      <c r="H392" s="22" t="e">
        <f>VLOOKUP(Tabla1[MUNICIPIO],'DATOS ENLACES, RESPONSABLES'!$C$1:$J$1124,5,0)</f>
        <v>#N/A</v>
      </c>
      <c r="I392" s="22" t="e">
        <f>VLOOKUP(Tabla1[MUNICIPIO],'DATOS ENLACES, RESPONSABLES'!$C$1:$J$1124,6,0)</f>
        <v>#N/A</v>
      </c>
      <c r="J392" s="22" t="e">
        <f>VLOOKUP(Tabla1[MUNICIPIO],'DATOS ENLACES, RESPONSABLES'!$C$1:$J$1124,7,0)</f>
        <v>#N/A</v>
      </c>
      <c r="K392" s="22" t="e">
        <f>VLOOKUP(Tabla1[MUNICIPIO],'DATOS ENLACES, RESPONSABLES'!$C$1:$J$1124,8,0)</f>
        <v>#N/A</v>
      </c>
    </row>
    <row r="393" spans="1:11" x14ac:dyDescent="0.25">
      <c r="A393" s="121" t="s">
        <v>1518</v>
      </c>
      <c r="B393" s="122">
        <v>15879</v>
      </c>
      <c r="C393" s="123" t="s">
        <v>575</v>
      </c>
      <c r="D393" s="123" t="s">
        <v>49</v>
      </c>
      <c r="E393" s="124" t="s">
        <v>688</v>
      </c>
      <c r="F393" s="22" t="e">
        <f>VLOOKUP(Tabla1[MUNICIPIO],'DATOS ENLACES, RESPONSABLES'!$C$1:$J$1124,2,0)</f>
        <v>#N/A</v>
      </c>
      <c r="G393" s="22" t="e">
        <f>VLOOKUP(Tabla1[MUNICIPIO],'DATOS ENLACES, RESPONSABLES'!$C$1:$J$1124,4,0)</f>
        <v>#N/A</v>
      </c>
      <c r="H393" s="22" t="e">
        <f>VLOOKUP(Tabla1[MUNICIPIO],'DATOS ENLACES, RESPONSABLES'!$C$1:$J$1124,5,0)</f>
        <v>#N/A</v>
      </c>
      <c r="I393" s="22" t="e">
        <f>VLOOKUP(Tabla1[MUNICIPIO],'DATOS ENLACES, RESPONSABLES'!$C$1:$J$1124,6,0)</f>
        <v>#N/A</v>
      </c>
      <c r="J393" s="22" t="e">
        <f>VLOOKUP(Tabla1[MUNICIPIO],'DATOS ENLACES, RESPONSABLES'!$C$1:$J$1124,7,0)</f>
        <v>#N/A</v>
      </c>
      <c r="K393" s="22" t="e">
        <f>VLOOKUP(Tabla1[MUNICIPIO],'DATOS ENLACES, RESPONSABLES'!$C$1:$J$1124,8,0)</f>
        <v>#N/A</v>
      </c>
    </row>
    <row r="394" spans="1:11" x14ac:dyDescent="0.25">
      <c r="A394" s="121" t="s">
        <v>1519</v>
      </c>
      <c r="B394" s="122">
        <v>15897</v>
      </c>
      <c r="C394" s="123" t="s">
        <v>575</v>
      </c>
      <c r="D394" s="123" t="s">
        <v>49</v>
      </c>
      <c r="E394" s="124" t="s">
        <v>689</v>
      </c>
      <c r="F394" s="22" t="e">
        <f>VLOOKUP(Tabla1[MUNICIPIO],'DATOS ENLACES, RESPONSABLES'!$C$1:$J$1124,2,0)</f>
        <v>#N/A</v>
      </c>
      <c r="G394" s="22" t="e">
        <f>VLOOKUP(Tabla1[MUNICIPIO],'DATOS ENLACES, RESPONSABLES'!$C$1:$J$1124,4,0)</f>
        <v>#N/A</v>
      </c>
      <c r="H394" s="22" t="e">
        <f>VLOOKUP(Tabla1[MUNICIPIO],'DATOS ENLACES, RESPONSABLES'!$C$1:$J$1124,5,0)</f>
        <v>#N/A</v>
      </c>
      <c r="I394" s="22" t="e">
        <f>VLOOKUP(Tabla1[MUNICIPIO],'DATOS ENLACES, RESPONSABLES'!$C$1:$J$1124,6,0)</f>
        <v>#N/A</v>
      </c>
      <c r="J394" s="22" t="e">
        <f>VLOOKUP(Tabla1[MUNICIPIO],'DATOS ENLACES, RESPONSABLES'!$C$1:$J$1124,7,0)</f>
        <v>#N/A</v>
      </c>
      <c r="K394" s="22" t="e">
        <f>VLOOKUP(Tabla1[MUNICIPIO],'DATOS ENLACES, RESPONSABLES'!$C$1:$J$1124,8,0)</f>
        <v>#N/A</v>
      </c>
    </row>
    <row r="395" spans="1:11" x14ac:dyDescent="0.25">
      <c r="A395" s="121" t="s">
        <v>1520</v>
      </c>
      <c r="B395" s="122">
        <v>25001</v>
      </c>
      <c r="C395" s="123" t="s">
        <v>575</v>
      </c>
      <c r="D395" s="123" t="s">
        <v>57</v>
      </c>
      <c r="E395" s="124" t="s">
        <v>690</v>
      </c>
      <c r="F395" s="22" t="e">
        <f>VLOOKUP(Tabla1[MUNICIPIO],'DATOS ENLACES, RESPONSABLES'!$C$1:$J$1124,2,0)</f>
        <v>#N/A</v>
      </c>
      <c r="G395" s="22" t="e">
        <f>VLOOKUP(Tabla1[MUNICIPIO],'DATOS ENLACES, RESPONSABLES'!$C$1:$J$1124,4,0)</f>
        <v>#N/A</v>
      </c>
      <c r="H395" s="22" t="e">
        <f>VLOOKUP(Tabla1[MUNICIPIO],'DATOS ENLACES, RESPONSABLES'!$C$1:$J$1124,5,0)</f>
        <v>#N/A</v>
      </c>
      <c r="I395" s="22" t="e">
        <f>VLOOKUP(Tabla1[MUNICIPIO],'DATOS ENLACES, RESPONSABLES'!$C$1:$J$1124,6,0)</f>
        <v>#N/A</v>
      </c>
      <c r="J395" s="22" t="e">
        <f>VLOOKUP(Tabla1[MUNICIPIO],'DATOS ENLACES, RESPONSABLES'!$C$1:$J$1124,7,0)</f>
        <v>#N/A</v>
      </c>
      <c r="K395" s="22" t="e">
        <f>VLOOKUP(Tabla1[MUNICIPIO],'DATOS ENLACES, RESPONSABLES'!$C$1:$J$1124,8,0)</f>
        <v>#N/A</v>
      </c>
    </row>
    <row r="396" spans="1:11" x14ac:dyDescent="0.25">
      <c r="A396" s="121" t="s">
        <v>1521</v>
      </c>
      <c r="B396" s="122">
        <v>25019</v>
      </c>
      <c r="C396" s="123" t="s">
        <v>575</v>
      </c>
      <c r="D396" s="123" t="s">
        <v>57</v>
      </c>
      <c r="E396" s="124" t="s">
        <v>99</v>
      </c>
      <c r="F396" s="22" t="e">
        <f>VLOOKUP(Tabla1[MUNICIPIO],'DATOS ENLACES, RESPONSABLES'!$C$1:$J$1124,2,0)</f>
        <v>#N/A</v>
      </c>
      <c r="G396" s="22" t="e">
        <f>VLOOKUP(Tabla1[MUNICIPIO],'DATOS ENLACES, RESPONSABLES'!$C$1:$J$1124,4,0)</f>
        <v>#N/A</v>
      </c>
      <c r="H396" s="22" t="e">
        <f>VLOOKUP(Tabla1[MUNICIPIO],'DATOS ENLACES, RESPONSABLES'!$C$1:$J$1124,5,0)</f>
        <v>#N/A</v>
      </c>
      <c r="I396" s="22" t="e">
        <f>VLOOKUP(Tabla1[MUNICIPIO],'DATOS ENLACES, RESPONSABLES'!$C$1:$J$1124,6,0)</f>
        <v>#N/A</v>
      </c>
      <c r="J396" s="22" t="e">
        <f>VLOOKUP(Tabla1[MUNICIPIO],'DATOS ENLACES, RESPONSABLES'!$C$1:$J$1124,7,0)</f>
        <v>#N/A</v>
      </c>
      <c r="K396" s="22" t="e">
        <f>VLOOKUP(Tabla1[MUNICIPIO],'DATOS ENLACES, RESPONSABLES'!$C$1:$J$1124,8,0)</f>
        <v>#N/A</v>
      </c>
    </row>
    <row r="397" spans="1:11" x14ac:dyDescent="0.25">
      <c r="A397" s="121" t="s">
        <v>1522</v>
      </c>
      <c r="B397" s="122">
        <v>25035</v>
      </c>
      <c r="C397" s="123" t="s">
        <v>575</v>
      </c>
      <c r="D397" s="123" t="s">
        <v>57</v>
      </c>
      <c r="E397" s="124" t="s">
        <v>691</v>
      </c>
      <c r="F397" s="22" t="e">
        <f>VLOOKUP(Tabla1[MUNICIPIO],'DATOS ENLACES, RESPONSABLES'!$C$1:$J$1124,2,0)</f>
        <v>#N/A</v>
      </c>
      <c r="G397" s="22" t="e">
        <f>VLOOKUP(Tabla1[MUNICIPIO],'DATOS ENLACES, RESPONSABLES'!$C$1:$J$1124,4,0)</f>
        <v>#N/A</v>
      </c>
      <c r="H397" s="22" t="e">
        <f>VLOOKUP(Tabla1[MUNICIPIO],'DATOS ENLACES, RESPONSABLES'!$C$1:$J$1124,5,0)</f>
        <v>#N/A</v>
      </c>
      <c r="I397" s="22" t="e">
        <f>VLOOKUP(Tabla1[MUNICIPIO],'DATOS ENLACES, RESPONSABLES'!$C$1:$J$1124,6,0)</f>
        <v>#N/A</v>
      </c>
      <c r="J397" s="22" t="e">
        <f>VLOOKUP(Tabla1[MUNICIPIO],'DATOS ENLACES, RESPONSABLES'!$C$1:$J$1124,7,0)</f>
        <v>#N/A</v>
      </c>
      <c r="K397" s="22" t="e">
        <f>VLOOKUP(Tabla1[MUNICIPIO],'DATOS ENLACES, RESPONSABLES'!$C$1:$J$1124,8,0)</f>
        <v>#N/A</v>
      </c>
    </row>
    <row r="398" spans="1:11" x14ac:dyDescent="0.25">
      <c r="A398" s="121" t="s">
        <v>1523</v>
      </c>
      <c r="B398" s="122">
        <v>25040</v>
      </c>
      <c r="C398" s="123" t="s">
        <v>575</v>
      </c>
      <c r="D398" s="123" t="s">
        <v>57</v>
      </c>
      <c r="E398" s="124" t="s">
        <v>692</v>
      </c>
      <c r="F398" s="22" t="e">
        <f>VLOOKUP(Tabla1[MUNICIPIO],'DATOS ENLACES, RESPONSABLES'!$C$1:$J$1124,2,0)</f>
        <v>#N/A</v>
      </c>
      <c r="G398" s="22" t="e">
        <f>VLOOKUP(Tabla1[MUNICIPIO],'DATOS ENLACES, RESPONSABLES'!$C$1:$J$1124,4,0)</f>
        <v>#N/A</v>
      </c>
      <c r="H398" s="22" t="e">
        <f>VLOOKUP(Tabla1[MUNICIPIO],'DATOS ENLACES, RESPONSABLES'!$C$1:$J$1124,5,0)</f>
        <v>#N/A</v>
      </c>
      <c r="I398" s="22" t="e">
        <f>VLOOKUP(Tabla1[MUNICIPIO],'DATOS ENLACES, RESPONSABLES'!$C$1:$J$1124,6,0)</f>
        <v>#N/A</v>
      </c>
      <c r="J398" s="22" t="e">
        <f>VLOOKUP(Tabla1[MUNICIPIO],'DATOS ENLACES, RESPONSABLES'!$C$1:$J$1124,7,0)</f>
        <v>#N/A</v>
      </c>
      <c r="K398" s="22" t="e">
        <f>VLOOKUP(Tabla1[MUNICIPIO],'DATOS ENLACES, RESPONSABLES'!$C$1:$J$1124,8,0)</f>
        <v>#N/A</v>
      </c>
    </row>
    <row r="399" spans="1:11" x14ac:dyDescent="0.25">
      <c r="A399" s="121" t="s">
        <v>1524</v>
      </c>
      <c r="B399" s="122">
        <v>25599</v>
      </c>
      <c r="C399" s="123" t="s">
        <v>575</v>
      </c>
      <c r="D399" s="123" t="s">
        <v>57</v>
      </c>
      <c r="E399" s="124" t="s">
        <v>693</v>
      </c>
      <c r="F399" s="22" t="e">
        <f>VLOOKUP(Tabla1[MUNICIPIO],'DATOS ENLACES, RESPONSABLES'!$C$1:$J$1124,2,0)</f>
        <v>#N/A</v>
      </c>
      <c r="G399" s="22" t="e">
        <f>VLOOKUP(Tabla1[MUNICIPIO],'DATOS ENLACES, RESPONSABLES'!$C$1:$J$1124,4,0)</f>
        <v>#N/A</v>
      </c>
      <c r="H399" s="22" t="e">
        <f>VLOOKUP(Tabla1[MUNICIPIO],'DATOS ENLACES, RESPONSABLES'!$C$1:$J$1124,5,0)</f>
        <v>#N/A</v>
      </c>
      <c r="I399" s="22" t="e">
        <f>VLOOKUP(Tabla1[MUNICIPIO],'DATOS ENLACES, RESPONSABLES'!$C$1:$J$1124,6,0)</f>
        <v>#N/A</v>
      </c>
      <c r="J399" s="22" t="e">
        <f>VLOOKUP(Tabla1[MUNICIPIO],'DATOS ENLACES, RESPONSABLES'!$C$1:$J$1124,7,0)</f>
        <v>#N/A</v>
      </c>
      <c r="K399" s="22" t="e">
        <f>VLOOKUP(Tabla1[MUNICIPIO],'DATOS ENLACES, RESPONSABLES'!$C$1:$J$1124,8,0)</f>
        <v>#N/A</v>
      </c>
    </row>
    <row r="400" spans="1:11" x14ac:dyDescent="0.25">
      <c r="A400" s="121" t="s">
        <v>1525</v>
      </c>
      <c r="B400" s="122">
        <v>25053</v>
      </c>
      <c r="C400" s="123" t="s">
        <v>575</v>
      </c>
      <c r="D400" s="123" t="s">
        <v>57</v>
      </c>
      <c r="E400" s="124" t="s">
        <v>694</v>
      </c>
      <c r="F400" s="22" t="e">
        <f>VLOOKUP(Tabla1[MUNICIPIO],'DATOS ENLACES, RESPONSABLES'!$C$1:$J$1124,2,0)</f>
        <v>#N/A</v>
      </c>
      <c r="G400" s="22" t="e">
        <f>VLOOKUP(Tabla1[MUNICIPIO],'DATOS ENLACES, RESPONSABLES'!$C$1:$J$1124,4,0)</f>
        <v>#N/A</v>
      </c>
      <c r="H400" s="22" t="e">
        <f>VLOOKUP(Tabla1[MUNICIPIO],'DATOS ENLACES, RESPONSABLES'!$C$1:$J$1124,5,0)</f>
        <v>#N/A</v>
      </c>
      <c r="I400" s="22" t="e">
        <f>VLOOKUP(Tabla1[MUNICIPIO],'DATOS ENLACES, RESPONSABLES'!$C$1:$J$1124,6,0)</f>
        <v>#N/A</v>
      </c>
      <c r="J400" s="22" t="e">
        <f>VLOOKUP(Tabla1[MUNICIPIO],'DATOS ENLACES, RESPONSABLES'!$C$1:$J$1124,7,0)</f>
        <v>#N/A</v>
      </c>
      <c r="K400" s="22" t="e">
        <f>VLOOKUP(Tabla1[MUNICIPIO],'DATOS ENLACES, RESPONSABLES'!$C$1:$J$1124,8,0)</f>
        <v>#N/A</v>
      </c>
    </row>
    <row r="401" spans="1:11" x14ac:dyDescent="0.25">
      <c r="A401" s="121" t="s">
        <v>1526</v>
      </c>
      <c r="B401" s="122">
        <v>25086</v>
      </c>
      <c r="C401" s="123" t="s">
        <v>575</v>
      </c>
      <c r="D401" s="123" t="s">
        <v>57</v>
      </c>
      <c r="E401" s="124" t="s">
        <v>695</v>
      </c>
      <c r="F401" s="22" t="e">
        <f>VLOOKUP(Tabla1[MUNICIPIO],'DATOS ENLACES, RESPONSABLES'!$C$1:$J$1124,2,0)</f>
        <v>#N/A</v>
      </c>
      <c r="G401" s="22" t="e">
        <f>VLOOKUP(Tabla1[MUNICIPIO],'DATOS ENLACES, RESPONSABLES'!$C$1:$J$1124,4,0)</f>
        <v>#N/A</v>
      </c>
      <c r="H401" s="22" t="e">
        <f>VLOOKUP(Tabla1[MUNICIPIO],'DATOS ENLACES, RESPONSABLES'!$C$1:$J$1124,5,0)</f>
        <v>#N/A</v>
      </c>
      <c r="I401" s="22" t="e">
        <f>VLOOKUP(Tabla1[MUNICIPIO],'DATOS ENLACES, RESPONSABLES'!$C$1:$J$1124,6,0)</f>
        <v>#N/A</v>
      </c>
      <c r="J401" s="22" t="e">
        <f>VLOOKUP(Tabla1[MUNICIPIO],'DATOS ENLACES, RESPONSABLES'!$C$1:$J$1124,7,0)</f>
        <v>#N/A</v>
      </c>
      <c r="K401" s="22" t="e">
        <f>VLOOKUP(Tabla1[MUNICIPIO],'DATOS ENLACES, RESPONSABLES'!$C$1:$J$1124,8,0)</f>
        <v>#N/A</v>
      </c>
    </row>
    <row r="402" spans="1:11" x14ac:dyDescent="0.25">
      <c r="A402" s="121" t="s">
        <v>1527</v>
      </c>
      <c r="B402" s="122">
        <v>25095</v>
      </c>
      <c r="C402" s="123" t="s">
        <v>575</v>
      </c>
      <c r="D402" s="123" t="s">
        <v>57</v>
      </c>
      <c r="E402" s="124" t="s">
        <v>696</v>
      </c>
      <c r="F402" s="22" t="e">
        <f>VLOOKUP(Tabla1[MUNICIPIO],'DATOS ENLACES, RESPONSABLES'!$C$1:$J$1124,2,0)</f>
        <v>#N/A</v>
      </c>
      <c r="G402" s="22" t="e">
        <f>VLOOKUP(Tabla1[MUNICIPIO],'DATOS ENLACES, RESPONSABLES'!$C$1:$J$1124,4,0)</f>
        <v>#N/A</v>
      </c>
      <c r="H402" s="22" t="e">
        <f>VLOOKUP(Tabla1[MUNICIPIO],'DATOS ENLACES, RESPONSABLES'!$C$1:$J$1124,5,0)</f>
        <v>#N/A</v>
      </c>
      <c r="I402" s="22" t="e">
        <f>VLOOKUP(Tabla1[MUNICIPIO],'DATOS ENLACES, RESPONSABLES'!$C$1:$J$1124,6,0)</f>
        <v>#N/A</v>
      </c>
      <c r="J402" s="22" t="e">
        <f>VLOOKUP(Tabla1[MUNICIPIO],'DATOS ENLACES, RESPONSABLES'!$C$1:$J$1124,7,0)</f>
        <v>#N/A</v>
      </c>
      <c r="K402" s="22" t="e">
        <f>VLOOKUP(Tabla1[MUNICIPIO],'DATOS ENLACES, RESPONSABLES'!$C$1:$J$1124,8,0)</f>
        <v>#N/A</v>
      </c>
    </row>
    <row r="403" spans="1:11" x14ac:dyDescent="0.25">
      <c r="A403" s="121" t="s">
        <v>1528</v>
      </c>
      <c r="B403" s="122">
        <v>25099</v>
      </c>
      <c r="C403" s="123" t="s">
        <v>575</v>
      </c>
      <c r="D403" s="123" t="s">
        <v>57</v>
      </c>
      <c r="E403" s="124" t="s">
        <v>697</v>
      </c>
      <c r="F403" s="22" t="e">
        <f>VLOOKUP(Tabla1[MUNICIPIO],'DATOS ENLACES, RESPONSABLES'!$C$1:$J$1124,2,0)</f>
        <v>#N/A</v>
      </c>
      <c r="G403" s="22" t="e">
        <f>VLOOKUP(Tabla1[MUNICIPIO],'DATOS ENLACES, RESPONSABLES'!$C$1:$J$1124,4,0)</f>
        <v>#N/A</v>
      </c>
      <c r="H403" s="22" t="e">
        <f>VLOOKUP(Tabla1[MUNICIPIO],'DATOS ENLACES, RESPONSABLES'!$C$1:$J$1124,5,0)</f>
        <v>#N/A</v>
      </c>
      <c r="I403" s="22" t="e">
        <f>VLOOKUP(Tabla1[MUNICIPIO],'DATOS ENLACES, RESPONSABLES'!$C$1:$J$1124,6,0)</f>
        <v>#N/A</v>
      </c>
      <c r="J403" s="22" t="e">
        <f>VLOOKUP(Tabla1[MUNICIPIO],'DATOS ENLACES, RESPONSABLES'!$C$1:$J$1124,7,0)</f>
        <v>#N/A</v>
      </c>
      <c r="K403" s="22" t="e">
        <f>VLOOKUP(Tabla1[MUNICIPIO],'DATOS ENLACES, RESPONSABLES'!$C$1:$J$1124,8,0)</f>
        <v>#N/A</v>
      </c>
    </row>
    <row r="404" spans="1:11" x14ac:dyDescent="0.25">
      <c r="A404" s="121" t="s">
        <v>1529</v>
      </c>
      <c r="B404" s="122">
        <v>25120</v>
      </c>
      <c r="C404" s="123" t="s">
        <v>575</v>
      </c>
      <c r="D404" s="123" t="s">
        <v>57</v>
      </c>
      <c r="E404" s="124" t="s">
        <v>698</v>
      </c>
      <c r="F404" s="22" t="e">
        <f>VLOOKUP(Tabla1[MUNICIPIO],'DATOS ENLACES, RESPONSABLES'!$C$1:$J$1124,2,0)</f>
        <v>#N/A</v>
      </c>
      <c r="G404" s="22" t="e">
        <f>VLOOKUP(Tabla1[MUNICIPIO],'DATOS ENLACES, RESPONSABLES'!$C$1:$J$1124,4,0)</f>
        <v>#N/A</v>
      </c>
      <c r="H404" s="22" t="e">
        <f>VLOOKUP(Tabla1[MUNICIPIO],'DATOS ENLACES, RESPONSABLES'!$C$1:$J$1124,5,0)</f>
        <v>#N/A</v>
      </c>
      <c r="I404" s="22" t="e">
        <f>VLOOKUP(Tabla1[MUNICIPIO],'DATOS ENLACES, RESPONSABLES'!$C$1:$J$1124,6,0)</f>
        <v>#N/A</v>
      </c>
      <c r="J404" s="22" t="e">
        <f>VLOOKUP(Tabla1[MUNICIPIO],'DATOS ENLACES, RESPONSABLES'!$C$1:$J$1124,7,0)</f>
        <v>#N/A</v>
      </c>
      <c r="K404" s="22" t="e">
        <f>VLOOKUP(Tabla1[MUNICIPIO],'DATOS ENLACES, RESPONSABLES'!$C$1:$J$1124,8,0)</f>
        <v>#N/A</v>
      </c>
    </row>
    <row r="405" spans="1:11" x14ac:dyDescent="0.25">
      <c r="A405" s="121" t="s">
        <v>1530</v>
      </c>
      <c r="B405" s="122">
        <v>25123</v>
      </c>
      <c r="C405" s="123" t="s">
        <v>575</v>
      </c>
      <c r="D405" s="123" t="s">
        <v>57</v>
      </c>
      <c r="E405" s="124" t="s">
        <v>699</v>
      </c>
      <c r="F405" s="22" t="e">
        <f>VLOOKUP(Tabla1[MUNICIPIO],'DATOS ENLACES, RESPONSABLES'!$C$1:$J$1124,2,0)</f>
        <v>#N/A</v>
      </c>
      <c r="G405" s="22" t="e">
        <f>VLOOKUP(Tabla1[MUNICIPIO],'DATOS ENLACES, RESPONSABLES'!$C$1:$J$1124,4,0)</f>
        <v>#N/A</v>
      </c>
      <c r="H405" s="22" t="e">
        <f>VLOOKUP(Tabla1[MUNICIPIO],'DATOS ENLACES, RESPONSABLES'!$C$1:$J$1124,5,0)</f>
        <v>#N/A</v>
      </c>
      <c r="I405" s="22" t="e">
        <f>VLOOKUP(Tabla1[MUNICIPIO],'DATOS ENLACES, RESPONSABLES'!$C$1:$J$1124,6,0)</f>
        <v>#N/A</v>
      </c>
      <c r="J405" s="22" t="e">
        <f>VLOOKUP(Tabla1[MUNICIPIO],'DATOS ENLACES, RESPONSABLES'!$C$1:$J$1124,7,0)</f>
        <v>#N/A</v>
      </c>
      <c r="K405" s="22" t="e">
        <f>VLOOKUP(Tabla1[MUNICIPIO],'DATOS ENLACES, RESPONSABLES'!$C$1:$J$1124,8,0)</f>
        <v>#N/A</v>
      </c>
    </row>
    <row r="406" spans="1:11" x14ac:dyDescent="0.25">
      <c r="A406" s="121" t="s">
        <v>1531</v>
      </c>
      <c r="B406" s="122">
        <v>25126</v>
      </c>
      <c r="C406" s="123" t="s">
        <v>575</v>
      </c>
      <c r="D406" s="123" t="s">
        <v>57</v>
      </c>
      <c r="E406" s="124" t="s">
        <v>700</v>
      </c>
      <c r="F406" s="22" t="e">
        <f>VLOOKUP(Tabla1[MUNICIPIO],'DATOS ENLACES, RESPONSABLES'!$C$1:$J$1124,2,0)</f>
        <v>#N/A</v>
      </c>
      <c r="G406" s="22" t="e">
        <f>VLOOKUP(Tabla1[MUNICIPIO],'DATOS ENLACES, RESPONSABLES'!$C$1:$J$1124,4,0)</f>
        <v>#N/A</v>
      </c>
      <c r="H406" s="22" t="e">
        <f>VLOOKUP(Tabla1[MUNICIPIO],'DATOS ENLACES, RESPONSABLES'!$C$1:$J$1124,5,0)</f>
        <v>#N/A</v>
      </c>
      <c r="I406" s="22" t="e">
        <f>VLOOKUP(Tabla1[MUNICIPIO],'DATOS ENLACES, RESPONSABLES'!$C$1:$J$1124,6,0)</f>
        <v>#N/A</v>
      </c>
      <c r="J406" s="22" t="e">
        <f>VLOOKUP(Tabla1[MUNICIPIO],'DATOS ENLACES, RESPONSABLES'!$C$1:$J$1124,7,0)</f>
        <v>#N/A</v>
      </c>
      <c r="K406" s="22" t="e">
        <f>VLOOKUP(Tabla1[MUNICIPIO],'DATOS ENLACES, RESPONSABLES'!$C$1:$J$1124,8,0)</f>
        <v>#N/A</v>
      </c>
    </row>
    <row r="407" spans="1:11" x14ac:dyDescent="0.25">
      <c r="A407" s="121" t="s">
        <v>1532</v>
      </c>
      <c r="B407" s="122">
        <v>25148</v>
      </c>
      <c r="C407" s="123" t="s">
        <v>575</v>
      </c>
      <c r="D407" s="123" t="s">
        <v>57</v>
      </c>
      <c r="E407" s="124" t="s">
        <v>701</v>
      </c>
      <c r="F407" s="22" t="e">
        <f>VLOOKUP(Tabla1[MUNICIPIO],'DATOS ENLACES, RESPONSABLES'!$C$1:$J$1124,2,0)</f>
        <v>#N/A</v>
      </c>
      <c r="G407" s="22" t="e">
        <f>VLOOKUP(Tabla1[MUNICIPIO],'DATOS ENLACES, RESPONSABLES'!$C$1:$J$1124,4,0)</f>
        <v>#N/A</v>
      </c>
      <c r="H407" s="22" t="e">
        <f>VLOOKUP(Tabla1[MUNICIPIO],'DATOS ENLACES, RESPONSABLES'!$C$1:$J$1124,5,0)</f>
        <v>#N/A</v>
      </c>
      <c r="I407" s="22" t="e">
        <f>VLOOKUP(Tabla1[MUNICIPIO],'DATOS ENLACES, RESPONSABLES'!$C$1:$J$1124,6,0)</f>
        <v>#N/A</v>
      </c>
      <c r="J407" s="22" t="e">
        <f>VLOOKUP(Tabla1[MUNICIPIO],'DATOS ENLACES, RESPONSABLES'!$C$1:$J$1124,7,0)</f>
        <v>#N/A</v>
      </c>
      <c r="K407" s="22" t="e">
        <f>VLOOKUP(Tabla1[MUNICIPIO],'DATOS ENLACES, RESPONSABLES'!$C$1:$J$1124,8,0)</f>
        <v>#N/A</v>
      </c>
    </row>
    <row r="408" spans="1:11" x14ac:dyDescent="0.25">
      <c r="A408" s="121" t="s">
        <v>1533</v>
      </c>
      <c r="B408" s="122">
        <v>25151</v>
      </c>
      <c r="C408" s="123" t="s">
        <v>575</v>
      </c>
      <c r="D408" s="123" t="s">
        <v>57</v>
      </c>
      <c r="E408" s="124" t="s">
        <v>702</v>
      </c>
      <c r="F408" s="22" t="e">
        <f>VLOOKUP(Tabla1[MUNICIPIO],'DATOS ENLACES, RESPONSABLES'!$C$1:$J$1124,2,0)</f>
        <v>#N/A</v>
      </c>
      <c r="G408" s="22" t="e">
        <f>VLOOKUP(Tabla1[MUNICIPIO],'DATOS ENLACES, RESPONSABLES'!$C$1:$J$1124,4,0)</f>
        <v>#N/A</v>
      </c>
      <c r="H408" s="22" t="e">
        <f>VLOOKUP(Tabla1[MUNICIPIO],'DATOS ENLACES, RESPONSABLES'!$C$1:$J$1124,5,0)</f>
        <v>#N/A</v>
      </c>
      <c r="I408" s="22" t="e">
        <f>VLOOKUP(Tabla1[MUNICIPIO],'DATOS ENLACES, RESPONSABLES'!$C$1:$J$1124,6,0)</f>
        <v>#N/A</v>
      </c>
      <c r="J408" s="22" t="e">
        <f>VLOOKUP(Tabla1[MUNICIPIO],'DATOS ENLACES, RESPONSABLES'!$C$1:$J$1124,7,0)</f>
        <v>#N/A</v>
      </c>
      <c r="K408" s="22" t="e">
        <f>VLOOKUP(Tabla1[MUNICIPIO],'DATOS ENLACES, RESPONSABLES'!$C$1:$J$1124,8,0)</f>
        <v>#N/A</v>
      </c>
    </row>
    <row r="409" spans="1:11" x14ac:dyDescent="0.25">
      <c r="A409" s="121" t="s">
        <v>1534</v>
      </c>
      <c r="B409" s="122">
        <v>25154</v>
      </c>
      <c r="C409" s="123" t="s">
        <v>575</v>
      </c>
      <c r="D409" s="123" t="s">
        <v>57</v>
      </c>
      <c r="E409" s="124" t="s">
        <v>703</v>
      </c>
      <c r="F409" s="22" t="e">
        <f>VLOOKUP(Tabla1[MUNICIPIO],'DATOS ENLACES, RESPONSABLES'!$C$1:$J$1124,2,0)</f>
        <v>#N/A</v>
      </c>
      <c r="G409" s="22" t="e">
        <f>VLOOKUP(Tabla1[MUNICIPIO],'DATOS ENLACES, RESPONSABLES'!$C$1:$J$1124,4,0)</f>
        <v>#N/A</v>
      </c>
      <c r="H409" s="22" t="e">
        <f>VLOOKUP(Tabla1[MUNICIPIO],'DATOS ENLACES, RESPONSABLES'!$C$1:$J$1124,5,0)</f>
        <v>#N/A</v>
      </c>
      <c r="I409" s="22" t="e">
        <f>VLOOKUP(Tabla1[MUNICIPIO],'DATOS ENLACES, RESPONSABLES'!$C$1:$J$1124,6,0)</f>
        <v>#N/A</v>
      </c>
      <c r="J409" s="22" t="e">
        <f>VLOOKUP(Tabla1[MUNICIPIO],'DATOS ENLACES, RESPONSABLES'!$C$1:$J$1124,7,0)</f>
        <v>#N/A</v>
      </c>
      <c r="K409" s="22" t="e">
        <f>VLOOKUP(Tabla1[MUNICIPIO],'DATOS ENLACES, RESPONSABLES'!$C$1:$J$1124,8,0)</f>
        <v>#N/A</v>
      </c>
    </row>
    <row r="410" spans="1:11" x14ac:dyDescent="0.25">
      <c r="A410" s="121" t="s">
        <v>1535</v>
      </c>
      <c r="B410" s="122">
        <v>25168</v>
      </c>
      <c r="C410" s="123" t="s">
        <v>575</v>
      </c>
      <c r="D410" s="123" t="s">
        <v>57</v>
      </c>
      <c r="E410" s="124" t="s">
        <v>704</v>
      </c>
      <c r="F410" s="22" t="e">
        <f>VLOOKUP(Tabla1[MUNICIPIO],'DATOS ENLACES, RESPONSABLES'!$C$1:$J$1124,2,0)</f>
        <v>#N/A</v>
      </c>
      <c r="G410" s="22" t="e">
        <f>VLOOKUP(Tabla1[MUNICIPIO],'DATOS ENLACES, RESPONSABLES'!$C$1:$J$1124,4,0)</f>
        <v>#N/A</v>
      </c>
      <c r="H410" s="22" t="e">
        <f>VLOOKUP(Tabla1[MUNICIPIO],'DATOS ENLACES, RESPONSABLES'!$C$1:$J$1124,5,0)</f>
        <v>#N/A</v>
      </c>
      <c r="I410" s="22" t="e">
        <f>VLOOKUP(Tabla1[MUNICIPIO],'DATOS ENLACES, RESPONSABLES'!$C$1:$J$1124,6,0)</f>
        <v>#N/A</v>
      </c>
      <c r="J410" s="22" t="e">
        <f>VLOOKUP(Tabla1[MUNICIPIO],'DATOS ENLACES, RESPONSABLES'!$C$1:$J$1124,7,0)</f>
        <v>#N/A</v>
      </c>
      <c r="K410" s="22" t="e">
        <f>VLOOKUP(Tabla1[MUNICIPIO],'DATOS ENLACES, RESPONSABLES'!$C$1:$J$1124,8,0)</f>
        <v>#N/A</v>
      </c>
    </row>
    <row r="411" spans="1:11" x14ac:dyDescent="0.25">
      <c r="A411" s="121" t="s">
        <v>1536</v>
      </c>
      <c r="B411" s="122">
        <v>25175</v>
      </c>
      <c r="C411" s="123" t="s">
        <v>575</v>
      </c>
      <c r="D411" s="123" t="s">
        <v>57</v>
      </c>
      <c r="E411" s="124" t="s">
        <v>705</v>
      </c>
      <c r="F411" s="22" t="e">
        <f>VLOOKUP(Tabla1[MUNICIPIO],'DATOS ENLACES, RESPONSABLES'!$C$1:$J$1124,2,0)</f>
        <v>#N/A</v>
      </c>
      <c r="G411" s="22" t="e">
        <f>VLOOKUP(Tabla1[MUNICIPIO],'DATOS ENLACES, RESPONSABLES'!$C$1:$J$1124,4,0)</f>
        <v>#N/A</v>
      </c>
      <c r="H411" s="22" t="e">
        <f>VLOOKUP(Tabla1[MUNICIPIO],'DATOS ENLACES, RESPONSABLES'!$C$1:$J$1124,5,0)</f>
        <v>#N/A</v>
      </c>
      <c r="I411" s="22" t="e">
        <f>VLOOKUP(Tabla1[MUNICIPIO],'DATOS ENLACES, RESPONSABLES'!$C$1:$J$1124,6,0)</f>
        <v>#N/A</v>
      </c>
      <c r="J411" s="22" t="e">
        <f>VLOOKUP(Tabla1[MUNICIPIO],'DATOS ENLACES, RESPONSABLES'!$C$1:$J$1124,7,0)</f>
        <v>#N/A</v>
      </c>
      <c r="K411" s="22" t="e">
        <f>VLOOKUP(Tabla1[MUNICIPIO],'DATOS ENLACES, RESPONSABLES'!$C$1:$J$1124,8,0)</f>
        <v>#N/A</v>
      </c>
    </row>
    <row r="412" spans="1:11" x14ac:dyDescent="0.25">
      <c r="A412" s="121" t="s">
        <v>1537</v>
      </c>
      <c r="B412" s="122">
        <v>25178</v>
      </c>
      <c r="C412" s="123" t="s">
        <v>575</v>
      </c>
      <c r="D412" s="123" t="s">
        <v>57</v>
      </c>
      <c r="E412" s="124" t="s">
        <v>706</v>
      </c>
      <c r="F412" s="22" t="e">
        <f>VLOOKUP(Tabla1[MUNICIPIO],'DATOS ENLACES, RESPONSABLES'!$C$1:$J$1124,2,0)</f>
        <v>#N/A</v>
      </c>
      <c r="G412" s="22" t="e">
        <f>VLOOKUP(Tabla1[MUNICIPIO],'DATOS ENLACES, RESPONSABLES'!$C$1:$J$1124,4,0)</f>
        <v>#N/A</v>
      </c>
      <c r="H412" s="22" t="e">
        <f>VLOOKUP(Tabla1[MUNICIPIO],'DATOS ENLACES, RESPONSABLES'!$C$1:$J$1124,5,0)</f>
        <v>#N/A</v>
      </c>
      <c r="I412" s="22" t="e">
        <f>VLOOKUP(Tabla1[MUNICIPIO],'DATOS ENLACES, RESPONSABLES'!$C$1:$J$1124,6,0)</f>
        <v>#N/A</v>
      </c>
      <c r="J412" s="22" t="e">
        <f>VLOOKUP(Tabla1[MUNICIPIO],'DATOS ENLACES, RESPONSABLES'!$C$1:$J$1124,7,0)</f>
        <v>#N/A</v>
      </c>
      <c r="K412" s="22" t="e">
        <f>VLOOKUP(Tabla1[MUNICIPIO],'DATOS ENLACES, RESPONSABLES'!$C$1:$J$1124,8,0)</f>
        <v>#N/A</v>
      </c>
    </row>
    <row r="413" spans="1:11" x14ac:dyDescent="0.25">
      <c r="A413" s="121" t="s">
        <v>1538</v>
      </c>
      <c r="B413" s="122">
        <v>25181</v>
      </c>
      <c r="C413" s="123" t="s">
        <v>575</v>
      </c>
      <c r="D413" s="123" t="s">
        <v>57</v>
      </c>
      <c r="E413" s="124" t="s">
        <v>707</v>
      </c>
      <c r="F413" s="22" t="e">
        <f>VLOOKUP(Tabla1[MUNICIPIO],'DATOS ENLACES, RESPONSABLES'!$C$1:$J$1124,2,0)</f>
        <v>#N/A</v>
      </c>
      <c r="G413" s="22" t="e">
        <f>VLOOKUP(Tabla1[MUNICIPIO],'DATOS ENLACES, RESPONSABLES'!$C$1:$J$1124,4,0)</f>
        <v>#N/A</v>
      </c>
      <c r="H413" s="22" t="e">
        <f>VLOOKUP(Tabla1[MUNICIPIO],'DATOS ENLACES, RESPONSABLES'!$C$1:$J$1124,5,0)</f>
        <v>#N/A</v>
      </c>
      <c r="I413" s="22" t="e">
        <f>VLOOKUP(Tabla1[MUNICIPIO],'DATOS ENLACES, RESPONSABLES'!$C$1:$J$1124,6,0)</f>
        <v>#N/A</v>
      </c>
      <c r="J413" s="22" t="e">
        <f>VLOOKUP(Tabla1[MUNICIPIO],'DATOS ENLACES, RESPONSABLES'!$C$1:$J$1124,7,0)</f>
        <v>#N/A</v>
      </c>
      <c r="K413" s="22" t="e">
        <f>VLOOKUP(Tabla1[MUNICIPIO],'DATOS ENLACES, RESPONSABLES'!$C$1:$J$1124,8,0)</f>
        <v>#N/A</v>
      </c>
    </row>
    <row r="414" spans="1:11" x14ac:dyDescent="0.25">
      <c r="A414" s="121" t="s">
        <v>1539</v>
      </c>
      <c r="B414" s="122">
        <v>25183</v>
      </c>
      <c r="C414" s="123" t="s">
        <v>575</v>
      </c>
      <c r="D414" s="123" t="s">
        <v>57</v>
      </c>
      <c r="E414" s="124" t="s">
        <v>708</v>
      </c>
      <c r="F414" s="22" t="e">
        <f>VLOOKUP(Tabla1[MUNICIPIO],'DATOS ENLACES, RESPONSABLES'!$C$1:$J$1124,2,0)</f>
        <v>#N/A</v>
      </c>
      <c r="G414" s="22" t="e">
        <f>VLOOKUP(Tabla1[MUNICIPIO],'DATOS ENLACES, RESPONSABLES'!$C$1:$J$1124,4,0)</f>
        <v>#N/A</v>
      </c>
      <c r="H414" s="22" t="e">
        <f>VLOOKUP(Tabla1[MUNICIPIO],'DATOS ENLACES, RESPONSABLES'!$C$1:$J$1124,5,0)</f>
        <v>#N/A</v>
      </c>
      <c r="I414" s="22" t="e">
        <f>VLOOKUP(Tabla1[MUNICIPIO],'DATOS ENLACES, RESPONSABLES'!$C$1:$J$1124,6,0)</f>
        <v>#N/A</v>
      </c>
      <c r="J414" s="22" t="e">
        <f>VLOOKUP(Tabla1[MUNICIPIO],'DATOS ENLACES, RESPONSABLES'!$C$1:$J$1124,7,0)</f>
        <v>#N/A</v>
      </c>
      <c r="K414" s="22" t="e">
        <f>VLOOKUP(Tabla1[MUNICIPIO],'DATOS ENLACES, RESPONSABLES'!$C$1:$J$1124,8,0)</f>
        <v>#N/A</v>
      </c>
    </row>
    <row r="415" spans="1:11" x14ac:dyDescent="0.25">
      <c r="A415" s="121" t="s">
        <v>1540</v>
      </c>
      <c r="B415" s="122">
        <v>25200</v>
      </c>
      <c r="C415" s="123" t="s">
        <v>575</v>
      </c>
      <c r="D415" s="123" t="s">
        <v>57</v>
      </c>
      <c r="E415" s="124" t="s">
        <v>709</v>
      </c>
      <c r="F415" s="22" t="e">
        <f>VLOOKUP(Tabla1[MUNICIPIO],'DATOS ENLACES, RESPONSABLES'!$C$1:$J$1124,2,0)</f>
        <v>#N/A</v>
      </c>
      <c r="G415" s="22" t="e">
        <f>VLOOKUP(Tabla1[MUNICIPIO],'DATOS ENLACES, RESPONSABLES'!$C$1:$J$1124,4,0)</f>
        <v>#N/A</v>
      </c>
      <c r="H415" s="22" t="e">
        <f>VLOOKUP(Tabla1[MUNICIPIO],'DATOS ENLACES, RESPONSABLES'!$C$1:$J$1124,5,0)</f>
        <v>#N/A</v>
      </c>
      <c r="I415" s="22" t="e">
        <f>VLOOKUP(Tabla1[MUNICIPIO],'DATOS ENLACES, RESPONSABLES'!$C$1:$J$1124,6,0)</f>
        <v>#N/A</v>
      </c>
      <c r="J415" s="22" t="e">
        <f>VLOOKUP(Tabla1[MUNICIPIO],'DATOS ENLACES, RESPONSABLES'!$C$1:$J$1124,7,0)</f>
        <v>#N/A</v>
      </c>
      <c r="K415" s="22" t="e">
        <f>VLOOKUP(Tabla1[MUNICIPIO],'DATOS ENLACES, RESPONSABLES'!$C$1:$J$1124,8,0)</f>
        <v>#N/A</v>
      </c>
    </row>
    <row r="416" spans="1:11" x14ac:dyDescent="0.25">
      <c r="A416" s="121" t="s">
        <v>1541</v>
      </c>
      <c r="B416" s="122">
        <v>25214</v>
      </c>
      <c r="C416" s="123" t="s">
        <v>575</v>
      </c>
      <c r="D416" s="123" t="s">
        <v>57</v>
      </c>
      <c r="E416" s="124" t="s">
        <v>710</v>
      </c>
      <c r="F416" s="22" t="e">
        <f>VLOOKUP(Tabla1[MUNICIPIO],'DATOS ENLACES, RESPONSABLES'!$C$1:$J$1124,2,0)</f>
        <v>#N/A</v>
      </c>
      <c r="G416" s="22" t="e">
        <f>VLOOKUP(Tabla1[MUNICIPIO],'DATOS ENLACES, RESPONSABLES'!$C$1:$J$1124,4,0)</f>
        <v>#N/A</v>
      </c>
      <c r="H416" s="22" t="e">
        <f>VLOOKUP(Tabla1[MUNICIPIO],'DATOS ENLACES, RESPONSABLES'!$C$1:$J$1124,5,0)</f>
        <v>#N/A</v>
      </c>
      <c r="I416" s="22" t="e">
        <f>VLOOKUP(Tabla1[MUNICIPIO],'DATOS ENLACES, RESPONSABLES'!$C$1:$J$1124,6,0)</f>
        <v>#N/A</v>
      </c>
      <c r="J416" s="22" t="e">
        <f>VLOOKUP(Tabla1[MUNICIPIO],'DATOS ENLACES, RESPONSABLES'!$C$1:$J$1124,7,0)</f>
        <v>#N/A</v>
      </c>
      <c r="K416" s="22" t="e">
        <f>VLOOKUP(Tabla1[MUNICIPIO],'DATOS ENLACES, RESPONSABLES'!$C$1:$J$1124,8,0)</f>
        <v>#N/A</v>
      </c>
    </row>
    <row r="417" spans="1:11" x14ac:dyDescent="0.25">
      <c r="A417" s="121" t="s">
        <v>1542</v>
      </c>
      <c r="B417" s="122">
        <v>25224</v>
      </c>
      <c r="C417" s="123" t="s">
        <v>575</v>
      </c>
      <c r="D417" s="123" t="s">
        <v>57</v>
      </c>
      <c r="E417" s="124" t="s">
        <v>711</v>
      </c>
      <c r="F417" s="22" t="e">
        <f>VLOOKUP(Tabla1[MUNICIPIO],'DATOS ENLACES, RESPONSABLES'!$C$1:$J$1124,2,0)</f>
        <v>#N/A</v>
      </c>
      <c r="G417" s="22" t="e">
        <f>VLOOKUP(Tabla1[MUNICIPIO],'DATOS ENLACES, RESPONSABLES'!$C$1:$J$1124,4,0)</f>
        <v>#N/A</v>
      </c>
      <c r="H417" s="22" t="e">
        <f>VLOOKUP(Tabla1[MUNICIPIO],'DATOS ENLACES, RESPONSABLES'!$C$1:$J$1124,5,0)</f>
        <v>#N/A</v>
      </c>
      <c r="I417" s="22" t="e">
        <f>VLOOKUP(Tabla1[MUNICIPIO],'DATOS ENLACES, RESPONSABLES'!$C$1:$J$1124,6,0)</f>
        <v>#N/A</v>
      </c>
      <c r="J417" s="22" t="e">
        <f>VLOOKUP(Tabla1[MUNICIPIO],'DATOS ENLACES, RESPONSABLES'!$C$1:$J$1124,7,0)</f>
        <v>#N/A</v>
      </c>
      <c r="K417" s="22" t="e">
        <f>VLOOKUP(Tabla1[MUNICIPIO],'DATOS ENLACES, RESPONSABLES'!$C$1:$J$1124,8,0)</f>
        <v>#N/A</v>
      </c>
    </row>
    <row r="418" spans="1:11" x14ac:dyDescent="0.25">
      <c r="A418" s="121" t="s">
        <v>1543</v>
      </c>
      <c r="B418" s="122">
        <v>25245</v>
      </c>
      <c r="C418" s="123" t="s">
        <v>575</v>
      </c>
      <c r="D418" s="123" t="s">
        <v>57</v>
      </c>
      <c r="E418" s="124" t="s">
        <v>712</v>
      </c>
      <c r="F418" s="22" t="e">
        <f>VLOOKUP(Tabla1[MUNICIPIO],'DATOS ENLACES, RESPONSABLES'!$C$1:$J$1124,2,0)</f>
        <v>#N/A</v>
      </c>
      <c r="G418" s="22" t="e">
        <f>VLOOKUP(Tabla1[MUNICIPIO],'DATOS ENLACES, RESPONSABLES'!$C$1:$J$1124,4,0)</f>
        <v>#N/A</v>
      </c>
      <c r="H418" s="22" t="e">
        <f>VLOOKUP(Tabla1[MUNICIPIO],'DATOS ENLACES, RESPONSABLES'!$C$1:$J$1124,5,0)</f>
        <v>#N/A</v>
      </c>
      <c r="I418" s="22" t="e">
        <f>VLOOKUP(Tabla1[MUNICIPIO],'DATOS ENLACES, RESPONSABLES'!$C$1:$J$1124,6,0)</f>
        <v>#N/A</v>
      </c>
      <c r="J418" s="22" t="e">
        <f>VLOOKUP(Tabla1[MUNICIPIO],'DATOS ENLACES, RESPONSABLES'!$C$1:$J$1124,7,0)</f>
        <v>#N/A</v>
      </c>
      <c r="K418" s="22" t="e">
        <f>VLOOKUP(Tabla1[MUNICIPIO],'DATOS ENLACES, RESPONSABLES'!$C$1:$J$1124,8,0)</f>
        <v>#N/A</v>
      </c>
    </row>
    <row r="419" spans="1:11" x14ac:dyDescent="0.25">
      <c r="A419" s="121" t="s">
        <v>1544</v>
      </c>
      <c r="B419" s="122">
        <v>25258</v>
      </c>
      <c r="C419" s="123" t="s">
        <v>575</v>
      </c>
      <c r="D419" s="123" t="s">
        <v>57</v>
      </c>
      <c r="E419" s="124" t="s">
        <v>524</v>
      </c>
      <c r="F419" s="22" t="e">
        <f>VLOOKUP(Tabla1[MUNICIPIO],'DATOS ENLACES, RESPONSABLES'!$C$1:$J$1124,2,0)</f>
        <v>#N/A</v>
      </c>
      <c r="G419" s="22" t="e">
        <f>VLOOKUP(Tabla1[MUNICIPIO],'DATOS ENLACES, RESPONSABLES'!$C$1:$J$1124,4,0)</f>
        <v>#N/A</v>
      </c>
      <c r="H419" s="22" t="e">
        <f>VLOOKUP(Tabla1[MUNICIPIO],'DATOS ENLACES, RESPONSABLES'!$C$1:$J$1124,5,0)</f>
        <v>#N/A</v>
      </c>
      <c r="I419" s="22" t="e">
        <f>VLOOKUP(Tabla1[MUNICIPIO],'DATOS ENLACES, RESPONSABLES'!$C$1:$J$1124,6,0)</f>
        <v>#N/A</v>
      </c>
      <c r="J419" s="22" t="e">
        <f>VLOOKUP(Tabla1[MUNICIPIO],'DATOS ENLACES, RESPONSABLES'!$C$1:$J$1124,7,0)</f>
        <v>#N/A</v>
      </c>
      <c r="K419" s="22" t="e">
        <f>VLOOKUP(Tabla1[MUNICIPIO],'DATOS ENLACES, RESPONSABLES'!$C$1:$J$1124,8,0)</f>
        <v>#N/A</v>
      </c>
    </row>
    <row r="420" spans="1:11" x14ac:dyDescent="0.25">
      <c r="A420" s="121" t="s">
        <v>1545</v>
      </c>
      <c r="B420" s="122">
        <v>25260</v>
      </c>
      <c r="C420" s="123" t="s">
        <v>575</v>
      </c>
      <c r="D420" s="123" t="s">
        <v>57</v>
      </c>
      <c r="E420" s="124" t="s">
        <v>223</v>
      </c>
      <c r="F420" s="22" t="e">
        <f>VLOOKUP(Tabla1[MUNICIPIO],'DATOS ENLACES, RESPONSABLES'!$C$1:$J$1124,2,0)</f>
        <v>#N/A</v>
      </c>
      <c r="G420" s="22" t="e">
        <f>VLOOKUP(Tabla1[MUNICIPIO],'DATOS ENLACES, RESPONSABLES'!$C$1:$J$1124,4,0)</f>
        <v>#N/A</v>
      </c>
      <c r="H420" s="22" t="e">
        <f>VLOOKUP(Tabla1[MUNICIPIO],'DATOS ENLACES, RESPONSABLES'!$C$1:$J$1124,5,0)</f>
        <v>#N/A</v>
      </c>
      <c r="I420" s="22" t="e">
        <f>VLOOKUP(Tabla1[MUNICIPIO],'DATOS ENLACES, RESPONSABLES'!$C$1:$J$1124,6,0)</f>
        <v>#N/A</v>
      </c>
      <c r="J420" s="22" t="e">
        <f>VLOOKUP(Tabla1[MUNICIPIO],'DATOS ENLACES, RESPONSABLES'!$C$1:$J$1124,7,0)</f>
        <v>#N/A</v>
      </c>
      <c r="K420" s="22" t="e">
        <f>VLOOKUP(Tabla1[MUNICIPIO],'DATOS ENLACES, RESPONSABLES'!$C$1:$J$1124,8,0)</f>
        <v>#N/A</v>
      </c>
    </row>
    <row r="421" spans="1:11" x14ac:dyDescent="0.25">
      <c r="A421" s="121" t="s">
        <v>1546</v>
      </c>
      <c r="B421" s="122">
        <v>25269</v>
      </c>
      <c r="C421" s="123" t="s">
        <v>575</v>
      </c>
      <c r="D421" s="123" t="s">
        <v>57</v>
      </c>
      <c r="E421" s="124" t="s">
        <v>713</v>
      </c>
      <c r="F421" s="22" t="e">
        <f>VLOOKUP(Tabla1[MUNICIPIO],'DATOS ENLACES, RESPONSABLES'!$C$1:$J$1124,2,0)</f>
        <v>#N/A</v>
      </c>
      <c r="G421" s="22" t="e">
        <f>VLOOKUP(Tabla1[MUNICIPIO],'DATOS ENLACES, RESPONSABLES'!$C$1:$J$1124,4,0)</f>
        <v>#N/A</v>
      </c>
      <c r="H421" s="22" t="e">
        <f>VLOOKUP(Tabla1[MUNICIPIO],'DATOS ENLACES, RESPONSABLES'!$C$1:$J$1124,5,0)</f>
        <v>#N/A</v>
      </c>
      <c r="I421" s="22" t="e">
        <f>VLOOKUP(Tabla1[MUNICIPIO],'DATOS ENLACES, RESPONSABLES'!$C$1:$J$1124,6,0)</f>
        <v>#N/A</v>
      </c>
      <c r="J421" s="22" t="e">
        <f>VLOOKUP(Tabla1[MUNICIPIO],'DATOS ENLACES, RESPONSABLES'!$C$1:$J$1124,7,0)</f>
        <v>#N/A</v>
      </c>
      <c r="K421" s="22" t="e">
        <f>VLOOKUP(Tabla1[MUNICIPIO],'DATOS ENLACES, RESPONSABLES'!$C$1:$J$1124,8,0)</f>
        <v>#N/A</v>
      </c>
    </row>
    <row r="422" spans="1:11" x14ac:dyDescent="0.25">
      <c r="A422" s="121" t="s">
        <v>1547</v>
      </c>
      <c r="B422" s="122">
        <v>25279</v>
      </c>
      <c r="C422" s="123" t="s">
        <v>575</v>
      </c>
      <c r="D422" s="123" t="s">
        <v>57</v>
      </c>
      <c r="E422" s="124" t="s">
        <v>714</v>
      </c>
      <c r="F422" s="22" t="e">
        <f>VLOOKUP(Tabla1[MUNICIPIO],'DATOS ENLACES, RESPONSABLES'!$C$1:$J$1124,2,0)</f>
        <v>#N/A</v>
      </c>
      <c r="G422" s="22" t="e">
        <f>VLOOKUP(Tabla1[MUNICIPIO],'DATOS ENLACES, RESPONSABLES'!$C$1:$J$1124,4,0)</f>
        <v>#N/A</v>
      </c>
      <c r="H422" s="22" t="e">
        <f>VLOOKUP(Tabla1[MUNICIPIO],'DATOS ENLACES, RESPONSABLES'!$C$1:$J$1124,5,0)</f>
        <v>#N/A</v>
      </c>
      <c r="I422" s="22" t="e">
        <f>VLOOKUP(Tabla1[MUNICIPIO],'DATOS ENLACES, RESPONSABLES'!$C$1:$J$1124,6,0)</f>
        <v>#N/A</v>
      </c>
      <c r="J422" s="22" t="e">
        <f>VLOOKUP(Tabla1[MUNICIPIO],'DATOS ENLACES, RESPONSABLES'!$C$1:$J$1124,7,0)</f>
        <v>#N/A</v>
      </c>
      <c r="K422" s="22" t="e">
        <f>VLOOKUP(Tabla1[MUNICIPIO],'DATOS ENLACES, RESPONSABLES'!$C$1:$J$1124,8,0)</f>
        <v>#N/A</v>
      </c>
    </row>
    <row r="423" spans="1:11" x14ac:dyDescent="0.25">
      <c r="A423" s="121" t="s">
        <v>1548</v>
      </c>
      <c r="B423" s="122">
        <v>25281</v>
      </c>
      <c r="C423" s="123" t="s">
        <v>575</v>
      </c>
      <c r="D423" s="123" t="s">
        <v>57</v>
      </c>
      <c r="E423" s="124" t="s">
        <v>715</v>
      </c>
      <c r="F423" s="22" t="e">
        <f>VLOOKUP(Tabla1[MUNICIPIO],'DATOS ENLACES, RESPONSABLES'!$C$1:$J$1124,2,0)</f>
        <v>#N/A</v>
      </c>
      <c r="G423" s="22" t="e">
        <f>VLOOKUP(Tabla1[MUNICIPIO],'DATOS ENLACES, RESPONSABLES'!$C$1:$J$1124,4,0)</f>
        <v>#N/A</v>
      </c>
      <c r="H423" s="22" t="e">
        <f>VLOOKUP(Tabla1[MUNICIPIO],'DATOS ENLACES, RESPONSABLES'!$C$1:$J$1124,5,0)</f>
        <v>#N/A</v>
      </c>
      <c r="I423" s="22" t="e">
        <f>VLOOKUP(Tabla1[MUNICIPIO],'DATOS ENLACES, RESPONSABLES'!$C$1:$J$1124,6,0)</f>
        <v>#N/A</v>
      </c>
      <c r="J423" s="22" t="e">
        <f>VLOOKUP(Tabla1[MUNICIPIO],'DATOS ENLACES, RESPONSABLES'!$C$1:$J$1124,7,0)</f>
        <v>#N/A</v>
      </c>
      <c r="K423" s="22" t="e">
        <f>VLOOKUP(Tabla1[MUNICIPIO],'DATOS ENLACES, RESPONSABLES'!$C$1:$J$1124,8,0)</f>
        <v>#N/A</v>
      </c>
    </row>
    <row r="424" spans="1:11" x14ac:dyDescent="0.25">
      <c r="A424" s="121" t="s">
        <v>1549</v>
      </c>
      <c r="B424" s="122">
        <v>25286</v>
      </c>
      <c r="C424" s="123" t="s">
        <v>575</v>
      </c>
      <c r="D424" s="123" t="s">
        <v>57</v>
      </c>
      <c r="E424" s="124" t="s">
        <v>273</v>
      </c>
      <c r="F424" s="22" t="e">
        <f>VLOOKUP(Tabla1[MUNICIPIO],'DATOS ENLACES, RESPONSABLES'!$C$1:$J$1124,2,0)</f>
        <v>#N/A</v>
      </c>
      <c r="G424" s="22" t="e">
        <f>VLOOKUP(Tabla1[MUNICIPIO],'DATOS ENLACES, RESPONSABLES'!$C$1:$J$1124,4,0)</f>
        <v>#N/A</v>
      </c>
      <c r="H424" s="22" t="e">
        <f>VLOOKUP(Tabla1[MUNICIPIO],'DATOS ENLACES, RESPONSABLES'!$C$1:$J$1124,5,0)</f>
        <v>#N/A</v>
      </c>
      <c r="I424" s="22" t="e">
        <f>VLOOKUP(Tabla1[MUNICIPIO],'DATOS ENLACES, RESPONSABLES'!$C$1:$J$1124,6,0)</f>
        <v>#N/A</v>
      </c>
      <c r="J424" s="22" t="e">
        <f>VLOOKUP(Tabla1[MUNICIPIO],'DATOS ENLACES, RESPONSABLES'!$C$1:$J$1124,7,0)</f>
        <v>#N/A</v>
      </c>
      <c r="K424" s="22" t="e">
        <f>VLOOKUP(Tabla1[MUNICIPIO],'DATOS ENLACES, RESPONSABLES'!$C$1:$J$1124,8,0)</f>
        <v>#N/A</v>
      </c>
    </row>
    <row r="425" spans="1:11" x14ac:dyDescent="0.25">
      <c r="A425" s="121" t="s">
        <v>1550</v>
      </c>
      <c r="B425" s="122">
        <v>25288</v>
      </c>
      <c r="C425" s="123" t="s">
        <v>575</v>
      </c>
      <c r="D425" s="123" t="s">
        <v>57</v>
      </c>
      <c r="E425" s="124" t="s">
        <v>716</v>
      </c>
      <c r="F425" s="22" t="e">
        <f>VLOOKUP(Tabla1[MUNICIPIO],'DATOS ENLACES, RESPONSABLES'!$C$1:$J$1124,2,0)</f>
        <v>#N/A</v>
      </c>
      <c r="G425" s="22" t="e">
        <f>VLOOKUP(Tabla1[MUNICIPIO],'DATOS ENLACES, RESPONSABLES'!$C$1:$J$1124,4,0)</f>
        <v>#N/A</v>
      </c>
      <c r="H425" s="22" t="e">
        <f>VLOOKUP(Tabla1[MUNICIPIO],'DATOS ENLACES, RESPONSABLES'!$C$1:$J$1124,5,0)</f>
        <v>#N/A</v>
      </c>
      <c r="I425" s="22" t="e">
        <f>VLOOKUP(Tabla1[MUNICIPIO],'DATOS ENLACES, RESPONSABLES'!$C$1:$J$1124,6,0)</f>
        <v>#N/A</v>
      </c>
      <c r="J425" s="22" t="e">
        <f>VLOOKUP(Tabla1[MUNICIPIO],'DATOS ENLACES, RESPONSABLES'!$C$1:$J$1124,7,0)</f>
        <v>#N/A</v>
      </c>
      <c r="K425" s="22" t="e">
        <f>VLOOKUP(Tabla1[MUNICIPIO],'DATOS ENLACES, RESPONSABLES'!$C$1:$J$1124,8,0)</f>
        <v>#N/A</v>
      </c>
    </row>
    <row r="426" spans="1:11" x14ac:dyDescent="0.25">
      <c r="A426" s="121" t="s">
        <v>1551</v>
      </c>
      <c r="B426" s="122">
        <v>25290</v>
      </c>
      <c r="C426" s="123" t="s">
        <v>575</v>
      </c>
      <c r="D426" s="123" t="s">
        <v>57</v>
      </c>
      <c r="E426" s="124" t="s">
        <v>717</v>
      </c>
      <c r="F426" s="22" t="e">
        <f>VLOOKUP(Tabla1[MUNICIPIO],'DATOS ENLACES, RESPONSABLES'!$C$1:$J$1124,2,0)</f>
        <v>#N/A</v>
      </c>
      <c r="G426" s="22" t="e">
        <f>VLOOKUP(Tabla1[MUNICIPIO],'DATOS ENLACES, RESPONSABLES'!$C$1:$J$1124,4,0)</f>
        <v>#N/A</v>
      </c>
      <c r="H426" s="22" t="e">
        <f>VLOOKUP(Tabla1[MUNICIPIO],'DATOS ENLACES, RESPONSABLES'!$C$1:$J$1124,5,0)</f>
        <v>#N/A</v>
      </c>
      <c r="I426" s="22" t="e">
        <f>VLOOKUP(Tabla1[MUNICIPIO],'DATOS ENLACES, RESPONSABLES'!$C$1:$J$1124,6,0)</f>
        <v>#N/A</v>
      </c>
      <c r="J426" s="22" t="e">
        <f>VLOOKUP(Tabla1[MUNICIPIO],'DATOS ENLACES, RESPONSABLES'!$C$1:$J$1124,7,0)</f>
        <v>#N/A</v>
      </c>
      <c r="K426" s="22" t="e">
        <f>VLOOKUP(Tabla1[MUNICIPIO],'DATOS ENLACES, RESPONSABLES'!$C$1:$J$1124,8,0)</f>
        <v>#N/A</v>
      </c>
    </row>
    <row r="427" spans="1:11" x14ac:dyDescent="0.25">
      <c r="A427" s="121" t="s">
        <v>1552</v>
      </c>
      <c r="B427" s="122">
        <v>25293</v>
      </c>
      <c r="C427" s="123" t="s">
        <v>575</v>
      </c>
      <c r="D427" s="123" t="s">
        <v>57</v>
      </c>
      <c r="E427" s="124" t="s">
        <v>718</v>
      </c>
      <c r="F427" s="22" t="e">
        <f>VLOOKUP(Tabla1[MUNICIPIO],'DATOS ENLACES, RESPONSABLES'!$C$1:$J$1124,2,0)</f>
        <v>#N/A</v>
      </c>
      <c r="G427" s="22" t="e">
        <f>VLOOKUP(Tabla1[MUNICIPIO],'DATOS ENLACES, RESPONSABLES'!$C$1:$J$1124,4,0)</f>
        <v>#N/A</v>
      </c>
      <c r="H427" s="22" t="e">
        <f>VLOOKUP(Tabla1[MUNICIPIO],'DATOS ENLACES, RESPONSABLES'!$C$1:$J$1124,5,0)</f>
        <v>#N/A</v>
      </c>
      <c r="I427" s="22" t="e">
        <f>VLOOKUP(Tabla1[MUNICIPIO],'DATOS ENLACES, RESPONSABLES'!$C$1:$J$1124,6,0)</f>
        <v>#N/A</v>
      </c>
      <c r="J427" s="22" t="e">
        <f>VLOOKUP(Tabla1[MUNICIPIO],'DATOS ENLACES, RESPONSABLES'!$C$1:$J$1124,7,0)</f>
        <v>#N/A</v>
      </c>
      <c r="K427" s="22" t="e">
        <f>VLOOKUP(Tabla1[MUNICIPIO],'DATOS ENLACES, RESPONSABLES'!$C$1:$J$1124,8,0)</f>
        <v>#N/A</v>
      </c>
    </row>
    <row r="428" spans="1:11" x14ac:dyDescent="0.25">
      <c r="A428" s="121" t="s">
        <v>1553</v>
      </c>
      <c r="B428" s="122">
        <v>25295</v>
      </c>
      <c r="C428" s="123" t="s">
        <v>575</v>
      </c>
      <c r="D428" s="123" t="s">
        <v>57</v>
      </c>
      <c r="E428" s="124" t="s">
        <v>719</v>
      </c>
      <c r="F428" s="22" t="e">
        <f>VLOOKUP(Tabla1[MUNICIPIO],'DATOS ENLACES, RESPONSABLES'!$C$1:$J$1124,2,0)</f>
        <v>#N/A</v>
      </c>
      <c r="G428" s="22" t="e">
        <f>VLOOKUP(Tabla1[MUNICIPIO],'DATOS ENLACES, RESPONSABLES'!$C$1:$J$1124,4,0)</f>
        <v>#N/A</v>
      </c>
      <c r="H428" s="22" t="e">
        <f>VLOOKUP(Tabla1[MUNICIPIO],'DATOS ENLACES, RESPONSABLES'!$C$1:$J$1124,5,0)</f>
        <v>#N/A</v>
      </c>
      <c r="I428" s="22" t="e">
        <f>VLOOKUP(Tabla1[MUNICIPIO],'DATOS ENLACES, RESPONSABLES'!$C$1:$J$1124,6,0)</f>
        <v>#N/A</v>
      </c>
      <c r="J428" s="22" t="e">
        <f>VLOOKUP(Tabla1[MUNICIPIO],'DATOS ENLACES, RESPONSABLES'!$C$1:$J$1124,7,0)</f>
        <v>#N/A</v>
      </c>
      <c r="K428" s="22" t="e">
        <f>VLOOKUP(Tabla1[MUNICIPIO],'DATOS ENLACES, RESPONSABLES'!$C$1:$J$1124,8,0)</f>
        <v>#N/A</v>
      </c>
    </row>
    <row r="429" spans="1:11" x14ac:dyDescent="0.25">
      <c r="A429" s="121" t="s">
        <v>1554</v>
      </c>
      <c r="B429" s="122">
        <v>25297</v>
      </c>
      <c r="C429" s="123" t="s">
        <v>575</v>
      </c>
      <c r="D429" s="123" t="s">
        <v>57</v>
      </c>
      <c r="E429" s="124" t="s">
        <v>720</v>
      </c>
      <c r="F429" s="22" t="e">
        <f>VLOOKUP(Tabla1[MUNICIPIO],'DATOS ENLACES, RESPONSABLES'!$C$1:$J$1124,2,0)</f>
        <v>#N/A</v>
      </c>
      <c r="G429" s="22" t="e">
        <f>VLOOKUP(Tabla1[MUNICIPIO],'DATOS ENLACES, RESPONSABLES'!$C$1:$J$1124,4,0)</f>
        <v>#N/A</v>
      </c>
      <c r="H429" s="22" t="e">
        <f>VLOOKUP(Tabla1[MUNICIPIO],'DATOS ENLACES, RESPONSABLES'!$C$1:$J$1124,5,0)</f>
        <v>#N/A</v>
      </c>
      <c r="I429" s="22" t="e">
        <f>VLOOKUP(Tabla1[MUNICIPIO],'DATOS ENLACES, RESPONSABLES'!$C$1:$J$1124,6,0)</f>
        <v>#N/A</v>
      </c>
      <c r="J429" s="22" t="e">
        <f>VLOOKUP(Tabla1[MUNICIPIO],'DATOS ENLACES, RESPONSABLES'!$C$1:$J$1124,7,0)</f>
        <v>#N/A</v>
      </c>
      <c r="K429" s="22" t="e">
        <f>VLOOKUP(Tabla1[MUNICIPIO],'DATOS ENLACES, RESPONSABLES'!$C$1:$J$1124,8,0)</f>
        <v>#N/A</v>
      </c>
    </row>
    <row r="430" spans="1:11" x14ac:dyDescent="0.25">
      <c r="A430" s="121" t="s">
        <v>1555</v>
      </c>
      <c r="B430" s="122">
        <v>25299</v>
      </c>
      <c r="C430" s="123" t="s">
        <v>575</v>
      </c>
      <c r="D430" s="123" t="s">
        <v>57</v>
      </c>
      <c r="E430" s="124" t="s">
        <v>721</v>
      </c>
      <c r="F430" s="22" t="e">
        <f>VLOOKUP(Tabla1[MUNICIPIO],'DATOS ENLACES, RESPONSABLES'!$C$1:$J$1124,2,0)</f>
        <v>#N/A</v>
      </c>
      <c r="G430" s="22" t="e">
        <f>VLOOKUP(Tabla1[MUNICIPIO],'DATOS ENLACES, RESPONSABLES'!$C$1:$J$1124,4,0)</f>
        <v>#N/A</v>
      </c>
      <c r="H430" s="22" t="e">
        <f>VLOOKUP(Tabla1[MUNICIPIO],'DATOS ENLACES, RESPONSABLES'!$C$1:$J$1124,5,0)</f>
        <v>#N/A</v>
      </c>
      <c r="I430" s="22" t="e">
        <f>VLOOKUP(Tabla1[MUNICIPIO],'DATOS ENLACES, RESPONSABLES'!$C$1:$J$1124,6,0)</f>
        <v>#N/A</v>
      </c>
      <c r="J430" s="22" t="e">
        <f>VLOOKUP(Tabla1[MUNICIPIO],'DATOS ENLACES, RESPONSABLES'!$C$1:$J$1124,7,0)</f>
        <v>#N/A</v>
      </c>
      <c r="K430" s="22" t="e">
        <f>VLOOKUP(Tabla1[MUNICIPIO],'DATOS ENLACES, RESPONSABLES'!$C$1:$J$1124,8,0)</f>
        <v>#N/A</v>
      </c>
    </row>
    <row r="431" spans="1:11" x14ac:dyDescent="0.25">
      <c r="A431" s="121" t="s">
        <v>1556</v>
      </c>
      <c r="B431" s="122">
        <v>25307</v>
      </c>
      <c r="C431" s="123" t="s">
        <v>575</v>
      </c>
      <c r="D431" s="123" t="s">
        <v>57</v>
      </c>
      <c r="E431" s="124" t="s">
        <v>203</v>
      </c>
      <c r="F431" s="22" t="e">
        <f>VLOOKUP(Tabla1[MUNICIPIO],'DATOS ENLACES, RESPONSABLES'!$C$1:$J$1124,2,0)</f>
        <v>#N/A</v>
      </c>
      <c r="G431" s="22" t="e">
        <f>VLOOKUP(Tabla1[MUNICIPIO],'DATOS ENLACES, RESPONSABLES'!$C$1:$J$1124,4,0)</f>
        <v>#N/A</v>
      </c>
      <c r="H431" s="22" t="e">
        <f>VLOOKUP(Tabla1[MUNICIPIO],'DATOS ENLACES, RESPONSABLES'!$C$1:$J$1124,5,0)</f>
        <v>#N/A</v>
      </c>
      <c r="I431" s="22" t="e">
        <f>VLOOKUP(Tabla1[MUNICIPIO],'DATOS ENLACES, RESPONSABLES'!$C$1:$J$1124,6,0)</f>
        <v>#N/A</v>
      </c>
      <c r="J431" s="22" t="e">
        <f>VLOOKUP(Tabla1[MUNICIPIO],'DATOS ENLACES, RESPONSABLES'!$C$1:$J$1124,7,0)</f>
        <v>#N/A</v>
      </c>
      <c r="K431" s="22" t="e">
        <f>VLOOKUP(Tabla1[MUNICIPIO],'DATOS ENLACES, RESPONSABLES'!$C$1:$J$1124,8,0)</f>
        <v>#N/A</v>
      </c>
    </row>
    <row r="432" spans="1:11" x14ac:dyDescent="0.25">
      <c r="A432" s="121" t="s">
        <v>1557</v>
      </c>
      <c r="B432" s="122">
        <v>25312</v>
      </c>
      <c r="C432" s="123" t="s">
        <v>575</v>
      </c>
      <c r="D432" s="123" t="s">
        <v>57</v>
      </c>
      <c r="E432" s="124" t="s">
        <v>206</v>
      </c>
      <c r="F432" s="22" t="e">
        <f>VLOOKUP(Tabla1[MUNICIPIO],'DATOS ENLACES, RESPONSABLES'!$C$1:$J$1124,2,0)</f>
        <v>#N/A</v>
      </c>
      <c r="G432" s="22" t="e">
        <f>VLOOKUP(Tabla1[MUNICIPIO],'DATOS ENLACES, RESPONSABLES'!$C$1:$J$1124,4,0)</f>
        <v>#N/A</v>
      </c>
      <c r="H432" s="22" t="e">
        <f>VLOOKUP(Tabla1[MUNICIPIO],'DATOS ENLACES, RESPONSABLES'!$C$1:$J$1124,5,0)</f>
        <v>#N/A</v>
      </c>
      <c r="I432" s="22" t="e">
        <f>VLOOKUP(Tabla1[MUNICIPIO],'DATOS ENLACES, RESPONSABLES'!$C$1:$J$1124,6,0)</f>
        <v>#N/A</v>
      </c>
      <c r="J432" s="22" t="e">
        <f>VLOOKUP(Tabla1[MUNICIPIO],'DATOS ENLACES, RESPONSABLES'!$C$1:$J$1124,7,0)</f>
        <v>#N/A</v>
      </c>
      <c r="K432" s="22" t="e">
        <f>VLOOKUP(Tabla1[MUNICIPIO],'DATOS ENLACES, RESPONSABLES'!$C$1:$J$1124,8,0)</f>
        <v>#N/A</v>
      </c>
    </row>
    <row r="433" spans="1:11" x14ac:dyDescent="0.25">
      <c r="A433" s="121" t="s">
        <v>1558</v>
      </c>
      <c r="B433" s="122">
        <v>25317</v>
      </c>
      <c r="C433" s="123" t="s">
        <v>575</v>
      </c>
      <c r="D433" s="123" t="s">
        <v>57</v>
      </c>
      <c r="E433" s="124" t="s">
        <v>722</v>
      </c>
      <c r="F433" s="22" t="e">
        <f>VLOOKUP(Tabla1[MUNICIPIO],'DATOS ENLACES, RESPONSABLES'!$C$1:$J$1124,2,0)</f>
        <v>#N/A</v>
      </c>
      <c r="G433" s="22" t="e">
        <f>VLOOKUP(Tabla1[MUNICIPIO],'DATOS ENLACES, RESPONSABLES'!$C$1:$J$1124,4,0)</f>
        <v>#N/A</v>
      </c>
      <c r="H433" s="22" t="e">
        <f>VLOOKUP(Tabla1[MUNICIPIO],'DATOS ENLACES, RESPONSABLES'!$C$1:$J$1124,5,0)</f>
        <v>#N/A</v>
      </c>
      <c r="I433" s="22" t="e">
        <f>VLOOKUP(Tabla1[MUNICIPIO],'DATOS ENLACES, RESPONSABLES'!$C$1:$J$1124,6,0)</f>
        <v>#N/A</v>
      </c>
      <c r="J433" s="22" t="e">
        <f>VLOOKUP(Tabla1[MUNICIPIO],'DATOS ENLACES, RESPONSABLES'!$C$1:$J$1124,7,0)</f>
        <v>#N/A</v>
      </c>
      <c r="K433" s="22" t="e">
        <f>VLOOKUP(Tabla1[MUNICIPIO],'DATOS ENLACES, RESPONSABLES'!$C$1:$J$1124,8,0)</f>
        <v>#N/A</v>
      </c>
    </row>
    <row r="434" spans="1:11" x14ac:dyDescent="0.25">
      <c r="A434" s="121" t="s">
        <v>1559</v>
      </c>
      <c r="B434" s="122">
        <v>25320</v>
      </c>
      <c r="C434" s="123" t="s">
        <v>575</v>
      </c>
      <c r="D434" s="123" t="s">
        <v>57</v>
      </c>
      <c r="E434" s="124" t="s">
        <v>723</v>
      </c>
      <c r="F434" s="22" t="e">
        <f>VLOOKUP(Tabla1[MUNICIPIO],'DATOS ENLACES, RESPONSABLES'!$C$1:$J$1124,2,0)</f>
        <v>#N/A</v>
      </c>
      <c r="G434" s="22" t="e">
        <f>VLOOKUP(Tabla1[MUNICIPIO],'DATOS ENLACES, RESPONSABLES'!$C$1:$J$1124,4,0)</f>
        <v>#N/A</v>
      </c>
      <c r="H434" s="22" t="e">
        <f>VLOOKUP(Tabla1[MUNICIPIO],'DATOS ENLACES, RESPONSABLES'!$C$1:$J$1124,5,0)</f>
        <v>#N/A</v>
      </c>
      <c r="I434" s="22" t="e">
        <f>VLOOKUP(Tabla1[MUNICIPIO],'DATOS ENLACES, RESPONSABLES'!$C$1:$J$1124,6,0)</f>
        <v>#N/A</v>
      </c>
      <c r="J434" s="22" t="e">
        <f>VLOOKUP(Tabla1[MUNICIPIO],'DATOS ENLACES, RESPONSABLES'!$C$1:$J$1124,7,0)</f>
        <v>#N/A</v>
      </c>
      <c r="K434" s="22" t="e">
        <f>VLOOKUP(Tabla1[MUNICIPIO],'DATOS ENLACES, RESPONSABLES'!$C$1:$J$1124,8,0)</f>
        <v>#N/A</v>
      </c>
    </row>
    <row r="435" spans="1:11" x14ac:dyDescent="0.25">
      <c r="A435" s="121" t="s">
        <v>1560</v>
      </c>
      <c r="B435" s="122">
        <v>25322</v>
      </c>
      <c r="C435" s="123" t="s">
        <v>575</v>
      </c>
      <c r="D435" s="123" t="s">
        <v>57</v>
      </c>
      <c r="E435" s="124" t="s">
        <v>724</v>
      </c>
      <c r="F435" s="22" t="e">
        <f>VLOOKUP(Tabla1[MUNICIPIO],'DATOS ENLACES, RESPONSABLES'!$C$1:$J$1124,2,0)</f>
        <v>#N/A</v>
      </c>
      <c r="G435" s="22" t="e">
        <f>VLOOKUP(Tabla1[MUNICIPIO],'DATOS ENLACES, RESPONSABLES'!$C$1:$J$1124,4,0)</f>
        <v>#N/A</v>
      </c>
      <c r="H435" s="22" t="e">
        <f>VLOOKUP(Tabla1[MUNICIPIO],'DATOS ENLACES, RESPONSABLES'!$C$1:$J$1124,5,0)</f>
        <v>#N/A</v>
      </c>
      <c r="I435" s="22" t="e">
        <f>VLOOKUP(Tabla1[MUNICIPIO],'DATOS ENLACES, RESPONSABLES'!$C$1:$J$1124,6,0)</f>
        <v>#N/A</v>
      </c>
      <c r="J435" s="22" t="e">
        <f>VLOOKUP(Tabla1[MUNICIPIO],'DATOS ENLACES, RESPONSABLES'!$C$1:$J$1124,7,0)</f>
        <v>#N/A</v>
      </c>
      <c r="K435" s="22" t="e">
        <f>VLOOKUP(Tabla1[MUNICIPIO],'DATOS ENLACES, RESPONSABLES'!$C$1:$J$1124,8,0)</f>
        <v>#N/A</v>
      </c>
    </row>
    <row r="436" spans="1:11" x14ac:dyDescent="0.25">
      <c r="A436" s="121" t="s">
        <v>1561</v>
      </c>
      <c r="B436" s="122">
        <v>25324</v>
      </c>
      <c r="C436" s="123" t="s">
        <v>575</v>
      </c>
      <c r="D436" s="123" t="s">
        <v>57</v>
      </c>
      <c r="E436" s="124" t="s">
        <v>725</v>
      </c>
      <c r="F436" s="22" t="e">
        <f>VLOOKUP(Tabla1[MUNICIPIO],'DATOS ENLACES, RESPONSABLES'!$C$1:$J$1124,2,0)</f>
        <v>#N/A</v>
      </c>
      <c r="G436" s="22" t="e">
        <f>VLOOKUP(Tabla1[MUNICIPIO],'DATOS ENLACES, RESPONSABLES'!$C$1:$J$1124,4,0)</f>
        <v>#N/A</v>
      </c>
      <c r="H436" s="22" t="e">
        <f>VLOOKUP(Tabla1[MUNICIPIO],'DATOS ENLACES, RESPONSABLES'!$C$1:$J$1124,5,0)</f>
        <v>#N/A</v>
      </c>
      <c r="I436" s="22" t="e">
        <f>VLOOKUP(Tabla1[MUNICIPIO],'DATOS ENLACES, RESPONSABLES'!$C$1:$J$1124,6,0)</f>
        <v>#N/A</v>
      </c>
      <c r="J436" s="22" t="e">
        <f>VLOOKUP(Tabla1[MUNICIPIO],'DATOS ENLACES, RESPONSABLES'!$C$1:$J$1124,7,0)</f>
        <v>#N/A</v>
      </c>
      <c r="K436" s="22" t="e">
        <f>VLOOKUP(Tabla1[MUNICIPIO],'DATOS ENLACES, RESPONSABLES'!$C$1:$J$1124,8,0)</f>
        <v>#N/A</v>
      </c>
    </row>
    <row r="437" spans="1:11" x14ac:dyDescent="0.25">
      <c r="A437" s="121" t="s">
        <v>1562</v>
      </c>
      <c r="B437" s="122">
        <v>25326</v>
      </c>
      <c r="C437" s="123" t="s">
        <v>575</v>
      </c>
      <c r="D437" s="123" t="s">
        <v>57</v>
      </c>
      <c r="E437" s="124" t="s">
        <v>726</v>
      </c>
      <c r="F437" s="22" t="e">
        <f>VLOOKUP(Tabla1[MUNICIPIO],'DATOS ENLACES, RESPONSABLES'!$C$1:$J$1124,2,0)</f>
        <v>#N/A</v>
      </c>
      <c r="G437" s="22" t="e">
        <f>VLOOKUP(Tabla1[MUNICIPIO],'DATOS ENLACES, RESPONSABLES'!$C$1:$J$1124,4,0)</f>
        <v>#N/A</v>
      </c>
      <c r="H437" s="22" t="e">
        <f>VLOOKUP(Tabla1[MUNICIPIO],'DATOS ENLACES, RESPONSABLES'!$C$1:$J$1124,5,0)</f>
        <v>#N/A</v>
      </c>
      <c r="I437" s="22" t="e">
        <f>VLOOKUP(Tabla1[MUNICIPIO],'DATOS ENLACES, RESPONSABLES'!$C$1:$J$1124,6,0)</f>
        <v>#N/A</v>
      </c>
      <c r="J437" s="22" t="e">
        <f>VLOOKUP(Tabla1[MUNICIPIO],'DATOS ENLACES, RESPONSABLES'!$C$1:$J$1124,7,0)</f>
        <v>#N/A</v>
      </c>
      <c r="K437" s="22" t="e">
        <f>VLOOKUP(Tabla1[MUNICIPIO],'DATOS ENLACES, RESPONSABLES'!$C$1:$J$1124,8,0)</f>
        <v>#N/A</v>
      </c>
    </row>
    <row r="438" spans="1:11" x14ac:dyDescent="0.25">
      <c r="A438" s="121" t="s">
        <v>1563</v>
      </c>
      <c r="B438" s="122">
        <v>25328</v>
      </c>
      <c r="C438" s="123" t="s">
        <v>575</v>
      </c>
      <c r="D438" s="123" t="s">
        <v>57</v>
      </c>
      <c r="E438" s="124" t="s">
        <v>727</v>
      </c>
      <c r="F438" s="22" t="e">
        <f>VLOOKUP(Tabla1[MUNICIPIO],'DATOS ENLACES, RESPONSABLES'!$C$1:$J$1124,2,0)</f>
        <v>#N/A</v>
      </c>
      <c r="G438" s="22" t="e">
        <f>VLOOKUP(Tabla1[MUNICIPIO],'DATOS ENLACES, RESPONSABLES'!$C$1:$J$1124,4,0)</f>
        <v>#N/A</v>
      </c>
      <c r="H438" s="22" t="e">
        <f>VLOOKUP(Tabla1[MUNICIPIO],'DATOS ENLACES, RESPONSABLES'!$C$1:$J$1124,5,0)</f>
        <v>#N/A</v>
      </c>
      <c r="I438" s="22" t="e">
        <f>VLOOKUP(Tabla1[MUNICIPIO],'DATOS ENLACES, RESPONSABLES'!$C$1:$J$1124,6,0)</f>
        <v>#N/A</v>
      </c>
      <c r="J438" s="22" t="e">
        <f>VLOOKUP(Tabla1[MUNICIPIO],'DATOS ENLACES, RESPONSABLES'!$C$1:$J$1124,7,0)</f>
        <v>#N/A</v>
      </c>
      <c r="K438" s="22" t="e">
        <f>VLOOKUP(Tabla1[MUNICIPIO],'DATOS ENLACES, RESPONSABLES'!$C$1:$J$1124,8,0)</f>
        <v>#N/A</v>
      </c>
    </row>
    <row r="439" spans="1:11" x14ac:dyDescent="0.25">
      <c r="A439" s="121" t="s">
        <v>1564</v>
      </c>
      <c r="B439" s="122">
        <v>25335</v>
      </c>
      <c r="C439" s="123" t="s">
        <v>575</v>
      </c>
      <c r="D439" s="123" t="s">
        <v>57</v>
      </c>
      <c r="E439" s="124" t="s">
        <v>728</v>
      </c>
      <c r="F439" s="22" t="e">
        <f>VLOOKUP(Tabla1[MUNICIPIO],'DATOS ENLACES, RESPONSABLES'!$C$1:$J$1124,2,0)</f>
        <v>#N/A</v>
      </c>
      <c r="G439" s="22" t="e">
        <f>VLOOKUP(Tabla1[MUNICIPIO],'DATOS ENLACES, RESPONSABLES'!$C$1:$J$1124,4,0)</f>
        <v>#N/A</v>
      </c>
      <c r="H439" s="22" t="e">
        <f>VLOOKUP(Tabla1[MUNICIPIO],'DATOS ENLACES, RESPONSABLES'!$C$1:$J$1124,5,0)</f>
        <v>#N/A</v>
      </c>
      <c r="I439" s="22" t="e">
        <f>VLOOKUP(Tabla1[MUNICIPIO],'DATOS ENLACES, RESPONSABLES'!$C$1:$J$1124,6,0)</f>
        <v>#N/A</v>
      </c>
      <c r="J439" s="22" t="e">
        <f>VLOOKUP(Tabla1[MUNICIPIO],'DATOS ENLACES, RESPONSABLES'!$C$1:$J$1124,7,0)</f>
        <v>#N/A</v>
      </c>
      <c r="K439" s="22" t="e">
        <f>VLOOKUP(Tabla1[MUNICIPIO],'DATOS ENLACES, RESPONSABLES'!$C$1:$J$1124,8,0)</f>
        <v>#N/A</v>
      </c>
    </row>
    <row r="440" spans="1:11" x14ac:dyDescent="0.25">
      <c r="A440" s="121" t="s">
        <v>1565</v>
      </c>
      <c r="B440" s="122">
        <v>25339</v>
      </c>
      <c r="C440" s="123" t="s">
        <v>575</v>
      </c>
      <c r="D440" s="123" t="s">
        <v>57</v>
      </c>
      <c r="E440" s="124" t="s">
        <v>729</v>
      </c>
      <c r="F440" s="22" t="e">
        <f>VLOOKUP(Tabla1[MUNICIPIO],'DATOS ENLACES, RESPONSABLES'!$C$1:$J$1124,2,0)</f>
        <v>#N/A</v>
      </c>
      <c r="G440" s="22" t="e">
        <f>VLOOKUP(Tabla1[MUNICIPIO],'DATOS ENLACES, RESPONSABLES'!$C$1:$J$1124,4,0)</f>
        <v>#N/A</v>
      </c>
      <c r="H440" s="22" t="e">
        <f>VLOOKUP(Tabla1[MUNICIPIO],'DATOS ENLACES, RESPONSABLES'!$C$1:$J$1124,5,0)</f>
        <v>#N/A</v>
      </c>
      <c r="I440" s="22" t="e">
        <f>VLOOKUP(Tabla1[MUNICIPIO],'DATOS ENLACES, RESPONSABLES'!$C$1:$J$1124,6,0)</f>
        <v>#N/A</v>
      </c>
      <c r="J440" s="22" t="e">
        <f>VLOOKUP(Tabla1[MUNICIPIO],'DATOS ENLACES, RESPONSABLES'!$C$1:$J$1124,7,0)</f>
        <v>#N/A</v>
      </c>
      <c r="K440" s="22" t="e">
        <f>VLOOKUP(Tabla1[MUNICIPIO],'DATOS ENLACES, RESPONSABLES'!$C$1:$J$1124,8,0)</f>
        <v>#N/A</v>
      </c>
    </row>
    <row r="441" spans="1:11" x14ac:dyDescent="0.25">
      <c r="A441" s="121" t="s">
        <v>1566</v>
      </c>
      <c r="B441" s="122">
        <v>25368</v>
      </c>
      <c r="C441" s="123" t="s">
        <v>575</v>
      </c>
      <c r="D441" s="123" t="s">
        <v>57</v>
      </c>
      <c r="E441" s="124" t="s">
        <v>730</v>
      </c>
      <c r="F441" s="22" t="e">
        <f>VLOOKUP(Tabla1[MUNICIPIO],'DATOS ENLACES, RESPONSABLES'!$C$1:$J$1124,2,0)</f>
        <v>#N/A</v>
      </c>
      <c r="G441" s="22" t="e">
        <f>VLOOKUP(Tabla1[MUNICIPIO],'DATOS ENLACES, RESPONSABLES'!$C$1:$J$1124,4,0)</f>
        <v>#N/A</v>
      </c>
      <c r="H441" s="22" t="e">
        <f>VLOOKUP(Tabla1[MUNICIPIO],'DATOS ENLACES, RESPONSABLES'!$C$1:$J$1124,5,0)</f>
        <v>#N/A</v>
      </c>
      <c r="I441" s="22" t="e">
        <f>VLOOKUP(Tabla1[MUNICIPIO],'DATOS ENLACES, RESPONSABLES'!$C$1:$J$1124,6,0)</f>
        <v>#N/A</v>
      </c>
      <c r="J441" s="22" t="e">
        <f>VLOOKUP(Tabla1[MUNICIPIO],'DATOS ENLACES, RESPONSABLES'!$C$1:$J$1124,7,0)</f>
        <v>#N/A</v>
      </c>
      <c r="K441" s="22" t="e">
        <f>VLOOKUP(Tabla1[MUNICIPIO],'DATOS ENLACES, RESPONSABLES'!$C$1:$J$1124,8,0)</f>
        <v>#N/A</v>
      </c>
    </row>
    <row r="442" spans="1:11" x14ac:dyDescent="0.25">
      <c r="A442" s="121" t="s">
        <v>1567</v>
      </c>
      <c r="B442" s="122">
        <v>25372</v>
      </c>
      <c r="C442" s="123" t="s">
        <v>575</v>
      </c>
      <c r="D442" s="123" t="s">
        <v>57</v>
      </c>
      <c r="E442" s="124" t="s">
        <v>731</v>
      </c>
      <c r="F442" s="22" t="e">
        <f>VLOOKUP(Tabla1[MUNICIPIO],'DATOS ENLACES, RESPONSABLES'!$C$1:$J$1124,2,0)</f>
        <v>#N/A</v>
      </c>
      <c r="G442" s="22" t="e">
        <f>VLOOKUP(Tabla1[MUNICIPIO],'DATOS ENLACES, RESPONSABLES'!$C$1:$J$1124,4,0)</f>
        <v>#N/A</v>
      </c>
      <c r="H442" s="22" t="e">
        <f>VLOOKUP(Tabla1[MUNICIPIO],'DATOS ENLACES, RESPONSABLES'!$C$1:$J$1124,5,0)</f>
        <v>#N/A</v>
      </c>
      <c r="I442" s="22" t="e">
        <f>VLOOKUP(Tabla1[MUNICIPIO],'DATOS ENLACES, RESPONSABLES'!$C$1:$J$1124,6,0)</f>
        <v>#N/A</v>
      </c>
      <c r="J442" s="22" t="e">
        <f>VLOOKUP(Tabla1[MUNICIPIO],'DATOS ENLACES, RESPONSABLES'!$C$1:$J$1124,7,0)</f>
        <v>#N/A</v>
      </c>
      <c r="K442" s="22" t="e">
        <f>VLOOKUP(Tabla1[MUNICIPIO],'DATOS ENLACES, RESPONSABLES'!$C$1:$J$1124,8,0)</f>
        <v>#N/A</v>
      </c>
    </row>
    <row r="443" spans="1:11" x14ac:dyDescent="0.25">
      <c r="A443" s="121" t="s">
        <v>1568</v>
      </c>
      <c r="B443" s="122">
        <v>25377</v>
      </c>
      <c r="C443" s="123" t="s">
        <v>575</v>
      </c>
      <c r="D443" s="123" t="s">
        <v>57</v>
      </c>
      <c r="E443" s="124" t="s">
        <v>732</v>
      </c>
      <c r="F443" s="22" t="e">
        <f>VLOOKUP(Tabla1[MUNICIPIO],'DATOS ENLACES, RESPONSABLES'!$C$1:$J$1124,2,0)</f>
        <v>#N/A</v>
      </c>
      <c r="G443" s="22" t="e">
        <f>VLOOKUP(Tabla1[MUNICIPIO],'DATOS ENLACES, RESPONSABLES'!$C$1:$J$1124,4,0)</f>
        <v>#N/A</v>
      </c>
      <c r="H443" s="22" t="e">
        <f>VLOOKUP(Tabla1[MUNICIPIO],'DATOS ENLACES, RESPONSABLES'!$C$1:$J$1124,5,0)</f>
        <v>#N/A</v>
      </c>
      <c r="I443" s="22" t="e">
        <f>VLOOKUP(Tabla1[MUNICIPIO],'DATOS ENLACES, RESPONSABLES'!$C$1:$J$1124,6,0)</f>
        <v>#N/A</v>
      </c>
      <c r="J443" s="22" t="e">
        <f>VLOOKUP(Tabla1[MUNICIPIO],'DATOS ENLACES, RESPONSABLES'!$C$1:$J$1124,7,0)</f>
        <v>#N/A</v>
      </c>
      <c r="K443" s="22" t="e">
        <f>VLOOKUP(Tabla1[MUNICIPIO],'DATOS ENLACES, RESPONSABLES'!$C$1:$J$1124,8,0)</f>
        <v>#N/A</v>
      </c>
    </row>
    <row r="444" spans="1:11" x14ac:dyDescent="0.25">
      <c r="A444" s="121" t="s">
        <v>1569</v>
      </c>
      <c r="B444" s="122">
        <v>25386</v>
      </c>
      <c r="C444" s="123" t="s">
        <v>575</v>
      </c>
      <c r="D444" s="123" t="s">
        <v>57</v>
      </c>
      <c r="E444" s="124" t="s">
        <v>733</v>
      </c>
      <c r="F444" s="22" t="e">
        <f>VLOOKUP(Tabla1[MUNICIPIO],'DATOS ENLACES, RESPONSABLES'!$C$1:$J$1124,2,0)</f>
        <v>#N/A</v>
      </c>
      <c r="G444" s="22" t="e">
        <f>VLOOKUP(Tabla1[MUNICIPIO],'DATOS ENLACES, RESPONSABLES'!$C$1:$J$1124,4,0)</f>
        <v>#N/A</v>
      </c>
      <c r="H444" s="22" t="e">
        <f>VLOOKUP(Tabla1[MUNICIPIO],'DATOS ENLACES, RESPONSABLES'!$C$1:$J$1124,5,0)</f>
        <v>#N/A</v>
      </c>
      <c r="I444" s="22" t="e">
        <f>VLOOKUP(Tabla1[MUNICIPIO],'DATOS ENLACES, RESPONSABLES'!$C$1:$J$1124,6,0)</f>
        <v>#N/A</v>
      </c>
      <c r="J444" s="22" t="e">
        <f>VLOOKUP(Tabla1[MUNICIPIO],'DATOS ENLACES, RESPONSABLES'!$C$1:$J$1124,7,0)</f>
        <v>#N/A</v>
      </c>
      <c r="K444" s="22" t="e">
        <f>VLOOKUP(Tabla1[MUNICIPIO],'DATOS ENLACES, RESPONSABLES'!$C$1:$J$1124,8,0)</f>
        <v>#N/A</v>
      </c>
    </row>
    <row r="445" spans="1:11" x14ac:dyDescent="0.25">
      <c r="A445" s="121" t="s">
        <v>1570</v>
      </c>
      <c r="B445" s="122">
        <v>25394</v>
      </c>
      <c r="C445" s="123" t="s">
        <v>575</v>
      </c>
      <c r="D445" s="123" t="s">
        <v>57</v>
      </c>
      <c r="E445" s="124" t="s">
        <v>734</v>
      </c>
      <c r="F445" s="22" t="e">
        <f>VLOOKUP(Tabla1[MUNICIPIO],'DATOS ENLACES, RESPONSABLES'!$C$1:$J$1124,2,0)</f>
        <v>#N/A</v>
      </c>
      <c r="G445" s="22" t="e">
        <f>VLOOKUP(Tabla1[MUNICIPIO],'DATOS ENLACES, RESPONSABLES'!$C$1:$J$1124,4,0)</f>
        <v>#N/A</v>
      </c>
      <c r="H445" s="22" t="e">
        <f>VLOOKUP(Tabla1[MUNICIPIO],'DATOS ENLACES, RESPONSABLES'!$C$1:$J$1124,5,0)</f>
        <v>#N/A</v>
      </c>
      <c r="I445" s="22" t="e">
        <f>VLOOKUP(Tabla1[MUNICIPIO],'DATOS ENLACES, RESPONSABLES'!$C$1:$J$1124,6,0)</f>
        <v>#N/A</v>
      </c>
      <c r="J445" s="22" t="e">
        <f>VLOOKUP(Tabla1[MUNICIPIO],'DATOS ENLACES, RESPONSABLES'!$C$1:$J$1124,7,0)</f>
        <v>#N/A</v>
      </c>
      <c r="K445" s="22" t="e">
        <f>VLOOKUP(Tabla1[MUNICIPIO],'DATOS ENLACES, RESPONSABLES'!$C$1:$J$1124,8,0)</f>
        <v>#N/A</v>
      </c>
    </row>
    <row r="446" spans="1:11" x14ac:dyDescent="0.25">
      <c r="A446" s="121" t="s">
        <v>1571</v>
      </c>
      <c r="B446" s="122">
        <v>25398</v>
      </c>
      <c r="C446" s="123" t="s">
        <v>575</v>
      </c>
      <c r="D446" s="123" t="s">
        <v>57</v>
      </c>
      <c r="E446" s="124" t="s">
        <v>735</v>
      </c>
      <c r="F446" s="22" t="e">
        <f>VLOOKUP(Tabla1[MUNICIPIO],'DATOS ENLACES, RESPONSABLES'!$C$1:$J$1124,2,0)</f>
        <v>#N/A</v>
      </c>
      <c r="G446" s="22" t="e">
        <f>VLOOKUP(Tabla1[MUNICIPIO],'DATOS ENLACES, RESPONSABLES'!$C$1:$J$1124,4,0)</f>
        <v>#N/A</v>
      </c>
      <c r="H446" s="22" t="e">
        <f>VLOOKUP(Tabla1[MUNICIPIO],'DATOS ENLACES, RESPONSABLES'!$C$1:$J$1124,5,0)</f>
        <v>#N/A</v>
      </c>
      <c r="I446" s="22" t="e">
        <f>VLOOKUP(Tabla1[MUNICIPIO],'DATOS ENLACES, RESPONSABLES'!$C$1:$J$1124,6,0)</f>
        <v>#N/A</v>
      </c>
      <c r="J446" s="22" t="e">
        <f>VLOOKUP(Tabla1[MUNICIPIO],'DATOS ENLACES, RESPONSABLES'!$C$1:$J$1124,7,0)</f>
        <v>#N/A</v>
      </c>
      <c r="K446" s="22" t="e">
        <f>VLOOKUP(Tabla1[MUNICIPIO],'DATOS ENLACES, RESPONSABLES'!$C$1:$J$1124,8,0)</f>
        <v>#N/A</v>
      </c>
    </row>
    <row r="447" spans="1:11" x14ac:dyDescent="0.25">
      <c r="A447" s="121" t="s">
        <v>1572</v>
      </c>
      <c r="B447" s="122">
        <v>25402</v>
      </c>
      <c r="C447" s="123" t="s">
        <v>575</v>
      </c>
      <c r="D447" s="123" t="s">
        <v>57</v>
      </c>
      <c r="E447" s="124" t="s">
        <v>311</v>
      </c>
      <c r="F447" s="22" t="e">
        <f>VLOOKUP(Tabla1[MUNICIPIO],'DATOS ENLACES, RESPONSABLES'!$C$1:$J$1124,2,0)</f>
        <v>#N/A</v>
      </c>
      <c r="G447" s="22" t="e">
        <f>VLOOKUP(Tabla1[MUNICIPIO],'DATOS ENLACES, RESPONSABLES'!$C$1:$J$1124,4,0)</f>
        <v>#N/A</v>
      </c>
      <c r="H447" s="22" t="e">
        <f>VLOOKUP(Tabla1[MUNICIPIO],'DATOS ENLACES, RESPONSABLES'!$C$1:$J$1124,5,0)</f>
        <v>#N/A</v>
      </c>
      <c r="I447" s="22" t="e">
        <f>VLOOKUP(Tabla1[MUNICIPIO],'DATOS ENLACES, RESPONSABLES'!$C$1:$J$1124,6,0)</f>
        <v>#N/A</v>
      </c>
      <c r="J447" s="22" t="e">
        <f>VLOOKUP(Tabla1[MUNICIPIO],'DATOS ENLACES, RESPONSABLES'!$C$1:$J$1124,7,0)</f>
        <v>#N/A</v>
      </c>
      <c r="K447" s="22" t="e">
        <f>VLOOKUP(Tabla1[MUNICIPIO],'DATOS ENLACES, RESPONSABLES'!$C$1:$J$1124,8,0)</f>
        <v>#N/A</v>
      </c>
    </row>
    <row r="448" spans="1:11" x14ac:dyDescent="0.25">
      <c r="A448" s="121" t="s">
        <v>1573</v>
      </c>
      <c r="B448" s="122">
        <v>25407</v>
      </c>
      <c r="C448" s="123" t="s">
        <v>575</v>
      </c>
      <c r="D448" s="123" t="s">
        <v>57</v>
      </c>
      <c r="E448" s="124" t="s">
        <v>736</v>
      </c>
      <c r="F448" s="22" t="e">
        <f>VLOOKUP(Tabla1[MUNICIPIO],'DATOS ENLACES, RESPONSABLES'!$C$1:$J$1124,2,0)</f>
        <v>#N/A</v>
      </c>
      <c r="G448" s="22" t="e">
        <f>VLOOKUP(Tabla1[MUNICIPIO],'DATOS ENLACES, RESPONSABLES'!$C$1:$J$1124,4,0)</f>
        <v>#N/A</v>
      </c>
      <c r="H448" s="22" t="e">
        <f>VLOOKUP(Tabla1[MUNICIPIO],'DATOS ENLACES, RESPONSABLES'!$C$1:$J$1124,5,0)</f>
        <v>#N/A</v>
      </c>
      <c r="I448" s="22" t="e">
        <f>VLOOKUP(Tabla1[MUNICIPIO],'DATOS ENLACES, RESPONSABLES'!$C$1:$J$1124,6,0)</f>
        <v>#N/A</v>
      </c>
      <c r="J448" s="22" t="e">
        <f>VLOOKUP(Tabla1[MUNICIPIO],'DATOS ENLACES, RESPONSABLES'!$C$1:$J$1124,7,0)</f>
        <v>#N/A</v>
      </c>
      <c r="K448" s="22" t="e">
        <f>VLOOKUP(Tabla1[MUNICIPIO],'DATOS ENLACES, RESPONSABLES'!$C$1:$J$1124,8,0)</f>
        <v>#N/A</v>
      </c>
    </row>
    <row r="449" spans="1:11" x14ac:dyDescent="0.25">
      <c r="A449" s="121" t="s">
        <v>1574</v>
      </c>
      <c r="B449" s="122">
        <v>25426</v>
      </c>
      <c r="C449" s="123" t="s">
        <v>575</v>
      </c>
      <c r="D449" s="123" t="s">
        <v>57</v>
      </c>
      <c r="E449" s="124" t="s">
        <v>737</v>
      </c>
      <c r="F449" s="22" t="e">
        <f>VLOOKUP(Tabla1[MUNICIPIO],'DATOS ENLACES, RESPONSABLES'!$C$1:$J$1124,2,0)</f>
        <v>#N/A</v>
      </c>
      <c r="G449" s="22" t="e">
        <f>VLOOKUP(Tabla1[MUNICIPIO],'DATOS ENLACES, RESPONSABLES'!$C$1:$J$1124,4,0)</f>
        <v>#N/A</v>
      </c>
      <c r="H449" s="22" t="e">
        <f>VLOOKUP(Tabla1[MUNICIPIO],'DATOS ENLACES, RESPONSABLES'!$C$1:$J$1124,5,0)</f>
        <v>#N/A</v>
      </c>
      <c r="I449" s="22" t="e">
        <f>VLOOKUP(Tabla1[MUNICIPIO],'DATOS ENLACES, RESPONSABLES'!$C$1:$J$1124,6,0)</f>
        <v>#N/A</v>
      </c>
      <c r="J449" s="22" t="e">
        <f>VLOOKUP(Tabla1[MUNICIPIO],'DATOS ENLACES, RESPONSABLES'!$C$1:$J$1124,7,0)</f>
        <v>#N/A</v>
      </c>
      <c r="K449" s="22" t="e">
        <f>VLOOKUP(Tabla1[MUNICIPIO],'DATOS ENLACES, RESPONSABLES'!$C$1:$J$1124,8,0)</f>
        <v>#N/A</v>
      </c>
    </row>
    <row r="450" spans="1:11" x14ac:dyDescent="0.25">
      <c r="A450" s="121" t="s">
        <v>1575</v>
      </c>
      <c r="B450" s="122">
        <v>25430</v>
      </c>
      <c r="C450" s="123" t="s">
        <v>575</v>
      </c>
      <c r="D450" s="123" t="s">
        <v>57</v>
      </c>
      <c r="E450" s="124" t="s">
        <v>738</v>
      </c>
      <c r="F450" s="22" t="e">
        <f>VLOOKUP(Tabla1[MUNICIPIO],'DATOS ENLACES, RESPONSABLES'!$C$1:$J$1124,2,0)</f>
        <v>#N/A</v>
      </c>
      <c r="G450" s="22" t="e">
        <f>VLOOKUP(Tabla1[MUNICIPIO],'DATOS ENLACES, RESPONSABLES'!$C$1:$J$1124,4,0)</f>
        <v>#N/A</v>
      </c>
      <c r="H450" s="22" t="e">
        <f>VLOOKUP(Tabla1[MUNICIPIO],'DATOS ENLACES, RESPONSABLES'!$C$1:$J$1124,5,0)</f>
        <v>#N/A</v>
      </c>
      <c r="I450" s="22" t="e">
        <f>VLOOKUP(Tabla1[MUNICIPIO],'DATOS ENLACES, RESPONSABLES'!$C$1:$J$1124,6,0)</f>
        <v>#N/A</v>
      </c>
      <c r="J450" s="22" t="e">
        <f>VLOOKUP(Tabla1[MUNICIPIO],'DATOS ENLACES, RESPONSABLES'!$C$1:$J$1124,7,0)</f>
        <v>#N/A</v>
      </c>
      <c r="K450" s="22" t="e">
        <f>VLOOKUP(Tabla1[MUNICIPIO],'DATOS ENLACES, RESPONSABLES'!$C$1:$J$1124,8,0)</f>
        <v>#N/A</v>
      </c>
    </row>
    <row r="451" spans="1:11" x14ac:dyDescent="0.25">
      <c r="A451" s="121" t="s">
        <v>1576</v>
      </c>
      <c r="B451" s="122">
        <v>25436</v>
      </c>
      <c r="C451" s="123" t="s">
        <v>575</v>
      </c>
      <c r="D451" s="123" t="s">
        <v>57</v>
      </c>
      <c r="E451" s="124" t="s">
        <v>739</v>
      </c>
      <c r="F451" s="22" t="e">
        <f>VLOOKUP(Tabla1[MUNICIPIO],'DATOS ENLACES, RESPONSABLES'!$C$1:$J$1124,2,0)</f>
        <v>#N/A</v>
      </c>
      <c r="G451" s="22" t="e">
        <f>VLOOKUP(Tabla1[MUNICIPIO],'DATOS ENLACES, RESPONSABLES'!$C$1:$J$1124,4,0)</f>
        <v>#N/A</v>
      </c>
      <c r="H451" s="22" t="e">
        <f>VLOOKUP(Tabla1[MUNICIPIO],'DATOS ENLACES, RESPONSABLES'!$C$1:$J$1124,5,0)</f>
        <v>#N/A</v>
      </c>
      <c r="I451" s="22" t="e">
        <f>VLOOKUP(Tabla1[MUNICIPIO],'DATOS ENLACES, RESPONSABLES'!$C$1:$J$1124,6,0)</f>
        <v>#N/A</v>
      </c>
      <c r="J451" s="22" t="e">
        <f>VLOOKUP(Tabla1[MUNICIPIO],'DATOS ENLACES, RESPONSABLES'!$C$1:$J$1124,7,0)</f>
        <v>#N/A</v>
      </c>
      <c r="K451" s="22" t="e">
        <f>VLOOKUP(Tabla1[MUNICIPIO],'DATOS ENLACES, RESPONSABLES'!$C$1:$J$1124,8,0)</f>
        <v>#N/A</v>
      </c>
    </row>
    <row r="452" spans="1:11" x14ac:dyDescent="0.25">
      <c r="A452" s="121" t="s">
        <v>1577</v>
      </c>
      <c r="B452" s="122">
        <v>25438</v>
      </c>
      <c r="C452" s="123" t="s">
        <v>575</v>
      </c>
      <c r="D452" s="123" t="s">
        <v>57</v>
      </c>
      <c r="E452" s="124" t="s">
        <v>740</v>
      </c>
      <c r="F452" s="22" t="e">
        <f>VLOOKUP(Tabla1[MUNICIPIO],'DATOS ENLACES, RESPONSABLES'!$C$1:$J$1124,2,0)</f>
        <v>#N/A</v>
      </c>
      <c r="G452" s="22" t="e">
        <f>VLOOKUP(Tabla1[MUNICIPIO],'DATOS ENLACES, RESPONSABLES'!$C$1:$J$1124,4,0)</f>
        <v>#N/A</v>
      </c>
      <c r="H452" s="22" t="e">
        <f>VLOOKUP(Tabla1[MUNICIPIO],'DATOS ENLACES, RESPONSABLES'!$C$1:$J$1124,5,0)</f>
        <v>#N/A</v>
      </c>
      <c r="I452" s="22" t="e">
        <f>VLOOKUP(Tabla1[MUNICIPIO],'DATOS ENLACES, RESPONSABLES'!$C$1:$J$1124,6,0)</f>
        <v>#N/A</v>
      </c>
      <c r="J452" s="22" t="e">
        <f>VLOOKUP(Tabla1[MUNICIPIO],'DATOS ENLACES, RESPONSABLES'!$C$1:$J$1124,7,0)</f>
        <v>#N/A</v>
      </c>
      <c r="K452" s="22" t="e">
        <f>VLOOKUP(Tabla1[MUNICIPIO],'DATOS ENLACES, RESPONSABLES'!$C$1:$J$1124,8,0)</f>
        <v>#N/A</v>
      </c>
    </row>
    <row r="453" spans="1:11" x14ac:dyDescent="0.25">
      <c r="A453" s="121" t="s">
        <v>1578</v>
      </c>
      <c r="B453" s="122">
        <v>25473</v>
      </c>
      <c r="C453" s="123" t="s">
        <v>575</v>
      </c>
      <c r="D453" s="123" t="s">
        <v>57</v>
      </c>
      <c r="E453" s="124" t="s">
        <v>152</v>
      </c>
      <c r="F453" s="22" t="e">
        <f>VLOOKUP(Tabla1[MUNICIPIO],'DATOS ENLACES, RESPONSABLES'!$C$1:$J$1124,2,0)</f>
        <v>#N/A</v>
      </c>
      <c r="G453" s="22" t="e">
        <f>VLOOKUP(Tabla1[MUNICIPIO],'DATOS ENLACES, RESPONSABLES'!$C$1:$J$1124,4,0)</f>
        <v>#N/A</v>
      </c>
      <c r="H453" s="22" t="e">
        <f>VLOOKUP(Tabla1[MUNICIPIO],'DATOS ENLACES, RESPONSABLES'!$C$1:$J$1124,5,0)</f>
        <v>#N/A</v>
      </c>
      <c r="I453" s="22" t="e">
        <f>VLOOKUP(Tabla1[MUNICIPIO],'DATOS ENLACES, RESPONSABLES'!$C$1:$J$1124,6,0)</f>
        <v>#N/A</v>
      </c>
      <c r="J453" s="22" t="e">
        <f>VLOOKUP(Tabla1[MUNICIPIO],'DATOS ENLACES, RESPONSABLES'!$C$1:$J$1124,7,0)</f>
        <v>#N/A</v>
      </c>
      <c r="K453" s="22" t="e">
        <f>VLOOKUP(Tabla1[MUNICIPIO],'DATOS ENLACES, RESPONSABLES'!$C$1:$J$1124,8,0)</f>
        <v>#N/A</v>
      </c>
    </row>
    <row r="454" spans="1:11" x14ac:dyDescent="0.25">
      <c r="A454" s="121" t="s">
        <v>1579</v>
      </c>
      <c r="B454" s="122">
        <v>25483</v>
      </c>
      <c r="C454" s="123" t="s">
        <v>575</v>
      </c>
      <c r="D454" s="123" t="s">
        <v>57</v>
      </c>
      <c r="E454" s="124" t="s">
        <v>64</v>
      </c>
      <c r="F454" s="22" t="e">
        <f>VLOOKUP(Tabla1[MUNICIPIO],'DATOS ENLACES, RESPONSABLES'!$C$1:$J$1124,2,0)</f>
        <v>#N/A</v>
      </c>
      <c r="G454" s="22" t="e">
        <f>VLOOKUP(Tabla1[MUNICIPIO],'DATOS ENLACES, RESPONSABLES'!$C$1:$J$1124,4,0)</f>
        <v>#N/A</v>
      </c>
      <c r="H454" s="22" t="e">
        <f>VLOOKUP(Tabla1[MUNICIPIO],'DATOS ENLACES, RESPONSABLES'!$C$1:$J$1124,5,0)</f>
        <v>#N/A</v>
      </c>
      <c r="I454" s="22" t="e">
        <f>VLOOKUP(Tabla1[MUNICIPIO],'DATOS ENLACES, RESPONSABLES'!$C$1:$J$1124,6,0)</f>
        <v>#N/A</v>
      </c>
      <c r="J454" s="22" t="e">
        <f>VLOOKUP(Tabla1[MUNICIPIO],'DATOS ENLACES, RESPONSABLES'!$C$1:$J$1124,7,0)</f>
        <v>#N/A</v>
      </c>
      <c r="K454" s="22" t="e">
        <f>VLOOKUP(Tabla1[MUNICIPIO],'DATOS ENLACES, RESPONSABLES'!$C$1:$J$1124,8,0)</f>
        <v>#N/A</v>
      </c>
    </row>
    <row r="455" spans="1:11" x14ac:dyDescent="0.25">
      <c r="A455" s="121" t="s">
        <v>1580</v>
      </c>
      <c r="B455" s="122">
        <v>25486</v>
      </c>
      <c r="C455" s="123" t="s">
        <v>575</v>
      </c>
      <c r="D455" s="123" t="s">
        <v>57</v>
      </c>
      <c r="E455" s="124" t="s">
        <v>741</v>
      </c>
      <c r="F455" s="22" t="e">
        <f>VLOOKUP(Tabla1[MUNICIPIO],'DATOS ENLACES, RESPONSABLES'!$C$1:$J$1124,2,0)</f>
        <v>#N/A</v>
      </c>
      <c r="G455" s="22" t="e">
        <f>VLOOKUP(Tabla1[MUNICIPIO],'DATOS ENLACES, RESPONSABLES'!$C$1:$J$1124,4,0)</f>
        <v>#N/A</v>
      </c>
      <c r="H455" s="22" t="e">
        <f>VLOOKUP(Tabla1[MUNICIPIO],'DATOS ENLACES, RESPONSABLES'!$C$1:$J$1124,5,0)</f>
        <v>#N/A</v>
      </c>
      <c r="I455" s="22" t="e">
        <f>VLOOKUP(Tabla1[MUNICIPIO],'DATOS ENLACES, RESPONSABLES'!$C$1:$J$1124,6,0)</f>
        <v>#N/A</v>
      </c>
      <c r="J455" s="22" t="e">
        <f>VLOOKUP(Tabla1[MUNICIPIO],'DATOS ENLACES, RESPONSABLES'!$C$1:$J$1124,7,0)</f>
        <v>#N/A</v>
      </c>
      <c r="K455" s="22" t="e">
        <f>VLOOKUP(Tabla1[MUNICIPIO],'DATOS ENLACES, RESPONSABLES'!$C$1:$J$1124,8,0)</f>
        <v>#N/A</v>
      </c>
    </row>
    <row r="456" spans="1:11" x14ac:dyDescent="0.25">
      <c r="A456" s="121" t="s">
        <v>1581</v>
      </c>
      <c r="B456" s="122">
        <v>25488</v>
      </c>
      <c r="C456" s="123" t="s">
        <v>575</v>
      </c>
      <c r="D456" s="123" t="s">
        <v>57</v>
      </c>
      <c r="E456" s="124" t="s">
        <v>742</v>
      </c>
      <c r="F456" s="22" t="e">
        <f>VLOOKUP(Tabla1[MUNICIPIO],'DATOS ENLACES, RESPONSABLES'!$C$1:$J$1124,2,0)</f>
        <v>#N/A</v>
      </c>
      <c r="G456" s="22" t="e">
        <f>VLOOKUP(Tabla1[MUNICIPIO],'DATOS ENLACES, RESPONSABLES'!$C$1:$J$1124,4,0)</f>
        <v>#N/A</v>
      </c>
      <c r="H456" s="22" t="e">
        <f>VLOOKUP(Tabla1[MUNICIPIO],'DATOS ENLACES, RESPONSABLES'!$C$1:$J$1124,5,0)</f>
        <v>#N/A</v>
      </c>
      <c r="I456" s="22" t="e">
        <f>VLOOKUP(Tabla1[MUNICIPIO],'DATOS ENLACES, RESPONSABLES'!$C$1:$J$1124,6,0)</f>
        <v>#N/A</v>
      </c>
      <c r="J456" s="22" t="e">
        <f>VLOOKUP(Tabla1[MUNICIPIO],'DATOS ENLACES, RESPONSABLES'!$C$1:$J$1124,7,0)</f>
        <v>#N/A</v>
      </c>
      <c r="K456" s="22" t="e">
        <f>VLOOKUP(Tabla1[MUNICIPIO],'DATOS ENLACES, RESPONSABLES'!$C$1:$J$1124,8,0)</f>
        <v>#N/A</v>
      </c>
    </row>
    <row r="457" spans="1:11" x14ac:dyDescent="0.25">
      <c r="A457" s="121" t="s">
        <v>1582</v>
      </c>
      <c r="B457" s="122">
        <v>25489</v>
      </c>
      <c r="C457" s="123" t="s">
        <v>575</v>
      </c>
      <c r="D457" s="123" t="s">
        <v>57</v>
      </c>
      <c r="E457" s="124" t="s">
        <v>743</v>
      </c>
      <c r="F457" s="22" t="e">
        <f>VLOOKUP(Tabla1[MUNICIPIO],'DATOS ENLACES, RESPONSABLES'!$C$1:$J$1124,2,0)</f>
        <v>#N/A</v>
      </c>
      <c r="G457" s="22" t="e">
        <f>VLOOKUP(Tabla1[MUNICIPIO],'DATOS ENLACES, RESPONSABLES'!$C$1:$J$1124,4,0)</f>
        <v>#N/A</v>
      </c>
      <c r="H457" s="22" t="e">
        <f>VLOOKUP(Tabla1[MUNICIPIO],'DATOS ENLACES, RESPONSABLES'!$C$1:$J$1124,5,0)</f>
        <v>#N/A</v>
      </c>
      <c r="I457" s="22" t="e">
        <f>VLOOKUP(Tabla1[MUNICIPIO],'DATOS ENLACES, RESPONSABLES'!$C$1:$J$1124,6,0)</f>
        <v>#N/A</v>
      </c>
      <c r="J457" s="22" t="e">
        <f>VLOOKUP(Tabla1[MUNICIPIO],'DATOS ENLACES, RESPONSABLES'!$C$1:$J$1124,7,0)</f>
        <v>#N/A</v>
      </c>
      <c r="K457" s="22" t="e">
        <f>VLOOKUP(Tabla1[MUNICIPIO],'DATOS ENLACES, RESPONSABLES'!$C$1:$J$1124,8,0)</f>
        <v>#N/A</v>
      </c>
    </row>
    <row r="458" spans="1:11" x14ac:dyDescent="0.25">
      <c r="A458" s="121" t="s">
        <v>1583</v>
      </c>
      <c r="B458" s="122">
        <v>25491</v>
      </c>
      <c r="C458" s="123" t="s">
        <v>575</v>
      </c>
      <c r="D458" s="123" t="s">
        <v>57</v>
      </c>
      <c r="E458" s="124" t="s">
        <v>744</v>
      </c>
      <c r="F458" s="22" t="e">
        <f>VLOOKUP(Tabla1[MUNICIPIO],'DATOS ENLACES, RESPONSABLES'!$C$1:$J$1124,2,0)</f>
        <v>#N/A</v>
      </c>
      <c r="G458" s="22" t="e">
        <f>VLOOKUP(Tabla1[MUNICIPIO],'DATOS ENLACES, RESPONSABLES'!$C$1:$J$1124,4,0)</f>
        <v>#N/A</v>
      </c>
      <c r="H458" s="22" t="e">
        <f>VLOOKUP(Tabla1[MUNICIPIO],'DATOS ENLACES, RESPONSABLES'!$C$1:$J$1124,5,0)</f>
        <v>#N/A</v>
      </c>
      <c r="I458" s="22" t="e">
        <f>VLOOKUP(Tabla1[MUNICIPIO],'DATOS ENLACES, RESPONSABLES'!$C$1:$J$1124,6,0)</f>
        <v>#N/A</v>
      </c>
      <c r="J458" s="22" t="e">
        <f>VLOOKUP(Tabla1[MUNICIPIO],'DATOS ENLACES, RESPONSABLES'!$C$1:$J$1124,7,0)</f>
        <v>#N/A</v>
      </c>
      <c r="K458" s="22" t="e">
        <f>VLOOKUP(Tabla1[MUNICIPIO],'DATOS ENLACES, RESPONSABLES'!$C$1:$J$1124,8,0)</f>
        <v>#N/A</v>
      </c>
    </row>
    <row r="459" spans="1:11" x14ac:dyDescent="0.25">
      <c r="A459" s="121" t="s">
        <v>1584</v>
      </c>
      <c r="B459" s="122">
        <v>25513</v>
      </c>
      <c r="C459" s="123" t="s">
        <v>575</v>
      </c>
      <c r="D459" s="123" t="s">
        <v>57</v>
      </c>
      <c r="E459" s="124" t="s">
        <v>745</v>
      </c>
      <c r="F459" s="22" t="e">
        <f>VLOOKUP(Tabla1[MUNICIPIO],'DATOS ENLACES, RESPONSABLES'!$C$1:$J$1124,2,0)</f>
        <v>#N/A</v>
      </c>
      <c r="G459" s="22" t="e">
        <f>VLOOKUP(Tabla1[MUNICIPIO],'DATOS ENLACES, RESPONSABLES'!$C$1:$J$1124,4,0)</f>
        <v>#N/A</v>
      </c>
      <c r="H459" s="22" t="e">
        <f>VLOOKUP(Tabla1[MUNICIPIO],'DATOS ENLACES, RESPONSABLES'!$C$1:$J$1124,5,0)</f>
        <v>#N/A</v>
      </c>
      <c r="I459" s="22" t="e">
        <f>VLOOKUP(Tabla1[MUNICIPIO],'DATOS ENLACES, RESPONSABLES'!$C$1:$J$1124,6,0)</f>
        <v>#N/A</v>
      </c>
      <c r="J459" s="22" t="e">
        <f>VLOOKUP(Tabla1[MUNICIPIO],'DATOS ENLACES, RESPONSABLES'!$C$1:$J$1124,7,0)</f>
        <v>#N/A</v>
      </c>
      <c r="K459" s="22" t="e">
        <f>VLOOKUP(Tabla1[MUNICIPIO],'DATOS ENLACES, RESPONSABLES'!$C$1:$J$1124,8,0)</f>
        <v>#N/A</v>
      </c>
    </row>
    <row r="460" spans="1:11" x14ac:dyDescent="0.25">
      <c r="A460" s="121" t="s">
        <v>1585</v>
      </c>
      <c r="B460" s="122">
        <v>25518</v>
      </c>
      <c r="C460" s="123" t="s">
        <v>575</v>
      </c>
      <c r="D460" s="123" t="s">
        <v>57</v>
      </c>
      <c r="E460" s="124" t="s">
        <v>746</v>
      </c>
      <c r="F460" s="22" t="e">
        <f>VLOOKUP(Tabla1[MUNICIPIO],'DATOS ENLACES, RESPONSABLES'!$C$1:$J$1124,2,0)</f>
        <v>#N/A</v>
      </c>
      <c r="G460" s="22" t="e">
        <f>VLOOKUP(Tabla1[MUNICIPIO],'DATOS ENLACES, RESPONSABLES'!$C$1:$J$1124,4,0)</f>
        <v>#N/A</v>
      </c>
      <c r="H460" s="22" t="e">
        <f>VLOOKUP(Tabla1[MUNICIPIO],'DATOS ENLACES, RESPONSABLES'!$C$1:$J$1124,5,0)</f>
        <v>#N/A</v>
      </c>
      <c r="I460" s="22" t="e">
        <f>VLOOKUP(Tabla1[MUNICIPIO],'DATOS ENLACES, RESPONSABLES'!$C$1:$J$1124,6,0)</f>
        <v>#N/A</v>
      </c>
      <c r="J460" s="22" t="e">
        <f>VLOOKUP(Tabla1[MUNICIPIO],'DATOS ENLACES, RESPONSABLES'!$C$1:$J$1124,7,0)</f>
        <v>#N/A</v>
      </c>
      <c r="K460" s="22" t="e">
        <f>VLOOKUP(Tabla1[MUNICIPIO],'DATOS ENLACES, RESPONSABLES'!$C$1:$J$1124,8,0)</f>
        <v>#N/A</v>
      </c>
    </row>
    <row r="461" spans="1:11" x14ac:dyDescent="0.25">
      <c r="A461" s="121" t="s">
        <v>1586</v>
      </c>
      <c r="B461" s="122">
        <v>25524</v>
      </c>
      <c r="C461" s="123" t="s">
        <v>575</v>
      </c>
      <c r="D461" s="123" t="s">
        <v>57</v>
      </c>
      <c r="E461" s="124" t="s">
        <v>747</v>
      </c>
      <c r="F461" s="22" t="e">
        <f>VLOOKUP(Tabla1[MUNICIPIO],'DATOS ENLACES, RESPONSABLES'!$C$1:$J$1124,2,0)</f>
        <v>#N/A</v>
      </c>
      <c r="G461" s="22" t="e">
        <f>VLOOKUP(Tabla1[MUNICIPIO],'DATOS ENLACES, RESPONSABLES'!$C$1:$J$1124,4,0)</f>
        <v>#N/A</v>
      </c>
      <c r="H461" s="22" t="e">
        <f>VLOOKUP(Tabla1[MUNICIPIO],'DATOS ENLACES, RESPONSABLES'!$C$1:$J$1124,5,0)</f>
        <v>#N/A</v>
      </c>
      <c r="I461" s="22" t="e">
        <f>VLOOKUP(Tabla1[MUNICIPIO],'DATOS ENLACES, RESPONSABLES'!$C$1:$J$1124,6,0)</f>
        <v>#N/A</v>
      </c>
      <c r="J461" s="22" t="e">
        <f>VLOOKUP(Tabla1[MUNICIPIO],'DATOS ENLACES, RESPONSABLES'!$C$1:$J$1124,7,0)</f>
        <v>#N/A</v>
      </c>
      <c r="K461" s="22" t="e">
        <f>VLOOKUP(Tabla1[MUNICIPIO],'DATOS ENLACES, RESPONSABLES'!$C$1:$J$1124,8,0)</f>
        <v>#N/A</v>
      </c>
    </row>
    <row r="462" spans="1:11" x14ac:dyDescent="0.25">
      <c r="A462" s="121" t="s">
        <v>1587</v>
      </c>
      <c r="B462" s="122">
        <v>25530</v>
      </c>
      <c r="C462" s="123" t="s">
        <v>575</v>
      </c>
      <c r="D462" s="123" t="s">
        <v>57</v>
      </c>
      <c r="E462" s="124" t="s">
        <v>92</v>
      </c>
      <c r="F462" s="22" t="e">
        <f>VLOOKUP(Tabla1[MUNICIPIO],'DATOS ENLACES, RESPONSABLES'!$C$1:$J$1124,2,0)</f>
        <v>#N/A</v>
      </c>
      <c r="G462" s="22" t="e">
        <f>VLOOKUP(Tabla1[MUNICIPIO],'DATOS ENLACES, RESPONSABLES'!$C$1:$J$1124,4,0)</f>
        <v>#N/A</v>
      </c>
      <c r="H462" s="22" t="e">
        <f>VLOOKUP(Tabla1[MUNICIPIO],'DATOS ENLACES, RESPONSABLES'!$C$1:$J$1124,5,0)</f>
        <v>#N/A</v>
      </c>
      <c r="I462" s="22" t="e">
        <f>VLOOKUP(Tabla1[MUNICIPIO],'DATOS ENLACES, RESPONSABLES'!$C$1:$J$1124,6,0)</f>
        <v>#N/A</v>
      </c>
      <c r="J462" s="22" t="e">
        <f>VLOOKUP(Tabla1[MUNICIPIO],'DATOS ENLACES, RESPONSABLES'!$C$1:$J$1124,7,0)</f>
        <v>#N/A</v>
      </c>
      <c r="K462" s="22" t="e">
        <f>VLOOKUP(Tabla1[MUNICIPIO],'DATOS ENLACES, RESPONSABLES'!$C$1:$J$1124,8,0)</f>
        <v>#N/A</v>
      </c>
    </row>
    <row r="463" spans="1:11" x14ac:dyDescent="0.25">
      <c r="A463" s="121" t="s">
        <v>1588</v>
      </c>
      <c r="B463" s="122">
        <v>25535</v>
      </c>
      <c r="C463" s="123" t="s">
        <v>575</v>
      </c>
      <c r="D463" s="123" t="s">
        <v>57</v>
      </c>
      <c r="E463" s="124" t="s">
        <v>748</v>
      </c>
      <c r="F463" s="22" t="e">
        <f>VLOOKUP(Tabla1[MUNICIPIO],'DATOS ENLACES, RESPONSABLES'!$C$1:$J$1124,2,0)</f>
        <v>#N/A</v>
      </c>
      <c r="G463" s="22" t="e">
        <f>VLOOKUP(Tabla1[MUNICIPIO],'DATOS ENLACES, RESPONSABLES'!$C$1:$J$1124,4,0)</f>
        <v>#N/A</v>
      </c>
      <c r="H463" s="22" t="e">
        <f>VLOOKUP(Tabla1[MUNICIPIO],'DATOS ENLACES, RESPONSABLES'!$C$1:$J$1124,5,0)</f>
        <v>#N/A</v>
      </c>
      <c r="I463" s="22" t="e">
        <f>VLOOKUP(Tabla1[MUNICIPIO],'DATOS ENLACES, RESPONSABLES'!$C$1:$J$1124,6,0)</f>
        <v>#N/A</v>
      </c>
      <c r="J463" s="22" t="e">
        <f>VLOOKUP(Tabla1[MUNICIPIO],'DATOS ENLACES, RESPONSABLES'!$C$1:$J$1124,7,0)</f>
        <v>#N/A</v>
      </c>
      <c r="K463" s="22" t="e">
        <f>VLOOKUP(Tabla1[MUNICIPIO],'DATOS ENLACES, RESPONSABLES'!$C$1:$J$1124,8,0)</f>
        <v>#N/A</v>
      </c>
    </row>
    <row r="464" spans="1:11" x14ac:dyDescent="0.25">
      <c r="A464" s="121" t="s">
        <v>1589</v>
      </c>
      <c r="B464" s="122">
        <v>25572</v>
      </c>
      <c r="C464" s="123" t="s">
        <v>575</v>
      </c>
      <c r="D464" s="123" t="s">
        <v>57</v>
      </c>
      <c r="E464" s="124" t="s">
        <v>749</v>
      </c>
      <c r="F464" s="22" t="e">
        <f>VLOOKUP(Tabla1[MUNICIPIO],'DATOS ENLACES, RESPONSABLES'!$C$1:$J$1124,2,0)</f>
        <v>#N/A</v>
      </c>
      <c r="G464" s="22" t="e">
        <f>VLOOKUP(Tabla1[MUNICIPIO],'DATOS ENLACES, RESPONSABLES'!$C$1:$J$1124,4,0)</f>
        <v>#N/A</v>
      </c>
      <c r="H464" s="22" t="e">
        <f>VLOOKUP(Tabla1[MUNICIPIO],'DATOS ENLACES, RESPONSABLES'!$C$1:$J$1124,5,0)</f>
        <v>#N/A</v>
      </c>
      <c r="I464" s="22" t="e">
        <f>VLOOKUP(Tabla1[MUNICIPIO],'DATOS ENLACES, RESPONSABLES'!$C$1:$J$1124,6,0)</f>
        <v>#N/A</v>
      </c>
      <c r="J464" s="22" t="e">
        <f>VLOOKUP(Tabla1[MUNICIPIO],'DATOS ENLACES, RESPONSABLES'!$C$1:$J$1124,7,0)</f>
        <v>#N/A</v>
      </c>
      <c r="K464" s="22" t="e">
        <f>VLOOKUP(Tabla1[MUNICIPIO],'DATOS ENLACES, RESPONSABLES'!$C$1:$J$1124,8,0)</f>
        <v>#N/A</v>
      </c>
    </row>
    <row r="465" spans="1:11" x14ac:dyDescent="0.25">
      <c r="A465" s="121" t="s">
        <v>1590</v>
      </c>
      <c r="B465" s="122">
        <v>25580</v>
      </c>
      <c r="C465" s="123" t="s">
        <v>575</v>
      </c>
      <c r="D465" s="123" t="s">
        <v>57</v>
      </c>
      <c r="E465" s="124" t="s">
        <v>750</v>
      </c>
      <c r="F465" s="22" t="e">
        <f>VLOOKUP(Tabla1[MUNICIPIO],'DATOS ENLACES, RESPONSABLES'!$C$1:$J$1124,2,0)</f>
        <v>#N/A</v>
      </c>
      <c r="G465" s="22" t="e">
        <f>VLOOKUP(Tabla1[MUNICIPIO],'DATOS ENLACES, RESPONSABLES'!$C$1:$J$1124,4,0)</f>
        <v>#N/A</v>
      </c>
      <c r="H465" s="22" t="e">
        <f>VLOOKUP(Tabla1[MUNICIPIO],'DATOS ENLACES, RESPONSABLES'!$C$1:$J$1124,5,0)</f>
        <v>#N/A</v>
      </c>
      <c r="I465" s="22" t="e">
        <f>VLOOKUP(Tabla1[MUNICIPIO],'DATOS ENLACES, RESPONSABLES'!$C$1:$J$1124,6,0)</f>
        <v>#N/A</v>
      </c>
      <c r="J465" s="22" t="e">
        <f>VLOOKUP(Tabla1[MUNICIPIO],'DATOS ENLACES, RESPONSABLES'!$C$1:$J$1124,7,0)</f>
        <v>#N/A</v>
      </c>
      <c r="K465" s="22" t="e">
        <f>VLOOKUP(Tabla1[MUNICIPIO],'DATOS ENLACES, RESPONSABLES'!$C$1:$J$1124,8,0)</f>
        <v>#N/A</v>
      </c>
    </row>
    <row r="466" spans="1:11" x14ac:dyDescent="0.25">
      <c r="A466" s="121" t="s">
        <v>1591</v>
      </c>
      <c r="B466" s="122">
        <v>25592</v>
      </c>
      <c r="C466" s="123" t="s">
        <v>575</v>
      </c>
      <c r="D466" s="123" t="s">
        <v>57</v>
      </c>
      <c r="E466" s="124" t="s">
        <v>751</v>
      </c>
      <c r="F466" s="22" t="e">
        <f>VLOOKUP(Tabla1[MUNICIPIO],'DATOS ENLACES, RESPONSABLES'!$C$1:$J$1124,2,0)</f>
        <v>#N/A</v>
      </c>
      <c r="G466" s="22" t="e">
        <f>VLOOKUP(Tabla1[MUNICIPIO],'DATOS ENLACES, RESPONSABLES'!$C$1:$J$1124,4,0)</f>
        <v>#N/A</v>
      </c>
      <c r="H466" s="22" t="e">
        <f>VLOOKUP(Tabla1[MUNICIPIO],'DATOS ENLACES, RESPONSABLES'!$C$1:$J$1124,5,0)</f>
        <v>#N/A</v>
      </c>
      <c r="I466" s="22" t="e">
        <f>VLOOKUP(Tabla1[MUNICIPIO],'DATOS ENLACES, RESPONSABLES'!$C$1:$J$1124,6,0)</f>
        <v>#N/A</v>
      </c>
      <c r="J466" s="22" t="e">
        <f>VLOOKUP(Tabla1[MUNICIPIO],'DATOS ENLACES, RESPONSABLES'!$C$1:$J$1124,7,0)</f>
        <v>#N/A</v>
      </c>
      <c r="K466" s="22" t="e">
        <f>VLOOKUP(Tabla1[MUNICIPIO],'DATOS ENLACES, RESPONSABLES'!$C$1:$J$1124,8,0)</f>
        <v>#N/A</v>
      </c>
    </row>
    <row r="467" spans="1:11" x14ac:dyDescent="0.25">
      <c r="A467" s="121" t="s">
        <v>1592</v>
      </c>
      <c r="B467" s="122">
        <v>25594</v>
      </c>
      <c r="C467" s="123" t="s">
        <v>575</v>
      </c>
      <c r="D467" s="123" t="s">
        <v>57</v>
      </c>
      <c r="E467" s="124" t="s">
        <v>752</v>
      </c>
      <c r="F467" s="22" t="e">
        <f>VLOOKUP(Tabla1[MUNICIPIO],'DATOS ENLACES, RESPONSABLES'!$C$1:$J$1124,2,0)</f>
        <v>#N/A</v>
      </c>
      <c r="G467" s="22" t="e">
        <f>VLOOKUP(Tabla1[MUNICIPIO],'DATOS ENLACES, RESPONSABLES'!$C$1:$J$1124,4,0)</f>
        <v>#N/A</v>
      </c>
      <c r="H467" s="22" t="e">
        <f>VLOOKUP(Tabla1[MUNICIPIO],'DATOS ENLACES, RESPONSABLES'!$C$1:$J$1124,5,0)</f>
        <v>#N/A</v>
      </c>
      <c r="I467" s="22" t="e">
        <f>VLOOKUP(Tabla1[MUNICIPIO],'DATOS ENLACES, RESPONSABLES'!$C$1:$J$1124,6,0)</f>
        <v>#N/A</v>
      </c>
      <c r="J467" s="22" t="e">
        <f>VLOOKUP(Tabla1[MUNICIPIO],'DATOS ENLACES, RESPONSABLES'!$C$1:$J$1124,7,0)</f>
        <v>#N/A</v>
      </c>
      <c r="K467" s="22" t="e">
        <f>VLOOKUP(Tabla1[MUNICIPIO],'DATOS ENLACES, RESPONSABLES'!$C$1:$J$1124,8,0)</f>
        <v>#N/A</v>
      </c>
    </row>
    <row r="468" spans="1:11" x14ac:dyDescent="0.25">
      <c r="A468" s="121" t="s">
        <v>1593</v>
      </c>
      <c r="B468" s="122">
        <v>25596</v>
      </c>
      <c r="C468" s="123" t="s">
        <v>575</v>
      </c>
      <c r="D468" s="123" t="s">
        <v>57</v>
      </c>
      <c r="E468" s="124" t="s">
        <v>753</v>
      </c>
      <c r="F468" s="22" t="e">
        <f>VLOOKUP(Tabla1[MUNICIPIO],'DATOS ENLACES, RESPONSABLES'!$C$1:$J$1124,2,0)</f>
        <v>#N/A</v>
      </c>
      <c r="G468" s="22" t="e">
        <f>VLOOKUP(Tabla1[MUNICIPIO],'DATOS ENLACES, RESPONSABLES'!$C$1:$J$1124,4,0)</f>
        <v>#N/A</v>
      </c>
      <c r="H468" s="22" t="e">
        <f>VLOOKUP(Tabla1[MUNICIPIO],'DATOS ENLACES, RESPONSABLES'!$C$1:$J$1124,5,0)</f>
        <v>#N/A</v>
      </c>
      <c r="I468" s="22" t="e">
        <f>VLOOKUP(Tabla1[MUNICIPIO],'DATOS ENLACES, RESPONSABLES'!$C$1:$J$1124,6,0)</f>
        <v>#N/A</v>
      </c>
      <c r="J468" s="22" t="e">
        <f>VLOOKUP(Tabla1[MUNICIPIO],'DATOS ENLACES, RESPONSABLES'!$C$1:$J$1124,7,0)</f>
        <v>#N/A</v>
      </c>
      <c r="K468" s="22" t="e">
        <f>VLOOKUP(Tabla1[MUNICIPIO],'DATOS ENLACES, RESPONSABLES'!$C$1:$J$1124,8,0)</f>
        <v>#N/A</v>
      </c>
    </row>
    <row r="469" spans="1:11" x14ac:dyDescent="0.25">
      <c r="A469" s="121" t="s">
        <v>1594</v>
      </c>
      <c r="B469" s="122">
        <v>25612</v>
      </c>
      <c r="C469" s="123" t="s">
        <v>575</v>
      </c>
      <c r="D469" s="123" t="s">
        <v>57</v>
      </c>
      <c r="E469" s="124" t="s">
        <v>403</v>
      </c>
      <c r="F469" s="22" t="e">
        <f>VLOOKUP(Tabla1[MUNICIPIO],'DATOS ENLACES, RESPONSABLES'!$C$1:$J$1124,2,0)</f>
        <v>#N/A</v>
      </c>
      <c r="G469" s="22" t="e">
        <f>VLOOKUP(Tabla1[MUNICIPIO],'DATOS ENLACES, RESPONSABLES'!$C$1:$J$1124,4,0)</f>
        <v>#N/A</v>
      </c>
      <c r="H469" s="22" t="e">
        <f>VLOOKUP(Tabla1[MUNICIPIO],'DATOS ENLACES, RESPONSABLES'!$C$1:$J$1124,5,0)</f>
        <v>#N/A</v>
      </c>
      <c r="I469" s="22" t="e">
        <f>VLOOKUP(Tabla1[MUNICIPIO],'DATOS ENLACES, RESPONSABLES'!$C$1:$J$1124,6,0)</f>
        <v>#N/A</v>
      </c>
      <c r="J469" s="22" t="e">
        <f>VLOOKUP(Tabla1[MUNICIPIO],'DATOS ENLACES, RESPONSABLES'!$C$1:$J$1124,7,0)</f>
        <v>#N/A</v>
      </c>
      <c r="K469" s="22" t="e">
        <f>VLOOKUP(Tabla1[MUNICIPIO],'DATOS ENLACES, RESPONSABLES'!$C$1:$J$1124,8,0)</f>
        <v>#N/A</v>
      </c>
    </row>
    <row r="470" spans="1:11" x14ac:dyDescent="0.25">
      <c r="A470" s="121" t="s">
        <v>1595</v>
      </c>
      <c r="B470" s="122">
        <v>25645</v>
      </c>
      <c r="C470" s="123" t="s">
        <v>575</v>
      </c>
      <c r="D470" s="123" t="s">
        <v>57</v>
      </c>
      <c r="E470" s="124" t="s">
        <v>754</v>
      </c>
      <c r="F470" s="22" t="e">
        <f>VLOOKUP(Tabla1[MUNICIPIO],'DATOS ENLACES, RESPONSABLES'!$C$1:$J$1124,2,0)</f>
        <v>#N/A</v>
      </c>
      <c r="G470" s="22" t="e">
        <f>VLOOKUP(Tabla1[MUNICIPIO],'DATOS ENLACES, RESPONSABLES'!$C$1:$J$1124,4,0)</f>
        <v>#N/A</v>
      </c>
      <c r="H470" s="22" t="e">
        <f>VLOOKUP(Tabla1[MUNICIPIO],'DATOS ENLACES, RESPONSABLES'!$C$1:$J$1124,5,0)</f>
        <v>#N/A</v>
      </c>
      <c r="I470" s="22" t="e">
        <f>VLOOKUP(Tabla1[MUNICIPIO],'DATOS ENLACES, RESPONSABLES'!$C$1:$J$1124,6,0)</f>
        <v>#N/A</v>
      </c>
      <c r="J470" s="22" t="e">
        <f>VLOOKUP(Tabla1[MUNICIPIO],'DATOS ENLACES, RESPONSABLES'!$C$1:$J$1124,7,0)</f>
        <v>#N/A</v>
      </c>
      <c r="K470" s="22" t="e">
        <f>VLOOKUP(Tabla1[MUNICIPIO],'DATOS ENLACES, RESPONSABLES'!$C$1:$J$1124,8,0)</f>
        <v>#N/A</v>
      </c>
    </row>
    <row r="471" spans="1:11" x14ac:dyDescent="0.25">
      <c r="A471" s="121" t="s">
        <v>1596</v>
      </c>
      <c r="B471" s="122">
        <v>25649</v>
      </c>
      <c r="C471" s="123" t="s">
        <v>575</v>
      </c>
      <c r="D471" s="123" t="s">
        <v>57</v>
      </c>
      <c r="E471" s="124" t="s">
        <v>755</v>
      </c>
      <c r="F471" s="22" t="e">
        <f>VLOOKUP(Tabla1[MUNICIPIO],'DATOS ENLACES, RESPONSABLES'!$C$1:$J$1124,2,0)</f>
        <v>#N/A</v>
      </c>
      <c r="G471" s="22" t="e">
        <f>VLOOKUP(Tabla1[MUNICIPIO],'DATOS ENLACES, RESPONSABLES'!$C$1:$J$1124,4,0)</f>
        <v>#N/A</v>
      </c>
      <c r="H471" s="22" t="e">
        <f>VLOOKUP(Tabla1[MUNICIPIO],'DATOS ENLACES, RESPONSABLES'!$C$1:$J$1124,5,0)</f>
        <v>#N/A</v>
      </c>
      <c r="I471" s="22" t="e">
        <f>VLOOKUP(Tabla1[MUNICIPIO],'DATOS ENLACES, RESPONSABLES'!$C$1:$J$1124,6,0)</f>
        <v>#N/A</v>
      </c>
      <c r="J471" s="22" t="e">
        <f>VLOOKUP(Tabla1[MUNICIPIO],'DATOS ENLACES, RESPONSABLES'!$C$1:$J$1124,7,0)</f>
        <v>#N/A</v>
      </c>
      <c r="K471" s="22" t="e">
        <f>VLOOKUP(Tabla1[MUNICIPIO],'DATOS ENLACES, RESPONSABLES'!$C$1:$J$1124,8,0)</f>
        <v>#N/A</v>
      </c>
    </row>
    <row r="472" spans="1:11" x14ac:dyDescent="0.25">
      <c r="A472" s="121" t="s">
        <v>1597</v>
      </c>
      <c r="B472" s="122">
        <v>25653</v>
      </c>
      <c r="C472" s="123" t="s">
        <v>575</v>
      </c>
      <c r="D472" s="123" t="s">
        <v>57</v>
      </c>
      <c r="E472" s="124" t="s">
        <v>756</v>
      </c>
      <c r="F472" s="22" t="e">
        <f>VLOOKUP(Tabla1[MUNICIPIO],'DATOS ENLACES, RESPONSABLES'!$C$1:$J$1124,2,0)</f>
        <v>#N/A</v>
      </c>
      <c r="G472" s="22" t="e">
        <f>VLOOKUP(Tabla1[MUNICIPIO],'DATOS ENLACES, RESPONSABLES'!$C$1:$J$1124,4,0)</f>
        <v>#N/A</v>
      </c>
      <c r="H472" s="22" t="e">
        <f>VLOOKUP(Tabla1[MUNICIPIO],'DATOS ENLACES, RESPONSABLES'!$C$1:$J$1124,5,0)</f>
        <v>#N/A</v>
      </c>
      <c r="I472" s="22" t="e">
        <f>VLOOKUP(Tabla1[MUNICIPIO],'DATOS ENLACES, RESPONSABLES'!$C$1:$J$1124,6,0)</f>
        <v>#N/A</v>
      </c>
      <c r="J472" s="22" t="e">
        <f>VLOOKUP(Tabla1[MUNICIPIO],'DATOS ENLACES, RESPONSABLES'!$C$1:$J$1124,7,0)</f>
        <v>#N/A</v>
      </c>
      <c r="K472" s="22" t="e">
        <f>VLOOKUP(Tabla1[MUNICIPIO],'DATOS ENLACES, RESPONSABLES'!$C$1:$J$1124,8,0)</f>
        <v>#N/A</v>
      </c>
    </row>
    <row r="473" spans="1:11" x14ac:dyDescent="0.25">
      <c r="A473" s="121" t="s">
        <v>1598</v>
      </c>
      <c r="B473" s="122">
        <v>25658</v>
      </c>
      <c r="C473" s="123" t="s">
        <v>575</v>
      </c>
      <c r="D473" s="123" t="s">
        <v>57</v>
      </c>
      <c r="E473" s="124" t="s">
        <v>263</v>
      </c>
      <c r="F473" s="22" t="e">
        <f>VLOOKUP(Tabla1[MUNICIPIO],'DATOS ENLACES, RESPONSABLES'!$C$1:$J$1124,2,0)</f>
        <v>#N/A</v>
      </c>
      <c r="G473" s="22" t="e">
        <f>VLOOKUP(Tabla1[MUNICIPIO],'DATOS ENLACES, RESPONSABLES'!$C$1:$J$1124,4,0)</f>
        <v>#N/A</v>
      </c>
      <c r="H473" s="22" t="e">
        <f>VLOOKUP(Tabla1[MUNICIPIO],'DATOS ENLACES, RESPONSABLES'!$C$1:$J$1124,5,0)</f>
        <v>#N/A</v>
      </c>
      <c r="I473" s="22" t="e">
        <f>VLOOKUP(Tabla1[MUNICIPIO],'DATOS ENLACES, RESPONSABLES'!$C$1:$J$1124,6,0)</f>
        <v>#N/A</v>
      </c>
      <c r="J473" s="22" t="e">
        <f>VLOOKUP(Tabla1[MUNICIPIO],'DATOS ENLACES, RESPONSABLES'!$C$1:$J$1124,7,0)</f>
        <v>#N/A</v>
      </c>
      <c r="K473" s="22" t="e">
        <f>VLOOKUP(Tabla1[MUNICIPIO],'DATOS ENLACES, RESPONSABLES'!$C$1:$J$1124,8,0)</f>
        <v>#N/A</v>
      </c>
    </row>
    <row r="474" spans="1:11" x14ac:dyDescent="0.25">
      <c r="A474" s="121" t="s">
        <v>1599</v>
      </c>
      <c r="B474" s="122">
        <v>25662</v>
      </c>
      <c r="C474" s="123" t="s">
        <v>575</v>
      </c>
      <c r="D474" s="123" t="s">
        <v>57</v>
      </c>
      <c r="E474" s="124" t="s">
        <v>757</v>
      </c>
      <c r="F474" s="22" t="e">
        <f>VLOOKUP(Tabla1[MUNICIPIO],'DATOS ENLACES, RESPONSABLES'!$C$1:$J$1124,2,0)</f>
        <v>#N/A</v>
      </c>
      <c r="G474" s="22" t="e">
        <f>VLOOKUP(Tabla1[MUNICIPIO],'DATOS ENLACES, RESPONSABLES'!$C$1:$J$1124,4,0)</f>
        <v>#N/A</v>
      </c>
      <c r="H474" s="22" t="e">
        <f>VLOOKUP(Tabla1[MUNICIPIO],'DATOS ENLACES, RESPONSABLES'!$C$1:$J$1124,5,0)</f>
        <v>#N/A</v>
      </c>
      <c r="I474" s="22" t="e">
        <f>VLOOKUP(Tabla1[MUNICIPIO],'DATOS ENLACES, RESPONSABLES'!$C$1:$J$1124,6,0)</f>
        <v>#N/A</v>
      </c>
      <c r="J474" s="22" t="e">
        <f>VLOOKUP(Tabla1[MUNICIPIO],'DATOS ENLACES, RESPONSABLES'!$C$1:$J$1124,7,0)</f>
        <v>#N/A</v>
      </c>
      <c r="K474" s="22" t="e">
        <f>VLOOKUP(Tabla1[MUNICIPIO],'DATOS ENLACES, RESPONSABLES'!$C$1:$J$1124,8,0)</f>
        <v>#N/A</v>
      </c>
    </row>
    <row r="475" spans="1:11" x14ac:dyDescent="0.25">
      <c r="A475" s="121" t="s">
        <v>1600</v>
      </c>
      <c r="B475" s="122">
        <v>25718</v>
      </c>
      <c r="C475" s="123" t="s">
        <v>575</v>
      </c>
      <c r="D475" s="123" t="s">
        <v>57</v>
      </c>
      <c r="E475" s="124" t="s">
        <v>758</v>
      </c>
      <c r="F475" s="22" t="e">
        <f>VLOOKUP(Tabla1[MUNICIPIO],'DATOS ENLACES, RESPONSABLES'!$C$1:$J$1124,2,0)</f>
        <v>#N/A</v>
      </c>
      <c r="G475" s="22" t="e">
        <f>VLOOKUP(Tabla1[MUNICIPIO],'DATOS ENLACES, RESPONSABLES'!$C$1:$J$1124,4,0)</f>
        <v>#N/A</v>
      </c>
      <c r="H475" s="22" t="e">
        <f>VLOOKUP(Tabla1[MUNICIPIO],'DATOS ENLACES, RESPONSABLES'!$C$1:$J$1124,5,0)</f>
        <v>#N/A</v>
      </c>
      <c r="I475" s="22" t="e">
        <f>VLOOKUP(Tabla1[MUNICIPIO],'DATOS ENLACES, RESPONSABLES'!$C$1:$J$1124,6,0)</f>
        <v>#N/A</v>
      </c>
      <c r="J475" s="22" t="e">
        <f>VLOOKUP(Tabla1[MUNICIPIO],'DATOS ENLACES, RESPONSABLES'!$C$1:$J$1124,7,0)</f>
        <v>#N/A</v>
      </c>
      <c r="K475" s="22" t="e">
        <f>VLOOKUP(Tabla1[MUNICIPIO],'DATOS ENLACES, RESPONSABLES'!$C$1:$J$1124,8,0)</f>
        <v>#N/A</v>
      </c>
    </row>
    <row r="476" spans="1:11" x14ac:dyDescent="0.25">
      <c r="A476" s="121" t="s">
        <v>1601</v>
      </c>
      <c r="B476" s="122">
        <v>25736</v>
      </c>
      <c r="C476" s="123" t="s">
        <v>575</v>
      </c>
      <c r="D476" s="123" t="s">
        <v>57</v>
      </c>
      <c r="E476" s="124" t="s">
        <v>759</v>
      </c>
      <c r="F476" s="22" t="e">
        <f>VLOOKUP(Tabla1[MUNICIPIO],'DATOS ENLACES, RESPONSABLES'!$C$1:$J$1124,2,0)</f>
        <v>#N/A</v>
      </c>
      <c r="G476" s="22" t="e">
        <f>VLOOKUP(Tabla1[MUNICIPIO],'DATOS ENLACES, RESPONSABLES'!$C$1:$J$1124,4,0)</f>
        <v>#N/A</v>
      </c>
      <c r="H476" s="22" t="e">
        <f>VLOOKUP(Tabla1[MUNICIPIO],'DATOS ENLACES, RESPONSABLES'!$C$1:$J$1124,5,0)</f>
        <v>#N/A</v>
      </c>
      <c r="I476" s="22" t="e">
        <f>VLOOKUP(Tabla1[MUNICIPIO],'DATOS ENLACES, RESPONSABLES'!$C$1:$J$1124,6,0)</f>
        <v>#N/A</v>
      </c>
      <c r="J476" s="22" t="e">
        <f>VLOOKUP(Tabla1[MUNICIPIO],'DATOS ENLACES, RESPONSABLES'!$C$1:$J$1124,7,0)</f>
        <v>#N/A</v>
      </c>
      <c r="K476" s="22" t="e">
        <f>VLOOKUP(Tabla1[MUNICIPIO],'DATOS ENLACES, RESPONSABLES'!$C$1:$J$1124,8,0)</f>
        <v>#N/A</v>
      </c>
    </row>
    <row r="477" spans="1:11" x14ac:dyDescent="0.25">
      <c r="A477" s="121" t="s">
        <v>1602</v>
      </c>
      <c r="B477" s="122">
        <v>25740</v>
      </c>
      <c r="C477" s="123" t="s">
        <v>575</v>
      </c>
      <c r="D477" s="123" t="s">
        <v>57</v>
      </c>
      <c r="E477" s="124" t="s">
        <v>760</v>
      </c>
      <c r="F477" s="22" t="e">
        <f>VLOOKUP(Tabla1[MUNICIPIO],'DATOS ENLACES, RESPONSABLES'!$C$1:$J$1124,2,0)</f>
        <v>#N/A</v>
      </c>
      <c r="G477" s="22" t="e">
        <f>VLOOKUP(Tabla1[MUNICIPIO],'DATOS ENLACES, RESPONSABLES'!$C$1:$J$1124,4,0)</f>
        <v>#N/A</v>
      </c>
      <c r="H477" s="22" t="e">
        <f>VLOOKUP(Tabla1[MUNICIPIO],'DATOS ENLACES, RESPONSABLES'!$C$1:$J$1124,5,0)</f>
        <v>#N/A</v>
      </c>
      <c r="I477" s="22" t="e">
        <f>VLOOKUP(Tabla1[MUNICIPIO],'DATOS ENLACES, RESPONSABLES'!$C$1:$J$1124,6,0)</f>
        <v>#N/A</v>
      </c>
      <c r="J477" s="22" t="e">
        <f>VLOOKUP(Tabla1[MUNICIPIO],'DATOS ENLACES, RESPONSABLES'!$C$1:$J$1124,7,0)</f>
        <v>#N/A</v>
      </c>
      <c r="K477" s="22" t="e">
        <f>VLOOKUP(Tabla1[MUNICIPIO],'DATOS ENLACES, RESPONSABLES'!$C$1:$J$1124,8,0)</f>
        <v>#N/A</v>
      </c>
    </row>
    <row r="478" spans="1:11" x14ac:dyDescent="0.25">
      <c r="A478" s="121" t="s">
        <v>1603</v>
      </c>
      <c r="B478" s="122">
        <v>25743</v>
      </c>
      <c r="C478" s="123" t="s">
        <v>575</v>
      </c>
      <c r="D478" s="123" t="s">
        <v>57</v>
      </c>
      <c r="E478" s="124" t="s">
        <v>761</v>
      </c>
      <c r="F478" s="22" t="e">
        <f>VLOOKUP(Tabla1[MUNICIPIO],'DATOS ENLACES, RESPONSABLES'!$C$1:$J$1124,2,0)</f>
        <v>#N/A</v>
      </c>
      <c r="G478" s="22" t="e">
        <f>VLOOKUP(Tabla1[MUNICIPIO],'DATOS ENLACES, RESPONSABLES'!$C$1:$J$1124,4,0)</f>
        <v>#N/A</v>
      </c>
      <c r="H478" s="22" t="e">
        <f>VLOOKUP(Tabla1[MUNICIPIO],'DATOS ENLACES, RESPONSABLES'!$C$1:$J$1124,5,0)</f>
        <v>#N/A</v>
      </c>
      <c r="I478" s="22" t="e">
        <f>VLOOKUP(Tabla1[MUNICIPIO],'DATOS ENLACES, RESPONSABLES'!$C$1:$J$1124,6,0)</f>
        <v>#N/A</v>
      </c>
      <c r="J478" s="22" t="e">
        <f>VLOOKUP(Tabla1[MUNICIPIO],'DATOS ENLACES, RESPONSABLES'!$C$1:$J$1124,7,0)</f>
        <v>#N/A</v>
      </c>
      <c r="K478" s="22" t="e">
        <f>VLOOKUP(Tabla1[MUNICIPIO],'DATOS ENLACES, RESPONSABLES'!$C$1:$J$1124,8,0)</f>
        <v>#N/A</v>
      </c>
    </row>
    <row r="479" spans="1:11" x14ac:dyDescent="0.25">
      <c r="A479" s="121" t="s">
        <v>1604</v>
      </c>
      <c r="B479" s="122">
        <v>25745</v>
      </c>
      <c r="C479" s="123" t="s">
        <v>575</v>
      </c>
      <c r="D479" s="123" t="s">
        <v>57</v>
      </c>
      <c r="E479" s="124" t="s">
        <v>762</v>
      </c>
      <c r="F479" s="22" t="e">
        <f>VLOOKUP(Tabla1[MUNICIPIO],'DATOS ENLACES, RESPONSABLES'!$C$1:$J$1124,2,0)</f>
        <v>#N/A</v>
      </c>
      <c r="G479" s="22" t="e">
        <f>VLOOKUP(Tabla1[MUNICIPIO],'DATOS ENLACES, RESPONSABLES'!$C$1:$J$1124,4,0)</f>
        <v>#N/A</v>
      </c>
      <c r="H479" s="22" t="e">
        <f>VLOOKUP(Tabla1[MUNICIPIO],'DATOS ENLACES, RESPONSABLES'!$C$1:$J$1124,5,0)</f>
        <v>#N/A</v>
      </c>
      <c r="I479" s="22" t="e">
        <f>VLOOKUP(Tabla1[MUNICIPIO],'DATOS ENLACES, RESPONSABLES'!$C$1:$J$1124,6,0)</f>
        <v>#N/A</v>
      </c>
      <c r="J479" s="22" t="e">
        <f>VLOOKUP(Tabla1[MUNICIPIO],'DATOS ENLACES, RESPONSABLES'!$C$1:$J$1124,7,0)</f>
        <v>#N/A</v>
      </c>
      <c r="K479" s="22" t="e">
        <f>VLOOKUP(Tabla1[MUNICIPIO],'DATOS ENLACES, RESPONSABLES'!$C$1:$J$1124,8,0)</f>
        <v>#N/A</v>
      </c>
    </row>
    <row r="480" spans="1:11" x14ac:dyDescent="0.25">
      <c r="A480" s="121" t="s">
        <v>1605</v>
      </c>
      <c r="B480" s="122">
        <v>25754</v>
      </c>
      <c r="C480" s="123" t="s">
        <v>575</v>
      </c>
      <c r="D480" s="123" t="s">
        <v>57</v>
      </c>
      <c r="E480" s="124" t="s">
        <v>124</v>
      </c>
      <c r="F480" s="22" t="e">
        <f>VLOOKUP(Tabla1[MUNICIPIO],'DATOS ENLACES, RESPONSABLES'!$C$1:$J$1124,2,0)</f>
        <v>#N/A</v>
      </c>
      <c r="G480" s="22" t="e">
        <f>VLOOKUP(Tabla1[MUNICIPIO],'DATOS ENLACES, RESPONSABLES'!$C$1:$J$1124,4,0)</f>
        <v>#N/A</v>
      </c>
      <c r="H480" s="22" t="e">
        <f>VLOOKUP(Tabla1[MUNICIPIO],'DATOS ENLACES, RESPONSABLES'!$C$1:$J$1124,5,0)</f>
        <v>#N/A</v>
      </c>
      <c r="I480" s="22" t="e">
        <f>VLOOKUP(Tabla1[MUNICIPIO],'DATOS ENLACES, RESPONSABLES'!$C$1:$J$1124,6,0)</f>
        <v>#N/A</v>
      </c>
      <c r="J480" s="22" t="e">
        <f>VLOOKUP(Tabla1[MUNICIPIO],'DATOS ENLACES, RESPONSABLES'!$C$1:$J$1124,7,0)</f>
        <v>#N/A</v>
      </c>
      <c r="K480" s="22" t="e">
        <f>VLOOKUP(Tabla1[MUNICIPIO],'DATOS ENLACES, RESPONSABLES'!$C$1:$J$1124,8,0)</f>
        <v>#N/A</v>
      </c>
    </row>
    <row r="481" spans="1:11" x14ac:dyDescent="0.25">
      <c r="A481" s="121" t="s">
        <v>1606</v>
      </c>
      <c r="B481" s="122">
        <v>25758</v>
      </c>
      <c r="C481" s="123" t="s">
        <v>575</v>
      </c>
      <c r="D481" s="123" t="s">
        <v>57</v>
      </c>
      <c r="E481" s="124" t="s">
        <v>763</v>
      </c>
      <c r="F481" s="22" t="e">
        <f>VLOOKUP(Tabla1[MUNICIPIO],'DATOS ENLACES, RESPONSABLES'!$C$1:$J$1124,2,0)</f>
        <v>#N/A</v>
      </c>
      <c r="G481" s="22" t="e">
        <f>VLOOKUP(Tabla1[MUNICIPIO],'DATOS ENLACES, RESPONSABLES'!$C$1:$J$1124,4,0)</f>
        <v>#N/A</v>
      </c>
      <c r="H481" s="22" t="e">
        <f>VLOOKUP(Tabla1[MUNICIPIO],'DATOS ENLACES, RESPONSABLES'!$C$1:$J$1124,5,0)</f>
        <v>#N/A</v>
      </c>
      <c r="I481" s="22" t="e">
        <f>VLOOKUP(Tabla1[MUNICIPIO],'DATOS ENLACES, RESPONSABLES'!$C$1:$J$1124,6,0)</f>
        <v>#N/A</v>
      </c>
      <c r="J481" s="22" t="e">
        <f>VLOOKUP(Tabla1[MUNICIPIO],'DATOS ENLACES, RESPONSABLES'!$C$1:$J$1124,7,0)</f>
        <v>#N/A</v>
      </c>
      <c r="K481" s="22" t="e">
        <f>VLOOKUP(Tabla1[MUNICIPIO],'DATOS ENLACES, RESPONSABLES'!$C$1:$J$1124,8,0)</f>
        <v>#N/A</v>
      </c>
    </row>
    <row r="482" spans="1:11" x14ac:dyDescent="0.25">
      <c r="A482" s="121" t="s">
        <v>1607</v>
      </c>
      <c r="B482" s="122">
        <v>25769</v>
      </c>
      <c r="C482" s="123" t="s">
        <v>575</v>
      </c>
      <c r="D482" s="123" t="s">
        <v>57</v>
      </c>
      <c r="E482" s="124" t="s">
        <v>764</v>
      </c>
      <c r="F482" s="22" t="e">
        <f>VLOOKUP(Tabla1[MUNICIPIO],'DATOS ENLACES, RESPONSABLES'!$C$1:$J$1124,2,0)</f>
        <v>#N/A</v>
      </c>
      <c r="G482" s="22" t="e">
        <f>VLOOKUP(Tabla1[MUNICIPIO],'DATOS ENLACES, RESPONSABLES'!$C$1:$J$1124,4,0)</f>
        <v>#N/A</v>
      </c>
      <c r="H482" s="22" t="e">
        <f>VLOOKUP(Tabla1[MUNICIPIO],'DATOS ENLACES, RESPONSABLES'!$C$1:$J$1124,5,0)</f>
        <v>#N/A</v>
      </c>
      <c r="I482" s="22" t="e">
        <f>VLOOKUP(Tabla1[MUNICIPIO],'DATOS ENLACES, RESPONSABLES'!$C$1:$J$1124,6,0)</f>
        <v>#N/A</v>
      </c>
      <c r="J482" s="22" t="e">
        <f>VLOOKUP(Tabla1[MUNICIPIO],'DATOS ENLACES, RESPONSABLES'!$C$1:$J$1124,7,0)</f>
        <v>#N/A</v>
      </c>
      <c r="K482" s="22" t="e">
        <f>VLOOKUP(Tabla1[MUNICIPIO],'DATOS ENLACES, RESPONSABLES'!$C$1:$J$1124,8,0)</f>
        <v>#N/A</v>
      </c>
    </row>
    <row r="483" spans="1:11" x14ac:dyDescent="0.25">
      <c r="A483" s="121" t="s">
        <v>1608</v>
      </c>
      <c r="B483" s="122">
        <v>25772</v>
      </c>
      <c r="C483" s="123" t="s">
        <v>575</v>
      </c>
      <c r="D483" s="123" t="s">
        <v>57</v>
      </c>
      <c r="E483" s="124" t="s">
        <v>765</v>
      </c>
      <c r="F483" s="22" t="e">
        <f>VLOOKUP(Tabla1[MUNICIPIO],'DATOS ENLACES, RESPONSABLES'!$C$1:$J$1124,2,0)</f>
        <v>#N/A</v>
      </c>
      <c r="G483" s="22" t="e">
        <f>VLOOKUP(Tabla1[MUNICIPIO],'DATOS ENLACES, RESPONSABLES'!$C$1:$J$1124,4,0)</f>
        <v>#N/A</v>
      </c>
      <c r="H483" s="22" t="e">
        <f>VLOOKUP(Tabla1[MUNICIPIO],'DATOS ENLACES, RESPONSABLES'!$C$1:$J$1124,5,0)</f>
        <v>#N/A</v>
      </c>
      <c r="I483" s="22" t="e">
        <f>VLOOKUP(Tabla1[MUNICIPIO],'DATOS ENLACES, RESPONSABLES'!$C$1:$J$1124,6,0)</f>
        <v>#N/A</v>
      </c>
      <c r="J483" s="22" t="e">
        <f>VLOOKUP(Tabla1[MUNICIPIO],'DATOS ENLACES, RESPONSABLES'!$C$1:$J$1124,7,0)</f>
        <v>#N/A</v>
      </c>
      <c r="K483" s="22" t="e">
        <f>VLOOKUP(Tabla1[MUNICIPIO],'DATOS ENLACES, RESPONSABLES'!$C$1:$J$1124,8,0)</f>
        <v>#N/A</v>
      </c>
    </row>
    <row r="484" spans="1:11" x14ac:dyDescent="0.25">
      <c r="A484" s="121" t="s">
        <v>1609</v>
      </c>
      <c r="B484" s="122">
        <v>25777</v>
      </c>
      <c r="C484" s="123" t="s">
        <v>575</v>
      </c>
      <c r="D484" s="123" t="s">
        <v>57</v>
      </c>
      <c r="E484" s="124" t="s">
        <v>766</v>
      </c>
      <c r="F484" s="22" t="e">
        <f>VLOOKUP(Tabla1[MUNICIPIO],'DATOS ENLACES, RESPONSABLES'!$C$1:$J$1124,2,0)</f>
        <v>#N/A</v>
      </c>
      <c r="G484" s="22" t="e">
        <f>VLOOKUP(Tabla1[MUNICIPIO],'DATOS ENLACES, RESPONSABLES'!$C$1:$J$1124,4,0)</f>
        <v>#N/A</v>
      </c>
      <c r="H484" s="22" t="e">
        <f>VLOOKUP(Tabla1[MUNICIPIO],'DATOS ENLACES, RESPONSABLES'!$C$1:$J$1124,5,0)</f>
        <v>#N/A</v>
      </c>
      <c r="I484" s="22" t="e">
        <f>VLOOKUP(Tabla1[MUNICIPIO],'DATOS ENLACES, RESPONSABLES'!$C$1:$J$1124,6,0)</f>
        <v>#N/A</v>
      </c>
      <c r="J484" s="22" t="e">
        <f>VLOOKUP(Tabla1[MUNICIPIO],'DATOS ENLACES, RESPONSABLES'!$C$1:$J$1124,7,0)</f>
        <v>#N/A</v>
      </c>
      <c r="K484" s="22" t="e">
        <f>VLOOKUP(Tabla1[MUNICIPIO],'DATOS ENLACES, RESPONSABLES'!$C$1:$J$1124,8,0)</f>
        <v>#N/A</v>
      </c>
    </row>
    <row r="485" spans="1:11" x14ac:dyDescent="0.25">
      <c r="A485" s="121" t="s">
        <v>1610</v>
      </c>
      <c r="B485" s="122">
        <v>25779</v>
      </c>
      <c r="C485" s="123" t="s">
        <v>575</v>
      </c>
      <c r="D485" s="123" t="s">
        <v>57</v>
      </c>
      <c r="E485" s="124" t="s">
        <v>767</v>
      </c>
      <c r="F485" s="22" t="e">
        <f>VLOOKUP(Tabla1[MUNICIPIO],'DATOS ENLACES, RESPONSABLES'!$C$1:$J$1124,2,0)</f>
        <v>#N/A</v>
      </c>
      <c r="G485" s="22" t="e">
        <f>VLOOKUP(Tabla1[MUNICIPIO],'DATOS ENLACES, RESPONSABLES'!$C$1:$J$1124,4,0)</f>
        <v>#N/A</v>
      </c>
      <c r="H485" s="22" t="e">
        <f>VLOOKUP(Tabla1[MUNICIPIO],'DATOS ENLACES, RESPONSABLES'!$C$1:$J$1124,5,0)</f>
        <v>#N/A</v>
      </c>
      <c r="I485" s="22" t="e">
        <f>VLOOKUP(Tabla1[MUNICIPIO],'DATOS ENLACES, RESPONSABLES'!$C$1:$J$1124,6,0)</f>
        <v>#N/A</v>
      </c>
      <c r="J485" s="22" t="e">
        <f>VLOOKUP(Tabla1[MUNICIPIO],'DATOS ENLACES, RESPONSABLES'!$C$1:$J$1124,7,0)</f>
        <v>#N/A</v>
      </c>
      <c r="K485" s="22" t="e">
        <f>VLOOKUP(Tabla1[MUNICIPIO],'DATOS ENLACES, RESPONSABLES'!$C$1:$J$1124,8,0)</f>
        <v>#N/A</v>
      </c>
    </row>
    <row r="486" spans="1:11" x14ac:dyDescent="0.25">
      <c r="A486" s="121" t="s">
        <v>1611</v>
      </c>
      <c r="B486" s="122">
        <v>25781</v>
      </c>
      <c r="C486" s="123" t="s">
        <v>575</v>
      </c>
      <c r="D486" s="123" t="s">
        <v>57</v>
      </c>
      <c r="E486" s="124" t="s">
        <v>768</v>
      </c>
      <c r="F486" s="22" t="e">
        <f>VLOOKUP(Tabla1[MUNICIPIO],'DATOS ENLACES, RESPONSABLES'!$C$1:$J$1124,2,0)</f>
        <v>#N/A</v>
      </c>
      <c r="G486" s="22" t="e">
        <f>VLOOKUP(Tabla1[MUNICIPIO],'DATOS ENLACES, RESPONSABLES'!$C$1:$J$1124,4,0)</f>
        <v>#N/A</v>
      </c>
      <c r="H486" s="22" t="e">
        <f>VLOOKUP(Tabla1[MUNICIPIO],'DATOS ENLACES, RESPONSABLES'!$C$1:$J$1124,5,0)</f>
        <v>#N/A</v>
      </c>
      <c r="I486" s="22" t="e">
        <f>VLOOKUP(Tabla1[MUNICIPIO],'DATOS ENLACES, RESPONSABLES'!$C$1:$J$1124,6,0)</f>
        <v>#N/A</v>
      </c>
      <c r="J486" s="22" t="e">
        <f>VLOOKUP(Tabla1[MUNICIPIO],'DATOS ENLACES, RESPONSABLES'!$C$1:$J$1124,7,0)</f>
        <v>#N/A</v>
      </c>
      <c r="K486" s="22" t="e">
        <f>VLOOKUP(Tabla1[MUNICIPIO],'DATOS ENLACES, RESPONSABLES'!$C$1:$J$1124,8,0)</f>
        <v>#N/A</v>
      </c>
    </row>
    <row r="487" spans="1:11" x14ac:dyDescent="0.25">
      <c r="A487" s="121" t="s">
        <v>1612</v>
      </c>
      <c r="B487" s="122">
        <v>25785</v>
      </c>
      <c r="C487" s="123" t="s">
        <v>575</v>
      </c>
      <c r="D487" s="123" t="s">
        <v>57</v>
      </c>
      <c r="E487" s="124" t="s">
        <v>769</v>
      </c>
      <c r="F487" s="22" t="e">
        <f>VLOOKUP(Tabla1[MUNICIPIO],'DATOS ENLACES, RESPONSABLES'!$C$1:$J$1124,2,0)</f>
        <v>#N/A</v>
      </c>
      <c r="G487" s="22" t="e">
        <f>VLOOKUP(Tabla1[MUNICIPIO],'DATOS ENLACES, RESPONSABLES'!$C$1:$J$1124,4,0)</f>
        <v>#N/A</v>
      </c>
      <c r="H487" s="22" t="e">
        <f>VLOOKUP(Tabla1[MUNICIPIO],'DATOS ENLACES, RESPONSABLES'!$C$1:$J$1124,5,0)</f>
        <v>#N/A</v>
      </c>
      <c r="I487" s="22" t="e">
        <f>VLOOKUP(Tabla1[MUNICIPIO],'DATOS ENLACES, RESPONSABLES'!$C$1:$J$1124,6,0)</f>
        <v>#N/A</v>
      </c>
      <c r="J487" s="22" t="e">
        <f>VLOOKUP(Tabla1[MUNICIPIO],'DATOS ENLACES, RESPONSABLES'!$C$1:$J$1124,7,0)</f>
        <v>#N/A</v>
      </c>
      <c r="K487" s="22" t="e">
        <f>VLOOKUP(Tabla1[MUNICIPIO],'DATOS ENLACES, RESPONSABLES'!$C$1:$J$1124,8,0)</f>
        <v>#N/A</v>
      </c>
    </row>
    <row r="488" spans="1:11" x14ac:dyDescent="0.25">
      <c r="A488" s="121" t="s">
        <v>1613</v>
      </c>
      <c r="B488" s="122">
        <v>25793</v>
      </c>
      <c r="C488" s="123" t="s">
        <v>575</v>
      </c>
      <c r="D488" s="123" t="s">
        <v>57</v>
      </c>
      <c r="E488" s="124" t="s">
        <v>770</v>
      </c>
      <c r="F488" s="22" t="e">
        <f>VLOOKUP(Tabla1[MUNICIPIO],'DATOS ENLACES, RESPONSABLES'!$C$1:$J$1124,2,0)</f>
        <v>#N/A</v>
      </c>
      <c r="G488" s="22" t="e">
        <f>VLOOKUP(Tabla1[MUNICIPIO],'DATOS ENLACES, RESPONSABLES'!$C$1:$J$1124,4,0)</f>
        <v>#N/A</v>
      </c>
      <c r="H488" s="22" t="e">
        <f>VLOOKUP(Tabla1[MUNICIPIO],'DATOS ENLACES, RESPONSABLES'!$C$1:$J$1124,5,0)</f>
        <v>#N/A</v>
      </c>
      <c r="I488" s="22" t="e">
        <f>VLOOKUP(Tabla1[MUNICIPIO],'DATOS ENLACES, RESPONSABLES'!$C$1:$J$1124,6,0)</f>
        <v>#N/A</v>
      </c>
      <c r="J488" s="22" t="e">
        <f>VLOOKUP(Tabla1[MUNICIPIO],'DATOS ENLACES, RESPONSABLES'!$C$1:$J$1124,7,0)</f>
        <v>#N/A</v>
      </c>
      <c r="K488" s="22" t="e">
        <f>VLOOKUP(Tabla1[MUNICIPIO],'DATOS ENLACES, RESPONSABLES'!$C$1:$J$1124,8,0)</f>
        <v>#N/A</v>
      </c>
    </row>
    <row r="489" spans="1:11" x14ac:dyDescent="0.25">
      <c r="A489" s="121" t="s">
        <v>1614</v>
      </c>
      <c r="B489" s="122">
        <v>25797</v>
      </c>
      <c r="C489" s="123" t="s">
        <v>575</v>
      </c>
      <c r="D489" s="123" t="s">
        <v>57</v>
      </c>
      <c r="E489" s="124" t="s">
        <v>771</v>
      </c>
      <c r="F489" s="22" t="e">
        <f>VLOOKUP(Tabla1[MUNICIPIO],'DATOS ENLACES, RESPONSABLES'!$C$1:$J$1124,2,0)</f>
        <v>#N/A</v>
      </c>
      <c r="G489" s="22" t="e">
        <f>VLOOKUP(Tabla1[MUNICIPIO],'DATOS ENLACES, RESPONSABLES'!$C$1:$J$1124,4,0)</f>
        <v>#N/A</v>
      </c>
      <c r="H489" s="22" t="e">
        <f>VLOOKUP(Tabla1[MUNICIPIO],'DATOS ENLACES, RESPONSABLES'!$C$1:$J$1124,5,0)</f>
        <v>#N/A</v>
      </c>
      <c r="I489" s="22" t="e">
        <f>VLOOKUP(Tabla1[MUNICIPIO],'DATOS ENLACES, RESPONSABLES'!$C$1:$J$1124,6,0)</f>
        <v>#N/A</v>
      </c>
      <c r="J489" s="22" t="e">
        <f>VLOOKUP(Tabla1[MUNICIPIO],'DATOS ENLACES, RESPONSABLES'!$C$1:$J$1124,7,0)</f>
        <v>#N/A</v>
      </c>
      <c r="K489" s="22" t="e">
        <f>VLOOKUP(Tabla1[MUNICIPIO],'DATOS ENLACES, RESPONSABLES'!$C$1:$J$1124,8,0)</f>
        <v>#N/A</v>
      </c>
    </row>
    <row r="490" spans="1:11" x14ac:dyDescent="0.25">
      <c r="A490" s="121" t="s">
        <v>1615</v>
      </c>
      <c r="B490" s="122">
        <v>25799</v>
      </c>
      <c r="C490" s="123" t="s">
        <v>575</v>
      </c>
      <c r="D490" s="123" t="s">
        <v>57</v>
      </c>
      <c r="E490" s="124" t="s">
        <v>772</v>
      </c>
      <c r="F490" s="22" t="e">
        <f>VLOOKUP(Tabla1[MUNICIPIO],'DATOS ENLACES, RESPONSABLES'!$C$1:$J$1124,2,0)</f>
        <v>#N/A</v>
      </c>
      <c r="G490" s="22" t="e">
        <f>VLOOKUP(Tabla1[MUNICIPIO],'DATOS ENLACES, RESPONSABLES'!$C$1:$J$1124,4,0)</f>
        <v>#N/A</v>
      </c>
      <c r="H490" s="22" t="e">
        <f>VLOOKUP(Tabla1[MUNICIPIO],'DATOS ENLACES, RESPONSABLES'!$C$1:$J$1124,5,0)</f>
        <v>#N/A</v>
      </c>
      <c r="I490" s="22" t="e">
        <f>VLOOKUP(Tabla1[MUNICIPIO],'DATOS ENLACES, RESPONSABLES'!$C$1:$J$1124,6,0)</f>
        <v>#N/A</v>
      </c>
      <c r="J490" s="22" t="e">
        <f>VLOOKUP(Tabla1[MUNICIPIO],'DATOS ENLACES, RESPONSABLES'!$C$1:$J$1124,7,0)</f>
        <v>#N/A</v>
      </c>
      <c r="K490" s="22" t="e">
        <f>VLOOKUP(Tabla1[MUNICIPIO],'DATOS ENLACES, RESPONSABLES'!$C$1:$J$1124,8,0)</f>
        <v>#N/A</v>
      </c>
    </row>
    <row r="491" spans="1:11" x14ac:dyDescent="0.25">
      <c r="A491" s="121" t="s">
        <v>1616</v>
      </c>
      <c r="B491" s="122">
        <v>25805</v>
      </c>
      <c r="C491" s="123" t="s">
        <v>575</v>
      </c>
      <c r="D491" s="123" t="s">
        <v>57</v>
      </c>
      <c r="E491" s="124" t="s">
        <v>773</v>
      </c>
      <c r="F491" s="22" t="e">
        <f>VLOOKUP(Tabla1[MUNICIPIO],'DATOS ENLACES, RESPONSABLES'!$C$1:$J$1124,2,0)</f>
        <v>#N/A</v>
      </c>
      <c r="G491" s="22" t="e">
        <f>VLOOKUP(Tabla1[MUNICIPIO],'DATOS ENLACES, RESPONSABLES'!$C$1:$J$1124,4,0)</f>
        <v>#N/A</v>
      </c>
      <c r="H491" s="22" t="e">
        <f>VLOOKUP(Tabla1[MUNICIPIO],'DATOS ENLACES, RESPONSABLES'!$C$1:$J$1124,5,0)</f>
        <v>#N/A</v>
      </c>
      <c r="I491" s="22" t="e">
        <f>VLOOKUP(Tabla1[MUNICIPIO],'DATOS ENLACES, RESPONSABLES'!$C$1:$J$1124,6,0)</f>
        <v>#N/A</v>
      </c>
      <c r="J491" s="22" t="e">
        <f>VLOOKUP(Tabla1[MUNICIPIO],'DATOS ENLACES, RESPONSABLES'!$C$1:$J$1124,7,0)</f>
        <v>#N/A</v>
      </c>
      <c r="K491" s="22" t="e">
        <f>VLOOKUP(Tabla1[MUNICIPIO],'DATOS ENLACES, RESPONSABLES'!$C$1:$J$1124,8,0)</f>
        <v>#N/A</v>
      </c>
    </row>
    <row r="492" spans="1:11" x14ac:dyDescent="0.25">
      <c r="A492" s="121" t="s">
        <v>1617</v>
      </c>
      <c r="B492" s="122">
        <v>25807</v>
      </c>
      <c r="C492" s="123" t="s">
        <v>575</v>
      </c>
      <c r="D492" s="123" t="s">
        <v>57</v>
      </c>
      <c r="E492" s="124" t="s">
        <v>774</v>
      </c>
      <c r="F492" s="22" t="e">
        <f>VLOOKUP(Tabla1[MUNICIPIO],'DATOS ENLACES, RESPONSABLES'!$C$1:$J$1124,2,0)</f>
        <v>#N/A</v>
      </c>
      <c r="G492" s="22" t="e">
        <f>VLOOKUP(Tabla1[MUNICIPIO],'DATOS ENLACES, RESPONSABLES'!$C$1:$J$1124,4,0)</f>
        <v>#N/A</v>
      </c>
      <c r="H492" s="22" t="e">
        <f>VLOOKUP(Tabla1[MUNICIPIO],'DATOS ENLACES, RESPONSABLES'!$C$1:$J$1124,5,0)</f>
        <v>#N/A</v>
      </c>
      <c r="I492" s="22" t="e">
        <f>VLOOKUP(Tabla1[MUNICIPIO],'DATOS ENLACES, RESPONSABLES'!$C$1:$J$1124,6,0)</f>
        <v>#N/A</v>
      </c>
      <c r="J492" s="22" t="e">
        <f>VLOOKUP(Tabla1[MUNICIPIO],'DATOS ENLACES, RESPONSABLES'!$C$1:$J$1124,7,0)</f>
        <v>#N/A</v>
      </c>
      <c r="K492" s="22" t="e">
        <f>VLOOKUP(Tabla1[MUNICIPIO],'DATOS ENLACES, RESPONSABLES'!$C$1:$J$1124,8,0)</f>
        <v>#N/A</v>
      </c>
    </row>
    <row r="493" spans="1:11" x14ac:dyDescent="0.25">
      <c r="A493" s="121" t="s">
        <v>1618</v>
      </c>
      <c r="B493" s="122">
        <v>25815</v>
      </c>
      <c r="C493" s="123" t="s">
        <v>575</v>
      </c>
      <c r="D493" s="123" t="s">
        <v>57</v>
      </c>
      <c r="E493" s="124" t="s">
        <v>775</v>
      </c>
      <c r="F493" s="22" t="e">
        <f>VLOOKUP(Tabla1[MUNICIPIO],'DATOS ENLACES, RESPONSABLES'!$C$1:$J$1124,2,0)</f>
        <v>#N/A</v>
      </c>
      <c r="G493" s="22" t="e">
        <f>VLOOKUP(Tabla1[MUNICIPIO],'DATOS ENLACES, RESPONSABLES'!$C$1:$J$1124,4,0)</f>
        <v>#N/A</v>
      </c>
      <c r="H493" s="22" t="e">
        <f>VLOOKUP(Tabla1[MUNICIPIO],'DATOS ENLACES, RESPONSABLES'!$C$1:$J$1124,5,0)</f>
        <v>#N/A</v>
      </c>
      <c r="I493" s="22" t="e">
        <f>VLOOKUP(Tabla1[MUNICIPIO],'DATOS ENLACES, RESPONSABLES'!$C$1:$J$1124,6,0)</f>
        <v>#N/A</v>
      </c>
      <c r="J493" s="22" t="e">
        <f>VLOOKUP(Tabla1[MUNICIPIO],'DATOS ENLACES, RESPONSABLES'!$C$1:$J$1124,7,0)</f>
        <v>#N/A</v>
      </c>
      <c r="K493" s="22" t="e">
        <f>VLOOKUP(Tabla1[MUNICIPIO],'DATOS ENLACES, RESPONSABLES'!$C$1:$J$1124,8,0)</f>
        <v>#N/A</v>
      </c>
    </row>
    <row r="494" spans="1:11" x14ac:dyDescent="0.25">
      <c r="A494" s="121" t="s">
        <v>1619</v>
      </c>
      <c r="B494" s="122">
        <v>25817</v>
      </c>
      <c r="C494" s="123" t="s">
        <v>575</v>
      </c>
      <c r="D494" s="123" t="s">
        <v>57</v>
      </c>
      <c r="E494" s="124" t="s">
        <v>776</v>
      </c>
      <c r="F494" s="22" t="e">
        <f>VLOOKUP(Tabla1[MUNICIPIO],'DATOS ENLACES, RESPONSABLES'!$C$1:$J$1124,2,0)</f>
        <v>#N/A</v>
      </c>
      <c r="G494" s="22" t="e">
        <f>VLOOKUP(Tabla1[MUNICIPIO],'DATOS ENLACES, RESPONSABLES'!$C$1:$J$1124,4,0)</f>
        <v>#N/A</v>
      </c>
      <c r="H494" s="22" t="e">
        <f>VLOOKUP(Tabla1[MUNICIPIO],'DATOS ENLACES, RESPONSABLES'!$C$1:$J$1124,5,0)</f>
        <v>#N/A</v>
      </c>
      <c r="I494" s="22" t="e">
        <f>VLOOKUP(Tabla1[MUNICIPIO],'DATOS ENLACES, RESPONSABLES'!$C$1:$J$1124,6,0)</f>
        <v>#N/A</v>
      </c>
      <c r="J494" s="22" t="e">
        <f>VLOOKUP(Tabla1[MUNICIPIO],'DATOS ENLACES, RESPONSABLES'!$C$1:$J$1124,7,0)</f>
        <v>#N/A</v>
      </c>
      <c r="K494" s="22" t="e">
        <f>VLOOKUP(Tabla1[MUNICIPIO],'DATOS ENLACES, RESPONSABLES'!$C$1:$J$1124,8,0)</f>
        <v>#N/A</v>
      </c>
    </row>
    <row r="495" spans="1:11" x14ac:dyDescent="0.25">
      <c r="A495" s="121" t="s">
        <v>1620</v>
      </c>
      <c r="B495" s="122">
        <v>25823</v>
      </c>
      <c r="C495" s="123" t="s">
        <v>575</v>
      </c>
      <c r="D495" s="123" t="s">
        <v>57</v>
      </c>
      <c r="E495" s="124" t="s">
        <v>777</v>
      </c>
      <c r="F495" s="22" t="e">
        <f>VLOOKUP(Tabla1[MUNICIPIO],'DATOS ENLACES, RESPONSABLES'!$C$1:$J$1124,2,0)</f>
        <v>#N/A</v>
      </c>
      <c r="G495" s="22" t="e">
        <f>VLOOKUP(Tabla1[MUNICIPIO],'DATOS ENLACES, RESPONSABLES'!$C$1:$J$1124,4,0)</f>
        <v>#N/A</v>
      </c>
      <c r="H495" s="22" t="e">
        <f>VLOOKUP(Tabla1[MUNICIPIO],'DATOS ENLACES, RESPONSABLES'!$C$1:$J$1124,5,0)</f>
        <v>#N/A</v>
      </c>
      <c r="I495" s="22" t="e">
        <f>VLOOKUP(Tabla1[MUNICIPIO],'DATOS ENLACES, RESPONSABLES'!$C$1:$J$1124,6,0)</f>
        <v>#N/A</v>
      </c>
      <c r="J495" s="22" t="e">
        <f>VLOOKUP(Tabla1[MUNICIPIO],'DATOS ENLACES, RESPONSABLES'!$C$1:$J$1124,7,0)</f>
        <v>#N/A</v>
      </c>
      <c r="K495" s="22" t="e">
        <f>VLOOKUP(Tabla1[MUNICIPIO],'DATOS ENLACES, RESPONSABLES'!$C$1:$J$1124,8,0)</f>
        <v>#N/A</v>
      </c>
    </row>
    <row r="496" spans="1:11" x14ac:dyDescent="0.25">
      <c r="A496" s="121" t="s">
        <v>1621</v>
      </c>
      <c r="B496" s="122">
        <v>25839</v>
      </c>
      <c r="C496" s="123" t="s">
        <v>575</v>
      </c>
      <c r="D496" s="123" t="s">
        <v>57</v>
      </c>
      <c r="E496" s="124" t="s">
        <v>778</v>
      </c>
      <c r="F496" s="22" t="e">
        <f>VLOOKUP(Tabla1[MUNICIPIO],'DATOS ENLACES, RESPONSABLES'!$C$1:$J$1124,2,0)</f>
        <v>#N/A</v>
      </c>
      <c r="G496" s="22" t="e">
        <f>VLOOKUP(Tabla1[MUNICIPIO],'DATOS ENLACES, RESPONSABLES'!$C$1:$J$1124,4,0)</f>
        <v>#N/A</v>
      </c>
      <c r="H496" s="22" t="e">
        <f>VLOOKUP(Tabla1[MUNICIPIO],'DATOS ENLACES, RESPONSABLES'!$C$1:$J$1124,5,0)</f>
        <v>#N/A</v>
      </c>
      <c r="I496" s="22" t="e">
        <f>VLOOKUP(Tabla1[MUNICIPIO],'DATOS ENLACES, RESPONSABLES'!$C$1:$J$1124,6,0)</f>
        <v>#N/A</v>
      </c>
      <c r="J496" s="22" t="e">
        <f>VLOOKUP(Tabla1[MUNICIPIO],'DATOS ENLACES, RESPONSABLES'!$C$1:$J$1124,7,0)</f>
        <v>#N/A</v>
      </c>
      <c r="K496" s="22" t="e">
        <f>VLOOKUP(Tabla1[MUNICIPIO],'DATOS ENLACES, RESPONSABLES'!$C$1:$J$1124,8,0)</f>
        <v>#N/A</v>
      </c>
    </row>
    <row r="497" spans="1:11" x14ac:dyDescent="0.25">
      <c r="A497" s="121" t="s">
        <v>1622</v>
      </c>
      <c r="B497" s="122">
        <v>25841</v>
      </c>
      <c r="C497" s="123" t="s">
        <v>575</v>
      </c>
      <c r="D497" s="123" t="s">
        <v>57</v>
      </c>
      <c r="E497" s="124" t="s">
        <v>779</v>
      </c>
      <c r="F497" s="22" t="e">
        <f>VLOOKUP(Tabla1[MUNICIPIO],'DATOS ENLACES, RESPONSABLES'!$C$1:$J$1124,2,0)</f>
        <v>#N/A</v>
      </c>
      <c r="G497" s="22" t="e">
        <f>VLOOKUP(Tabla1[MUNICIPIO],'DATOS ENLACES, RESPONSABLES'!$C$1:$J$1124,4,0)</f>
        <v>#N/A</v>
      </c>
      <c r="H497" s="22" t="e">
        <f>VLOOKUP(Tabla1[MUNICIPIO],'DATOS ENLACES, RESPONSABLES'!$C$1:$J$1124,5,0)</f>
        <v>#N/A</v>
      </c>
      <c r="I497" s="22" t="e">
        <f>VLOOKUP(Tabla1[MUNICIPIO],'DATOS ENLACES, RESPONSABLES'!$C$1:$J$1124,6,0)</f>
        <v>#N/A</v>
      </c>
      <c r="J497" s="22" t="e">
        <f>VLOOKUP(Tabla1[MUNICIPIO],'DATOS ENLACES, RESPONSABLES'!$C$1:$J$1124,7,0)</f>
        <v>#N/A</v>
      </c>
      <c r="K497" s="22" t="e">
        <f>VLOOKUP(Tabla1[MUNICIPIO],'DATOS ENLACES, RESPONSABLES'!$C$1:$J$1124,8,0)</f>
        <v>#N/A</v>
      </c>
    </row>
    <row r="498" spans="1:11" x14ac:dyDescent="0.25">
      <c r="A498" s="121" t="s">
        <v>1623</v>
      </c>
      <c r="B498" s="122">
        <v>25845</v>
      </c>
      <c r="C498" s="123" t="s">
        <v>575</v>
      </c>
      <c r="D498" s="123" t="s">
        <v>57</v>
      </c>
      <c r="E498" s="124" t="s">
        <v>780</v>
      </c>
      <c r="F498" s="22" t="e">
        <f>VLOOKUP(Tabla1[MUNICIPIO],'DATOS ENLACES, RESPONSABLES'!$C$1:$J$1124,2,0)</f>
        <v>#N/A</v>
      </c>
      <c r="G498" s="22" t="e">
        <f>VLOOKUP(Tabla1[MUNICIPIO],'DATOS ENLACES, RESPONSABLES'!$C$1:$J$1124,4,0)</f>
        <v>#N/A</v>
      </c>
      <c r="H498" s="22" t="e">
        <f>VLOOKUP(Tabla1[MUNICIPIO],'DATOS ENLACES, RESPONSABLES'!$C$1:$J$1124,5,0)</f>
        <v>#N/A</v>
      </c>
      <c r="I498" s="22" t="e">
        <f>VLOOKUP(Tabla1[MUNICIPIO],'DATOS ENLACES, RESPONSABLES'!$C$1:$J$1124,6,0)</f>
        <v>#N/A</v>
      </c>
      <c r="J498" s="22" t="e">
        <f>VLOOKUP(Tabla1[MUNICIPIO],'DATOS ENLACES, RESPONSABLES'!$C$1:$J$1124,7,0)</f>
        <v>#N/A</v>
      </c>
      <c r="K498" s="22" t="e">
        <f>VLOOKUP(Tabla1[MUNICIPIO],'DATOS ENLACES, RESPONSABLES'!$C$1:$J$1124,8,0)</f>
        <v>#N/A</v>
      </c>
    </row>
    <row r="499" spans="1:11" x14ac:dyDescent="0.25">
      <c r="A499" s="121" t="s">
        <v>1624</v>
      </c>
      <c r="B499" s="122">
        <v>25851</v>
      </c>
      <c r="C499" s="123" t="s">
        <v>575</v>
      </c>
      <c r="D499" s="123" t="s">
        <v>57</v>
      </c>
      <c r="E499" s="124" t="s">
        <v>781</v>
      </c>
      <c r="F499" s="22" t="e">
        <f>VLOOKUP(Tabla1[MUNICIPIO],'DATOS ENLACES, RESPONSABLES'!$C$1:$J$1124,2,0)</f>
        <v>#N/A</v>
      </c>
      <c r="G499" s="22" t="e">
        <f>VLOOKUP(Tabla1[MUNICIPIO],'DATOS ENLACES, RESPONSABLES'!$C$1:$J$1124,4,0)</f>
        <v>#N/A</v>
      </c>
      <c r="H499" s="22" t="e">
        <f>VLOOKUP(Tabla1[MUNICIPIO],'DATOS ENLACES, RESPONSABLES'!$C$1:$J$1124,5,0)</f>
        <v>#N/A</v>
      </c>
      <c r="I499" s="22" t="e">
        <f>VLOOKUP(Tabla1[MUNICIPIO],'DATOS ENLACES, RESPONSABLES'!$C$1:$J$1124,6,0)</f>
        <v>#N/A</v>
      </c>
      <c r="J499" s="22" t="e">
        <f>VLOOKUP(Tabla1[MUNICIPIO],'DATOS ENLACES, RESPONSABLES'!$C$1:$J$1124,7,0)</f>
        <v>#N/A</v>
      </c>
      <c r="K499" s="22" t="e">
        <f>VLOOKUP(Tabla1[MUNICIPIO],'DATOS ENLACES, RESPONSABLES'!$C$1:$J$1124,8,0)</f>
        <v>#N/A</v>
      </c>
    </row>
    <row r="500" spans="1:11" x14ac:dyDescent="0.25">
      <c r="A500" s="121" t="s">
        <v>1625</v>
      </c>
      <c r="B500" s="122">
        <v>25506</v>
      </c>
      <c r="C500" s="123" t="s">
        <v>575</v>
      </c>
      <c r="D500" s="123" t="s">
        <v>57</v>
      </c>
      <c r="E500" s="124" t="s">
        <v>495</v>
      </c>
      <c r="F500" s="22" t="e">
        <f>VLOOKUP(Tabla1[MUNICIPIO],'DATOS ENLACES, RESPONSABLES'!$C$1:$J$1124,2,0)</f>
        <v>#N/A</v>
      </c>
      <c r="G500" s="22" t="e">
        <f>VLOOKUP(Tabla1[MUNICIPIO],'DATOS ENLACES, RESPONSABLES'!$C$1:$J$1124,4,0)</f>
        <v>#N/A</v>
      </c>
      <c r="H500" s="22" t="e">
        <f>VLOOKUP(Tabla1[MUNICIPIO],'DATOS ENLACES, RESPONSABLES'!$C$1:$J$1124,5,0)</f>
        <v>#N/A</v>
      </c>
      <c r="I500" s="22" t="e">
        <f>VLOOKUP(Tabla1[MUNICIPIO],'DATOS ENLACES, RESPONSABLES'!$C$1:$J$1124,6,0)</f>
        <v>#N/A</v>
      </c>
      <c r="J500" s="22" t="e">
        <f>VLOOKUP(Tabla1[MUNICIPIO],'DATOS ENLACES, RESPONSABLES'!$C$1:$J$1124,7,0)</f>
        <v>#N/A</v>
      </c>
      <c r="K500" s="22" t="e">
        <f>VLOOKUP(Tabla1[MUNICIPIO],'DATOS ENLACES, RESPONSABLES'!$C$1:$J$1124,8,0)</f>
        <v>#N/A</v>
      </c>
    </row>
    <row r="501" spans="1:11" x14ac:dyDescent="0.25">
      <c r="A501" s="121" t="s">
        <v>1626</v>
      </c>
      <c r="B501" s="122">
        <v>25862</v>
      </c>
      <c r="C501" s="123" t="s">
        <v>575</v>
      </c>
      <c r="D501" s="123" t="s">
        <v>57</v>
      </c>
      <c r="E501" s="124" t="s">
        <v>782</v>
      </c>
      <c r="F501" s="22" t="e">
        <f>VLOOKUP(Tabla1[MUNICIPIO],'DATOS ENLACES, RESPONSABLES'!$C$1:$J$1124,2,0)</f>
        <v>#N/A</v>
      </c>
      <c r="G501" s="22" t="e">
        <f>VLOOKUP(Tabla1[MUNICIPIO],'DATOS ENLACES, RESPONSABLES'!$C$1:$J$1124,4,0)</f>
        <v>#N/A</v>
      </c>
      <c r="H501" s="22" t="e">
        <f>VLOOKUP(Tabla1[MUNICIPIO],'DATOS ENLACES, RESPONSABLES'!$C$1:$J$1124,5,0)</f>
        <v>#N/A</v>
      </c>
      <c r="I501" s="22" t="e">
        <f>VLOOKUP(Tabla1[MUNICIPIO],'DATOS ENLACES, RESPONSABLES'!$C$1:$J$1124,6,0)</f>
        <v>#N/A</v>
      </c>
      <c r="J501" s="22" t="e">
        <f>VLOOKUP(Tabla1[MUNICIPIO],'DATOS ENLACES, RESPONSABLES'!$C$1:$J$1124,7,0)</f>
        <v>#N/A</v>
      </c>
      <c r="K501" s="22" t="e">
        <f>VLOOKUP(Tabla1[MUNICIPIO],'DATOS ENLACES, RESPONSABLES'!$C$1:$J$1124,8,0)</f>
        <v>#N/A</v>
      </c>
    </row>
    <row r="502" spans="1:11" x14ac:dyDescent="0.25">
      <c r="A502" s="121" t="s">
        <v>1627</v>
      </c>
      <c r="B502" s="122">
        <v>25867</v>
      </c>
      <c r="C502" s="123" t="s">
        <v>575</v>
      </c>
      <c r="D502" s="123" t="s">
        <v>57</v>
      </c>
      <c r="E502" s="124" t="s">
        <v>783</v>
      </c>
      <c r="F502" s="22" t="e">
        <f>VLOOKUP(Tabla1[MUNICIPIO],'DATOS ENLACES, RESPONSABLES'!$C$1:$J$1124,2,0)</f>
        <v>#N/A</v>
      </c>
      <c r="G502" s="22" t="e">
        <f>VLOOKUP(Tabla1[MUNICIPIO],'DATOS ENLACES, RESPONSABLES'!$C$1:$J$1124,4,0)</f>
        <v>#N/A</v>
      </c>
      <c r="H502" s="22" t="e">
        <f>VLOOKUP(Tabla1[MUNICIPIO],'DATOS ENLACES, RESPONSABLES'!$C$1:$J$1124,5,0)</f>
        <v>#N/A</v>
      </c>
      <c r="I502" s="22" t="e">
        <f>VLOOKUP(Tabla1[MUNICIPIO],'DATOS ENLACES, RESPONSABLES'!$C$1:$J$1124,6,0)</f>
        <v>#N/A</v>
      </c>
      <c r="J502" s="22" t="e">
        <f>VLOOKUP(Tabla1[MUNICIPIO],'DATOS ENLACES, RESPONSABLES'!$C$1:$J$1124,7,0)</f>
        <v>#N/A</v>
      </c>
      <c r="K502" s="22" t="e">
        <f>VLOOKUP(Tabla1[MUNICIPIO],'DATOS ENLACES, RESPONSABLES'!$C$1:$J$1124,8,0)</f>
        <v>#N/A</v>
      </c>
    </row>
    <row r="503" spans="1:11" x14ac:dyDescent="0.25">
      <c r="A503" s="121" t="s">
        <v>1628</v>
      </c>
      <c r="B503" s="122">
        <v>25843</v>
      </c>
      <c r="C503" s="123" t="s">
        <v>575</v>
      </c>
      <c r="D503" s="123" t="s">
        <v>57</v>
      </c>
      <c r="E503" s="124" t="s">
        <v>784</v>
      </c>
      <c r="F503" s="22" t="e">
        <f>VLOOKUP(Tabla1[MUNICIPIO],'DATOS ENLACES, RESPONSABLES'!$C$1:$J$1124,2,0)</f>
        <v>#N/A</v>
      </c>
      <c r="G503" s="22" t="e">
        <f>VLOOKUP(Tabla1[MUNICIPIO],'DATOS ENLACES, RESPONSABLES'!$C$1:$J$1124,4,0)</f>
        <v>#N/A</v>
      </c>
      <c r="H503" s="22" t="e">
        <f>VLOOKUP(Tabla1[MUNICIPIO],'DATOS ENLACES, RESPONSABLES'!$C$1:$J$1124,5,0)</f>
        <v>#N/A</v>
      </c>
      <c r="I503" s="22" t="e">
        <f>VLOOKUP(Tabla1[MUNICIPIO],'DATOS ENLACES, RESPONSABLES'!$C$1:$J$1124,6,0)</f>
        <v>#N/A</v>
      </c>
      <c r="J503" s="22" t="e">
        <f>VLOOKUP(Tabla1[MUNICIPIO],'DATOS ENLACES, RESPONSABLES'!$C$1:$J$1124,7,0)</f>
        <v>#N/A</v>
      </c>
      <c r="K503" s="22" t="e">
        <f>VLOOKUP(Tabla1[MUNICIPIO],'DATOS ENLACES, RESPONSABLES'!$C$1:$J$1124,8,0)</f>
        <v>#N/A</v>
      </c>
    </row>
    <row r="504" spans="1:11" x14ac:dyDescent="0.25">
      <c r="A504" s="121" t="s">
        <v>1629</v>
      </c>
      <c r="B504" s="122">
        <v>25871</v>
      </c>
      <c r="C504" s="123" t="s">
        <v>575</v>
      </c>
      <c r="D504" s="123" t="s">
        <v>57</v>
      </c>
      <c r="E504" s="124" t="s">
        <v>785</v>
      </c>
      <c r="F504" s="22" t="e">
        <f>VLOOKUP(Tabla1[MUNICIPIO],'DATOS ENLACES, RESPONSABLES'!$C$1:$J$1124,2,0)</f>
        <v>#N/A</v>
      </c>
      <c r="G504" s="22" t="e">
        <f>VLOOKUP(Tabla1[MUNICIPIO],'DATOS ENLACES, RESPONSABLES'!$C$1:$J$1124,4,0)</f>
        <v>#N/A</v>
      </c>
      <c r="H504" s="22" t="e">
        <f>VLOOKUP(Tabla1[MUNICIPIO],'DATOS ENLACES, RESPONSABLES'!$C$1:$J$1124,5,0)</f>
        <v>#N/A</v>
      </c>
      <c r="I504" s="22" t="e">
        <f>VLOOKUP(Tabla1[MUNICIPIO],'DATOS ENLACES, RESPONSABLES'!$C$1:$J$1124,6,0)</f>
        <v>#N/A</v>
      </c>
      <c r="J504" s="22" t="e">
        <f>VLOOKUP(Tabla1[MUNICIPIO],'DATOS ENLACES, RESPONSABLES'!$C$1:$J$1124,7,0)</f>
        <v>#N/A</v>
      </c>
      <c r="K504" s="22" t="e">
        <f>VLOOKUP(Tabla1[MUNICIPIO],'DATOS ENLACES, RESPONSABLES'!$C$1:$J$1124,8,0)</f>
        <v>#N/A</v>
      </c>
    </row>
    <row r="505" spans="1:11" x14ac:dyDescent="0.25">
      <c r="A505" s="121" t="s">
        <v>1630</v>
      </c>
      <c r="B505" s="122">
        <v>25873</v>
      </c>
      <c r="C505" s="123" t="s">
        <v>575</v>
      </c>
      <c r="D505" s="123" t="s">
        <v>57</v>
      </c>
      <c r="E505" s="124" t="s">
        <v>786</v>
      </c>
      <c r="F505" s="22" t="e">
        <f>VLOOKUP(Tabla1[MUNICIPIO],'DATOS ENLACES, RESPONSABLES'!$C$1:$J$1124,2,0)</f>
        <v>#N/A</v>
      </c>
      <c r="G505" s="22" t="e">
        <f>VLOOKUP(Tabla1[MUNICIPIO],'DATOS ENLACES, RESPONSABLES'!$C$1:$J$1124,4,0)</f>
        <v>#N/A</v>
      </c>
      <c r="H505" s="22" t="e">
        <f>VLOOKUP(Tabla1[MUNICIPIO],'DATOS ENLACES, RESPONSABLES'!$C$1:$J$1124,5,0)</f>
        <v>#N/A</v>
      </c>
      <c r="I505" s="22" t="e">
        <f>VLOOKUP(Tabla1[MUNICIPIO],'DATOS ENLACES, RESPONSABLES'!$C$1:$J$1124,6,0)</f>
        <v>#N/A</v>
      </c>
      <c r="J505" s="22" t="e">
        <f>VLOOKUP(Tabla1[MUNICIPIO],'DATOS ENLACES, RESPONSABLES'!$C$1:$J$1124,7,0)</f>
        <v>#N/A</v>
      </c>
      <c r="K505" s="22" t="e">
        <f>VLOOKUP(Tabla1[MUNICIPIO],'DATOS ENLACES, RESPONSABLES'!$C$1:$J$1124,8,0)</f>
        <v>#N/A</v>
      </c>
    </row>
    <row r="506" spans="1:11" x14ac:dyDescent="0.25">
      <c r="A506" s="121" t="s">
        <v>1631</v>
      </c>
      <c r="B506" s="122">
        <v>25875</v>
      </c>
      <c r="C506" s="123" t="s">
        <v>575</v>
      </c>
      <c r="D506" s="123" t="s">
        <v>57</v>
      </c>
      <c r="E506" s="124" t="s">
        <v>787</v>
      </c>
      <c r="F506" s="22" t="e">
        <f>VLOOKUP(Tabla1[MUNICIPIO],'DATOS ENLACES, RESPONSABLES'!$C$1:$J$1124,2,0)</f>
        <v>#N/A</v>
      </c>
      <c r="G506" s="22" t="e">
        <f>VLOOKUP(Tabla1[MUNICIPIO],'DATOS ENLACES, RESPONSABLES'!$C$1:$J$1124,4,0)</f>
        <v>#N/A</v>
      </c>
      <c r="H506" s="22" t="e">
        <f>VLOOKUP(Tabla1[MUNICIPIO],'DATOS ENLACES, RESPONSABLES'!$C$1:$J$1124,5,0)</f>
        <v>#N/A</v>
      </c>
      <c r="I506" s="22" t="e">
        <f>VLOOKUP(Tabla1[MUNICIPIO],'DATOS ENLACES, RESPONSABLES'!$C$1:$J$1124,6,0)</f>
        <v>#N/A</v>
      </c>
      <c r="J506" s="22" t="e">
        <f>VLOOKUP(Tabla1[MUNICIPIO],'DATOS ENLACES, RESPONSABLES'!$C$1:$J$1124,7,0)</f>
        <v>#N/A</v>
      </c>
      <c r="K506" s="22" t="e">
        <f>VLOOKUP(Tabla1[MUNICIPIO],'DATOS ENLACES, RESPONSABLES'!$C$1:$J$1124,8,0)</f>
        <v>#N/A</v>
      </c>
    </row>
    <row r="507" spans="1:11" x14ac:dyDescent="0.25">
      <c r="A507" s="121" t="s">
        <v>1632</v>
      </c>
      <c r="B507" s="122">
        <v>25878</v>
      </c>
      <c r="C507" s="123" t="s">
        <v>575</v>
      </c>
      <c r="D507" s="123" t="s">
        <v>57</v>
      </c>
      <c r="E507" s="124" t="s">
        <v>788</v>
      </c>
      <c r="F507" s="22" t="e">
        <f>VLOOKUP(Tabla1[MUNICIPIO],'DATOS ENLACES, RESPONSABLES'!$C$1:$J$1124,2,0)</f>
        <v>#N/A</v>
      </c>
      <c r="G507" s="22" t="e">
        <f>VLOOKUP(Tabla1[MUNICIPIO],'DATOS ENLACES, RESPONSABLES'!$C$1:$J$1124,4,0)</f>
        <v>#N/A</v>
      </c>
      <c r="H507" s="22" t="e">
        <f>VLOOKUP(Tabla1[MUNICIPIO],'DATOS ENLACES, RESPONSABLES'!$C$1:$J$1124,5,0)</f>
        <v>#N/A</v>
      </c>
      <c r="I507" s="22" t="e">
        <f>VLOOKUP(Tabla1[MUNICIPIO],'DATOS ENLACES, RESPONSABLES'!$C$1:$J$1124,6,0)</f>
        <v>#N/A</v>
      </c>
      <c r="J507" s="22" t="e">
        <f>VLOOKUP(Tabla1[MUNICIPIO],'DATOS ENLACES, RESPONSABLES'!$C$1:$J$1124,7,0)</f>
        <v>#N/A</v>
      </c>
      <c r="K507" s="22" t="e">
        <f>VLOOKUP(Tabla1[MUNICIPIO],'DATOS ENLACES, RESPONSABLES'!$C$1:$J$1124,8,0)</f>
        <v>#N/A</v>
      </c>
    </row>
    <row r="508" spans="1:11" x14ac:dyDescent="0.25">
      <c r="A508" s="121" t="s">
        <v>1633</v>
      </c>
      <c r="B508" s="122">
        <v>25885</v>
      </c>
      <c r="C508" s="123" t="s">
        <v>575</v>
      </c>
      <c r="D508" s="123" t="s">
        <v>57</v>
      </c>
      <c r="E508" s="124" t="s">
        <v>789</v>
      </c>
      <c r="F508" s="22" t="e">
        <f>VLOOKUP(Tabla1[MUNICIPIO],'DATOS ENLACES, RESPONSABLES'!$C$1:$J$1124,2,0)</f>
        <v>#N/A</v>
      </c>
      <c r="G508" s="22" t="e">
        <f>VLOOKUP(Tabla1[MUNICIPIO],'DATOS ENLACES, RESPONSABLES'!$C$1:$J$1124,4,0)</f>
        <v>#N/A</v>
      </c>
      <c r="H508" s="22" t="e">
        <f>VLOOKUP(Tabla1[MUNICIPIO],'DATOS ENLACES, RESPONSABLES'!$C$1:$J$1124,5,0)</f>
        <v>#N/A</v>
      </c>
      <c r="I508" s="22" t="e">
        <f>VLOOKUP(Tabla1[MUNICIPIO],'DATOS ENLACES, RESPONSABLES'!$C$1:$J$1124,6,0)</f>
        <v>#N/A</v>
      </c>
      <c r="J508" s="22" t="e">
        <f>VLOOKUP(Tabla1[MUNICIPIO],'DATOS ENLACES, RESPONSABLES'!$C$1:$J$1124,7,0)</f>
        <v>#N/A</v>
      </c>
      <c r="K508" s="22" t="e">
        <f>VLOOKUP(Tabla1[MUNICIPIO],'DATOS ENLACES, RESPONSABLES'!$C$1:$J$1124,8,0)</f>
        <v>#N/A</v>
      </c>
    </row>
    <row r="509" spans="1:11" x14ac:dyDescent="0.25">
      <c r="A509" s="121" t="s">
        <v>1634</v>
      </c>
      <c r="B509" s="122">
        <v>25898</v>
      </c>
      <c r="C509" s="123" t="s">
        <v>575</v>
      </c>
      <c r="D509" s="123" t="s">
        <v>57</v>
      </c>
      <c r="E509" s="124" t="s">
        <v>790</v>
      </c>
      <c r="F509" s="22" t="e">
        <f>VLOOKUP(Tabla1[MUNICIPIO],'DATOS ENLACES, RESPONSABLES'!$C$1:$J$1124,2,0)</f>
        <v>#N/A</v>
      </c>
      <c r="G509" s="22" t="e">
        <f>VLOOKUP(Tabla1[MUNICIPIO],'DATOS ENLACES, RESPONSABLES'!$C$1:$J$1124,4,0)</f>
        <v>#N/A</v>
      </c>
      <c r="H509" s="22" t="e">
        <f>VLOOKUP(Tabla1[MUNICIPIO],'DATOS ENLACES, RESPONSABLES'!$C$1:$J$1124,5,0)</f>
        <v>#N/A</v>
      </c>
      <c r="I509" s="22" t="e">
        <f>VLOOKUP(Tabla1[MUNICIPIO],'DATOS ENLACES, RESPONSABLES'!$C$1:$J$1124,6,0)</f>
        <v>#N/A</v>
      </c>
      <c r="J509" s="22" t="e">
        <f>VLOOKUP(Tabla1[MUNICIPIO],'DATOS ENLACES, RESPONSABLES'!$C$1:$J$1124,7,0)</f>
        <v>#N/A</v>
      </c>
      <c r="K509" s="22" t="e">
        <f>VLOOKUP(Tabla1[MUNICIPIO],'DATOS ENLACES, RESPONSABLES'!$C$1:$J$1124,8,0)</f>
        <v>#N/A</v>
      </c>
    </row>
    <row r="510" spans="1:11" x14ac:dyDescent="0.25">
      <c r="A510" s="121" t="s">
        <v>1635</v>
      </c>
      <c r="B510" s="122">
        <v>25899</v>
      </c>
      <c r="C510" s="123" t="s">
        <v>575</v>
      </c>
      <c r="D510" s="123" t="s">
        <v>57</v>
      </c>
      <c r="E510" s="124" t="s">
        <v>791</v>
      </c>
      <c r="F510" s="22" t="e">
        <f>VLOOKUP(Tabla1[MUNICIPIO],'DATOS ENLACES, RESPONSABLES'!$C$1:$J$1124,2,0)</f>
        <v>#N/A</v>
      </c>
      <c r="G510" s="22" t="e">
        <f>VLOOKUP(Tabla1[MUNICIPIO],'DATOS ENLACES, RESPONSABLES'!$C$1:$J$1124,4,0)</f>
        <v>#N/A</v>
      </c>
      <c r="H510" s="22" t="e">
        <f>VLOOKUP(Tabla1[MUNICIPIO],'DATOS ENLACES, RESPONSABLES'!$C$1:$J$1124,5,0)</f>
        <v>#N/A</v>
      </c>
      <c r="I510" s="22" t="e">
        <f>VLOOKUP(Tabla1[MUNICIPIO],'DATOS ENLACES, RESPONSABLES'!$C$1:$J$1124,6,0)</f>
        <v>#N/A</v>
      </c>
      <c r="J510" s="22" t="e">
        <f>VLOOKUP(Tabla1[MUNICIPIO],'DATOS ENLACES, RESPONSABLES'!$C$1:$J$1124,7,0)</f>
        <v>#N/A</v>
      </c>
      <c r="K510" s="22" t="e">
        <f>VLOOKUP(Tabla1[MUNICIPIO],'DATOS ENLACES, RESPONSABLES'!$C$1:$J$1124,8,0)</f>
        <v>#N/A</v>
      </c>
    </row>
    <row r="511" spans="1:11" x14ac:dyDescent="0.25">
      <c r="A511" s="121" t="s">
        <v>1636</v>
      </c>
      <c r="B511" s="122">
        <v>73024</v>
      </c>
      <c r="C511" s="123" t="s">
        <v>575</v>
      </c>
      <c r="D511" s="123" t="s">
        <v>71</v>
      </c>
      <c r="E511" s="124" t="s">
        <v>792</v>
      </c>
      <c r="F511" s="22" t="e">
        <f>VLOOKUP(Tabla1[MUNICIPIO],'DATOS ENLACES, RESPONSABLES'!$C$1:$J$1124,2,0)</f>
        <v>#N/A</v>
      </c>
      <c r="G511" s="22" t="e">
        <f>VLOOKUP(Tabla1[MUNICIPIO],'DATOS ENLACES, RESPONSABLES'!$C$1:$J$1124,4,0)</f>
        <v>#N/A</v>
      </c>
      <c r="H511" s="22" t="e">
        <f>VLOOKUP(Tabla1[MUNICIPIO],'DATOS ENLACES, RESPONSABLES'!$C$1:$J$1124,5,0)</f>
        <v>#N/A</v>
      </c>
      <c r="I511" s="22" t="e">
        <f>VLOOKUP(Tabla1[MUNICIPIO],'DATOS ENLACES, RESPONSABLES'!$C$1:$J$1124,6,0)</f>
        <v>#N/A</v>
      </c>
      <c r="J511" s="22" t="e">
        <f>VLOOKUP(Tabla1[MUNICIPIO],'DATOS ENLACES, RESPONSABLES'!$C$1:$J$1124,7,0)</f>
        <v>#N/A</v>
      </c>
      <c r="K511" s="22" t="e">
        <f>VLOOKUP(Tabla1[MUNICIPIO],'DATOS ENLACES, RESPONSABLES'!$C$1:$J$1124,8,0)</f>
        <v>#N/A</v>
      </c>
    </row>
    <row r="512" spans="1:11" x14ac:dyDescent="0.25">
      <c r="A512" s="121" t="s">
        <v>1637</v>
      </c>
      <c r="B512" s="122">
        <v>73026</v>
      </c>
      <c r="C512" s="123" t="s">
        <v>575</v>
      </c>
      <c r="D512" s="123" t="s">
        <v>71</v>
      </c>
      <c r="E512" s="124" t="s">
        <v>793</v>
      </c>
      <c r="F512" s="22" t="e">
        <f>VLOOKUP(Tabla1[MUNICIPIO],'DATOS ENLACES, RESPONSABLES'!$C$1:$J$1124,2,0)</f>
        <v>#N/A</v>
      </c>
      <c r="G512" s="22" t="e">
        <f>VLOOKUP(Tabla1[MUNICIPIO],'DATOS ENLACES, RESPONSABLES'!$C$1:$J$1124,4,0)</f>
        <v>#N/A</v>
      </c>
      <c r="H512" s="22" t="e">
        <f>VLOOKUP(Tabla1[MUNICIPIO],'DATOS ENLACES, RESPONSABLES'!$C$1:$J$1124,5,0)</f>
        <v>#N/A</v>
      </c>
      <c r="I512" s="22" t="e">
        <f>VLOOKUP(Tabla1[MUNICIPIO],'DATOS ENLACES, RESPONSABLES'!$C$1:$J$1124,6,0)</f>
        <v>#N/A</v>
      </c>
      <c r="J512" s="22" t="e">
        <f>VLOOKUP(Tabla1[MUNICIPIO],'DATOS ENLACES, RESPONSABLES'!$C$1:$J$1124,7,0)</f>
        <v>#N/A</v>
      </c>
      <c r="K512" s="22" t="e">
        <f>VLOOKUP(Tabla1[MUNICIPIO],'DATOS ENLACES, RESPONSABLES'!$C$1:$J$1124,8,0)</f>
        <v>#N/A</v>
      </c>
    </row>
    <row r="513" spans="1:11" x14ac:dyDescent="0.25">
      <c r="A513" s="121" t="s">
        <v>1638</v>
      </c>
      <c r="B513" s="122">
        <v>73030</v>
      </c>
      <c r="C513" s="123" t="s">
        <v>575</v>
      </c>
      <c r="D513" s="123" t="s">
        <v>71</v>
      </c>
      <c r="E513" s="124" t="s">
        <v>794</v>
      </c>
      <c r="F513" s="22" t="e">
        <f>VLOOKUP(Tabla1[MUNICIPIO],'DATOS ENLACES, RESPONSABLES'!$C$1:$J$1124,2,0)</f>
        <v>#N/A</v>
      </c>
      <c r="G513" s="22" t="e">
        <f>VLOOKUP(Tabla1[MUNICIPIO],'DATOS ENLACES, RESPONSABLES'!$C$1:$J$1124,4,0)</f>
        <v>#N/A</v>
      </c>
      <c r="H513" s="22" t="e">
        <f>VLOOKUP(Tabla1[MUNICIPIO],'DATOS ENLACES, RESPONSABLES'!$C$1:$J$1124,5,0)</f>
        <v>#N/A</v>
      </c>
      <c r="I513" s="22" t="e">
        <f>VLOOKUP(Tabla1[MUNICIPIO],'DATOS ENLACES, RESPONSABLES'!$C$1:$J$1124,6,0)</f>
        <v>#N/A</v>
      </c>
      <c r="J513" s="22" t="e">
        <f>VLOOKUP(Tabla1[MUNICIPIO],'DATOS ENLACES, RESPONSABLES'!$C$1:$J$1124,7,0)</f>
        <v>#N/A</v>
      </c>
      <c r="K513" s="22" t="e">
        <f>VLOOKUP(Tabla1[MUNICIPIO],'DATOS ENLACES, RESPONSABLES'!$C$1:$J$1124,8,0)</f>
        <v>#N/A</v>
      </c>
    </row>
    <row r="514" spans="1:11" x14ac:dyDescent="0.25">
      <c r="A514" s="121" t="s">
        <v>1639</v>
      </c>
      <c r="B514" s="122">
        <v>73043</v>
      </c>
      <c r="C514" s="123" t="s">
        <v>575</v>
      </c>
      <c r="D514" s="123" t="s">
        <v>71</v>
      </c>
      <c r="E514" s="124" t="s">
        <v>106</v>
      </c>
      <c r="F514" s="22" t="e">
        <f>VLOOKUP(Tabla1[MUNICIPIO],'DATOS ENLACES, RESPONSABLES'!$C$1:$J$1124,2,0)</f>
        <v>#N/A</v>
      </c>
      <c r="G514" s="22" t="e">
        <f>VLOOKUP(Tabla1[MUNICIPIO],'DATOS ENLACES, RESPONSABLES'!$C$1:$J$1124,4,0)</f>
        <v>#N/A</v>
      </c>
      <c r="H514" s="22" t="e">
        <f>VLOOKUP(Tabla1[MUNICIPIO],'DATOS ENLACES, RESPONSABLES'!$C$1:$J$1124,5,0)</f>
        <v>#N/A</v>
      </c>
      <c r="I514" s="22" t="e">
        <f>VLOOKUP(Tabla1[MUNICIPIO],'DATOS ENLACES, RESPONSABLES'!$C$1:$J$1124,6,0)</f>
        <v>#N/A</v>
      </c>
      <c r="J514" s="22" t="e">
        <f>VLOOKUP(Tabla1[MUNICIPIO],'DATOS ENLACES, RESPONSABLES'!$C$1:$J$1124,7,0)</f>
        <v>#N/A</v>
      </c>
      <c r="K514" s="22" t="e">
        <f>VLOOKUP(Tabla1[MUNICIPIO],'DATOS ENLACES, RESPONSABLES'!$C$1:$J$1124,8,0)</f>
        <v>#N/A</v>
      </c>
    </row>
    <row r="515" spans="1:11" x14ac:dyDescent="0.25">
      <c r="A515" s="121" t="s">
        <v>1640</v>
      </c>
      <c r="B515" s="122">
        <v>73055</v>
      </c>
      <c r="C515" s="123" t="s">
        <v>575</v>
      </c>
      <c r="D515" s="123" t="s">
        <v>71</v>
      </c>
      <c r="E515" s="124" t="s">
        <v>795</v>
      </c>
      <c r="F515" s="22" t="e">
        <f>VLOOKUP(Tabla1[MUNICIPIO],'DATOS ENLACES, RESPONSABLES'!$C$1:$J$1124,2,0)</f>
        <v>#N/A</v>
      </c>
      <c r="G515" s="22" t="e">
        <f>VLOOKUP(Tabla1[MUNICIPIO],'DATOS ENLACES, RESPONSABLES'!$C$1:$J$1124,4,0)</f>
        <v>#N/A</v>
      </c>
      <c r="H515" s="22" t="e">
        <f>VLOOKUP(Tabla1[MUNICIPIO],'DATOS ENLACES, RESPONSABLES'!$C$1:$J$1124,5,0)</f>
        <v>#N/A</v>
      </c>
      <c r="I515" s="22" t="e">
        <f>VLOOKUP(Tabla1[MUNICIPIO],'DATOS ENLACES, RESPONSABLES'!$C$1:$J$1124,6,0)</f>
        <v>#N/A</v>
      </c>
      <c r="J515" s="22" t="e">
        <f>VLOOKUP(Tabla1[MUNICIPIO],'DATOS ENLACES, RESPONSABLES'!$C$1:$J$1124,7,0)</f>
        <v>#N/A</v>
      </c>
      <c r="K515" s="22" t="e">
        <f>VLOOKUP(Tabla1[MUNICIPIO],'DATOS ENLACES, RESPONSABLES'!$C$1:$J$1124,8,0)</f>
        <v>#N/A</v>
      </c>
    </row>
    <row r="516" spans="1:11" x14ac:dyDescent="0.25">
      <c r="A516" s="121" t="s">
        <v>1641</v>
      </c>
      <c r="B516" s="122">
        <v>73067</v>
      </c>
      <c r="C516" s="123" t="s">
        <v>575</v>
      </c>
      <c r="D516" s="123" t="s">
        <v>71</v>
      </c>
      <c r="E516" s="124" t="s">
        <v>137</v>
      </c>
      <c r="F516" s="22" t="e">
        <f>VLOOKUP(Tabla1[MUNICIPIO],'DATOS ENLACES, RESPONSABLES'!$C$1:$J$1124,2,0)</f>
        <v>#N/A</v>
      </c>
      <c r="G516" s="22" t="e">
        <f>VLOOKUP(Tabla1[MUNICIPIO],'DATOS ENLACES, RESPONSABLES'!$C$1:$J$1124,4,0)</f>
        <v>#N/A</v>
      </c>
      <c r="H516" s="22" t="e">
        <f>VLOOKUP(Tabla1[MUNICIPIO],'DATOS ENLACES, RESPONSABLES'!$C$1:$J$1124,5,0)</f>
        <v>#N/A</v>
      </c>
      <c r="I516" s="22" t="e">
        <f>VLOOKUP(Tabla1[MUNICIPIO],'DATOS ENLACES, RESPONSABLES'!$C$1:$J$1124,6,0)</f>
        <v>#N/A</v>
      </c>
      <c r="J516" s="22" t="e">
        <f>VLOOKUP(Tabla1[MUNICIPIO],'DATOS ENLACES, RESPONSABLES'!$C$1:$J$1124,7,0)</f>
        <v>#N/A</v>
      </c>
      <c r="K516" s="22" t="e">
        <f>VLOOKUP(Tabla1[MUNICIPIO],'DATOS ENLACES, RESPONSABLES'!$C$1:$J$1124,8,0)</f>
        <v>#N/A</v>
      </c>
    </row>
    <row r="517" spans="1:11" x14ac:dyDescent="0.25">
      <c r="A517" s="121" t="s">
        <v>1642</v>
      </c>
      <c r="B517" s="122">
        <v>73124</v>
      </c>
      <c r="C517" s="123" t="s">
        <v>575</v>
      </c>
      <c r="D517" s="123" t="s">
        <v>71</v>
      </c>
      <c r="E517" s="124" t="s">
        <v>165</v>
      </c>
      <c r="F517" s="22" t="e">
        <f>VLOOKUP(Tabla1[MUNICIPIO],'DATOS ENLACES, RESPONSABLES'!$C$1:$J$1124,2,0)</f>
        <v>#N/A</v>
      </c>
      <c r="G517" s="22" t="e">
        <f>VLOOKUP(Tabla1[MUNICIPIO],'DATOS ENLACES, RESPONSABLES'!$C$1:$J$1124,4,0)</f>
        <v>#N/A</v>
      </c>
      <c r="H517" s="22" t="e">
        <f>VLOOKUP(Tabla1[MUNICIPIO],'DATOS ENLACES, RESPONSABLES'!$C$1:$J$1124,5,0)</f>
        <v>#N/A</v>
      </c>
      <c r="I517" s="22" t="e">
        <f>VLOOKUP(Tabla1[MUNICIPIO],'DATOS ENLACES, RESPONSABLES'!$C$1:$J$1124,6,0)</f>
        <v>#N/A</v>
      </c>
      <c r="J517" s="22" t="e">
        <f>VLOOKUP(Tabla1[MUNICIPIO],'DATOS ENLACES, RESPONSABLES'!$C$1:$J$1124,7,0)</f>
        <v>#N/A</v>
      </c>
      <c r="K517" s="22" t="e">
        <f>VLOOKUP(Tabla1[MUNICIPIO],'DATOS ENLACES, RESPONSABLES'!$C$1:$J$1124,8,0)</f>
        <v>#N/A</v>
      </c>
    </row>
    <row r="518" spans="1:11" x14ac:dyDescent="0.25">
      <c r="A518" s="121" t="s">
        <v>1643</v>
      </c>
      <c r="B518" s="122">
        <v>73148</v>
      </c>
      <c r="C518" s="123" t="s">
        <v>575</v>
      </c>
      <c r="D518" s="123" t="s">
        <v>71</v>
      </c>
      <c r="E518" s="124" t="s">
        <v>796</v>
      </c>
      <c r="F518" s="22" t="e">
        <f>VLOOKUP(Tabla1[MUNICIPIO],'DATOS ENLACES, RESPONSABLES'!$C$1:$J$1124,2,0)</f>
        <v>#N/A</v>
      </c>
      <c r="G518" s="22" t="e">
        <f>VLOOKUP(Tabla1[MUNICIPIO],'DATOS ENLACES, RESPONSABLES'!$C$1:$J$1124,4,0)</f>
        <v>#N/A</v>
      </c>
      <c r="H518" s="22" t="e">
        <f>VLOOKUP(Tabla1[MUNICIPIO],'DATOS ENLACES, RESPONSABLES'!$C$1:$J$1124,5,0)</f>
        <v>#N/A</v>
      </c>
      <c r="I518" s="22" t="e">
        <f>VLOOKUP(Tabla1[MUNICIPIO],'DATOS ENLACES, RESPONSABLES'!$C$1:$J$1124,6,0)</f>
        <v>#N/A</v>
      </c>
      <c r="J518" s="22" t="e">
        <f>VLOOKUP(Tabla1[MUNICIPIO],'DATOS ENLACES, RESPONSABLES'!$C$1:$J$1124,7,0)</f>
        <v>#N/A</v>
      </c>
      <c r="K518" s="22" t="e">
        <f>VLOOKUP(Tabla1[MUNICIPIO],'DATOS ENLACES, RESPONSABLES'!$C$1:$J$1124,8,0)</f>
        <v>#N/A</v>
      </c>
    </row>
    <row r="519" spans="1:11" x14ac:dyDescent="0.25">
      <c r="A519" s="121" t="s">
        <v>1644</v>
      </c>
      <c r="B519" s="122">
        <v>73152</v>
      </c>
      <c r="C519" s="123" t="s">
        <v>575</v>
      </c>
      <c r="D519" s="123" t="s">
        <v>71</v>
      </c>
      <c r="E519" s="124" t="s">
        <v>797</v>
      </c>
      <c r="F519" s="22" t="e">
        <f>VLOOKUP(Tabla1[MUNICIPIO],'DATOS ENLACES, RESPONSABLES'!$C$1:$J$1124,2,0)</f>
        <v>#N/A</v>
      </c>
      <c r="G519" s="22" t="e">
        <f>VLOOKUP(Tabla1[MUNICIPIO],'DATOS ENLACES, RESPONSABLES'!$C$1:$J$1124,4,0)</f>
        <v>#N/A</v>
      </c>
      <c r="H519" s="22" t="e">
        <f>VLOOKUP(Tabla1[MUNICIPIO],'DATOS ENLACES, RESPONSABLES'!$C$1:$J$1124,5,0)</f>
        <v>#N/A</v>
      </c>
      <c r="I519" s="22" t="e">
        <f>VLOOKUP(Tabla1[MUNICIPIO],'DATOS ENLACES, RESPONSABLES'!$C$1:$J$1124,6,0)</f>
        <v>#N/A</v>
      </c>
      <c r="J519" s="22" t="e">
        <f>VLOOKUP(Tabla1[MUNICIPIO],'DATOS ENLACES, RESPONSABLES'!$C$1:$J$1124,7,0)</f>
        <v>#N/A</v>
      </c>
      <c r="K519" s="22" t="e">
        <f>VLOOKUP(Tabla1[MUNICIPIO],'DATOS ENLACES, RESPONSABLES'!$C$1:$J$1124,8,0)</f>
        <v>#N/A</v>
      </c>
    </row>
    <row r="520" spans="1:11" x14ac:dyDescent="0.25">
      <c r="A520" s="121" t="s">
        <v>1645</v>
      </c>
      <c r="B520" s="122">
        <v>73168</v>
      </c>
      <c r="C520" s="123" t="s">
        <v>575</v>
      </c>
      <c r="D520" s="123" t="s">
        <v>71</v>
      </c>
      <c r="E520" s="124" t="s">
        <v>190</v>
      </c>
      <c r="F520" s="22" t="e">
        <f>VLOOKUP(Tabla1[MUNICIPIO],'DATOS ENLACES, RESPONSABLES'!$C$1:$J$1124,2,0)</f>
        <v>#N/A</v>
      </c>
      <c r="G520" s="22" t="e">
        <f>VLOOKUP(Tabla1[MUNICIPIO],'DATOS ENLACES, RESPONSABLES'!$C$1:$J$1124,4,0)</f>
        <v>#N/A</v>
      </c>
      <c r="H520" s="22" t="e">
        <f>VLOOKUP(Tabla1[MUNICIPIO],'DATOS ENLACES, RESPONSABLES'!$C$1:$J$1124,5,0)</f>
        <v>#N/A</v>
      </c>
      <c r="I520" s="22" t="e">
        <f>VLOOKUP(Tabla1[MUNICIPIO],'DATOS ENLACES, RESPONSABLES'!$C$1:$J$1124,6,0)</f>
        <v>#N/A</v>
      </c>
      <c r="J520" s="22" t="e">
        <f>VLOOKUP(Tabla1[MUNICIPIO],'DATOS ENLACES, RESPONSABLES'!$C$1:$J$1124,7,0)</f>
        <v>#N/A</v>
      </c>
      <c r="K520" s="22" t="e">
        <f>VLOOKUP(Tabla1[MUNICIPIO],'DATOS ENLACES, RESPONSABLES'!$C$1:$J$1124,8,0)</f>
        <v>#N/A</v>
      </c>
    </row>
    <row r="521" spans="1:11" x14ac:dyDescent="0.25">
      <c r="A521" s="121" t="s">
        <v>1646</v>
      </c>
      <c r="B521" s="122">
        <v>73200</v>
      </c>
      <c r="C521" s="123" t="s">
        <v>575</v>
      </c>
      <c r="D521" s="123" t="s">
        <v>71</v>
      </c>
      <c r="E521" s="124" t="s">
        <v>798</v>
      </c>
      <c r="F521" s="22" t="e">
        <f>VLOOKUP(Tabla1[MUNICIPIO],'DATOS ENLACES, RESPONSABLES'!$C$1:$J$1124,2,0)</f>
        <v>#N/A</v>
      </c>
      <c r="G521" s="22" t="e">
        <f>VLOOKUP(Tabla1[MUNICIPIO],'DATOS ENLACES, RESPONSABLES'!$C$1:$J$1124,4,0)</f>
        <v>#N/A</v>
      </c>
      <c r="H521" s="22" t="e">
        <f>VLOOKUP(Tabla1[MUNICIPIO],'DATOS ENLACES, RESPONSABLES'!$C$1:$J$1124,5,0)</f>
        <v>#N/A</v>
      </c>
      <c r="I521" s="22" t="e">
        <f>VLOOKUP(Tabla1[MUNICIPIO],'DATOS ENLACES, RESPONSABLES'!$C$1:$J$1124,6,0)</f>
        <v>#N/A</v>
      </c>
      <c r="J521" s="22" t="e">
        <f>VLOOKUP(Tabla1[MUNICIPIO],'DATOS ENLACES, RESPONSABLES'!$C$1:$J$1124,7,0)</f>
        <v>#N/A</v>
      </c>
      <c r="K521" s="22" t="e">
        <f>VLOOKUP(Tabla1[MUNICIPIO],'DATOS ENLACES, RESPONSABLES'!$C$1:$J$1124,8,0)</f>
        <v>#N/A</v>
      </c>
    </row>
    <row r="522" spans="1:11" x14ac:dyDescent="0.25">
      <c r="A522" s="121" t="s">
        <v>1647</v>
      </c>
      <c r="B522" s="122">
        <v>73217</v>
      </c>
      <c r="C522" s="123" t="s">
        <v>575</v>
      </c>
      <c r="D522" s="123" t="s">
        <v>71</v>
      </c>
      <c r="E522" s="124" t="s">
        <v>799</v>
      </c>
      <c r="F522" s="22" t="e">
        <f>VLOOKUP(Tabla1[MUNICIPIO],'DATOS ENLACES, RESPONSABLES'!$C$1:$J$1124,2,0)</f>
        <v>#N/A</v>
      </c>
      <c r="G522" s="22" t="e">
        <f>VLOOKUP(Tabla1[MUNICIPIO],'DATOS ENLACES, RESPONSABLES'!$C$1:$J$1124,4,0)</f>
        <v>#N/A</v>
      </c>
      <c r="H522" s="22" t="e">
        <f>VLOOKUP(Tabla1[MUNICIPIO],'DATOS ENLACES, RESPONSABLES'!$C$1:$J$1124,5,0)</f>
        <v>#N/A</v>
      </c>
      <c r="I522" s="22" t="e">
        <f>VLOOKUP(Tabla1[MUNICIPIO],'DATOS ENLACES, RESPONSABLES'!$C$1:$J$1124,6,0)</f>
        <v>#N/A</v>
      </c>
      <c r="J522" s="22" t="e">
        <f>VLOOKUP(Tabla1[MUNICIPIO],'DATOS ENLACES, RESPONSABLES'!$C$1:$J$1124,7,0)</f>
        <v>#N/A</v>
      </c>
      <c r="K522" s="22" t="e">
        <f>VLOOKUP(Tabla1[MUNICIPIO],'DATOS ENLACES, RESPONSABLES'!$C$1:$J$1124,8,0)</f>
        <v>#N/A</v>
      </c>
    </row>
    <row r="523" spans="1:11" x14ac:dyDescent="0.25">
      <c r="A523" s="121" t="s">
        <v>1648</v>
      </c>
      <c r="B523" s="122">
        <v>73226</v>
      </c>
      <c r="C523" s="123" t="s">
        <v>575</v>
      </c>
      <c r="D523" s="123" t="s">
        <v>71</v>
      </c>
      <c r="E523" s="124" t="s">
        <v>800</v>
      </c>
      <c r="F523" s="22" t="e">
        <f>VLOOKUP(Tabla1[MUNICIPIO],'DATOS ENLACES, RESPONSABLES'!$C$1:$J$1124,2,0)</f>
        <v>#N/A</v>
      </c>
      <c r="G523" s="22" t="e">
        <f>VLOOKUP(Tabla1[MUNICIPIO],'DATOS ENLACES, RESPONSABLES'!$C$1:$J$1124,4,0)</f>
        <v>#N/A</v>
      </c>
      <c r="H523" s="22" t="e">
        <f>VLOOKUP(Tabla1[MUNICIPIO],'DATOS ENLACES, RESPONSABLES'!$C$1:$J$1124,5,0)</f>
        <v>#N/A</v>
      </c>
      <c r="I523" s="22" t="e">
        <f>VLOOKUP(Tabla1[MUNICIPIO],'DATOS ENLACES, RESPONSABLES'!$C$1:$J$1124,6,0)</f>
        <v>#N/A</v>
      </c>
      <c r="J523" s="22" t="e">
        <f>VLOOKUP(Tabla1[MUNICIPIO],'DATOS ENLACES, RESPONSABLES'!$C$1:$J$1124,7,0)</f>
        <v>#N/A</v>
      </c>
      <c r="K523" s="22" t="e">
        <f>VLOOKUP(Tabla1[MUNICIPIO],'DATOS ENLACES, RESPONSABLES'!$C$1:$J$1124,8,0)</f>
        <v>#N/A</v>
      </c>
    </row>
    <row r="524" spans="1:11" x14ac:dyDescent="0.25">
      <c r="A524" s="121" t="s">
        <v>1649</v>
      </c>
      <c r="B524" s="122">
        <v>73236</v>
      </c>
      <c r="C524" s="123" t="s">
        <v>575</v>
      </c>
      <c r="D524" s="123" t="s">
        <v>71</v>
      </c>
      <c r="E524" s="124" t="s">
        <v>801</v>
      </c>
      <c r="F524" s="22" t="e">
        <f>VLOOKUP(Tabla1[MUNICIPIO],'DATOS ENLACES, RESPONSABLES'!$C$1:$J$1124,2,0)</f>
        <v>#N/A</v>
      </c>
      <c r="G524" s="22" t="e">
        <f>VLOOKUP(Tabla1[MUNICIPIO],'DATOS ENLACES, RESPONSABLES'!$C$1:$J$1124,4,0)</f>
        <v>#N/A</v>
      </c>
      <c r="H524" s="22" t="e">
        <f>VLOOKUP(Tabla1[MUNICIPIO],'DATOS ENLACES, RESPONSABLES'!$C$1:$J$1124,5,0)</f>
        <v>#N/A</v>
      </c>
      <c r="I524" s="22" t="e">
        <f>VLOOKUP(Tabla1[MUNICIPIO],'DATOS ENLACES, RESPONSABLES'!$C$1:$J$1124,6,0)</f>
        <v>#N/A</v>
      </c>
      <c r="J524" s="22" t="e">
        <f>VLOOKUP(Tabla1[MUNICIPIO],'DATOS ENLACES, RESPONSABLES'!$C$1:$J$1124,7,0)</f>
        <v>#N/A</v>
      </c>
      <c r="K524" s="22" t="e">
        <f>VLOOKUP(Tabla1[MUNICIPIO],'DATOS ENLACES, RESPONSABLES'!$C$1:$J$1124,8,0)</f>
        <v>#N/A</v>
      </c>
    </row>
    <row r="525" spans="1:11" x14ac:dyDescent="0.25">
      <c r="A525" s="121" t="s">
        <v>1650</v>
      </c>
      <c r="B525" s="122">
        <v>73268</v>
      </c>
      <c r="C525" s="123" t="s">
        <v>575</v>
      </c>
      <c r="D525" s="123" t="s">
        <v>71</v>
      </c>
      <c r="E525" s="124" t="s">
        <v>802</v>
      </c>
      <c r="F525" s="22" t="e">
        <f>VLOOKUP(Tabla1[MUNICIPIO],'DATOS ENLACES, RESPONSABLES'!$C$1:$J$1124,2,0)</f>
        <v>#N/A</v>
      </c>
      <c r="G525" s="22" t="e">
        <f>VLOOKUP(Tabla1[MUNICIPIO],'DATOS ENLACES, RESPONSABLES'!$C$1:$J$1124,4,0)</f>
        <v>#N/A</v>
      </c>
      <c r="H525" s="22" t="e">
        <f>VLOOKUP(Tabla1[MUNICIPIO],'DATOS ENLACES, RESPONSABLES'!$C$1:$J$1124,5,0)</f>
        <v>#N/A</v>
      </c>
      <c r="I525" s="22" t="e">
        <f>VLOOKUP(Tabla1[MUNICIPIO],'DATOS ENLACES, RESPONSABLES'!$C$1:$J$1124,6,0)</f>
        <v>#N/A</v>
      </c>
      <c r="J525" s="22" t="e">
        <f>VLOOKUP(Tabla1[MUNICIPIO],'DATOS ENLACES, RESPONSABLES'!$C$1:$J$1124,7,0)</f>
        <v>#N/A</v>
      </c>
      <c r="K525" s="22" t="e">
        <f>VLOOKUP(Tabla1[MUNICIPIO],'DATOS ENLACES, RESPONSABLES'!$C$1:$J$1124,8,0)</f>
        <v>#N/A</v>
      </c>
    </row>
    <row r="526" spans="1:11" x14ac:dyDescent="0.25">
      <c r="A526" s="121" t="s">
        <v>1651</v>
      </c>
      <c r="B526" s="122">
        <v>73270</v>
      </c>
      <c r="C526" s="123" t="s">
        <v>575</v>
      </c>
      <c r="D526" s="123" t="s">
        <v>71</v>
      </c>
      <c r="E526" s="124" t="s">
        <v>803</v>
      </c>
      <c r="F526" s="22" t="e">
        <f>VLOOKUP(Tabla1[MUNICIPIO],'DATOS ENLACES, RESPONSABLES'!$C$1:$J$1124,2,0)</f>
        <v>#N/A</v>
      </c>
      <c r="G526" s="22" t="e">
        <f>VLOOKUP(Tabla1[MUNICIPIO],'DATOS ENLACES, RESPONSABLES'!$C$1:$J$1124,4,0)</f>
        <v>#N/A</v>
      </c>
      <c r="H526" s="22" t="e">
        <f>VLOOKUP(Tabla1[MUNICIPIO],'DATOS ENLACES, RESPONSABLES'!$C$1:$J$1124,5,0)</f>
        <v>#N/A</v>
      </c>
      <c r="I526" s="22" t="e">
        <f>VLOOKUP(Tabla1[MUNICIPIO],'DATOS ENLACES, RESPONSABLES'!$C$1:$J$1124,6,0)</f>
        <v>#N/A</v>
      </c>
      <c r="J526" s="22" t="e">
        <f>VLOOKUP(Tabla1[MUNICIPIO],'DATOS ENLACES, RESPONSABLES'!$C$1:$J$1124,7,0)</f>
        <v>#N/A</v>
      </c>
      <c r="K526" s="22" t="e">
        <f>VLOOKUP(Tabla1[MUNICIPIO],'DATOS ENLACES, RESPONSABLES'!$C$1:$J$1124,8,0)</f>
        <v>#N/A</v>
      </c>
    </row>
    <row r="527" spans="1:11" x14ac:dyDescent="0.25">
      <c r="A527" s="121" t="s">
        <v>1652</v>
      </c>
      <c r="B527" s="122">
        <v>73275</v>
      </c>
      <c r="C527" s="123" t="s">
        <v>575</v>
      </c>
      <c r="D527" s="123" t="s">
        <v>71</v>
      </c>
      <c r="E527" s="124" t="s">
        <v>804</v>
      </c>
      <c r="F527" s="22" t="e">
        <f>VLOOKUP(Tabla1[MUNICIPIO],'DATOS ENLACES, RESPONSABLES'!$C$1:$J$1124,2,0)</f>
        <v>#N/A</v>
      </c>
      <c r="G527" s="22" t="e">
        <f>VLOOKUP(Tabla1[MUNICIPIO],'DATOS ENLACES, RESPONSABLES'!$C$1:$J$1124,4,0)</f>
        <v>#N/A</v>
      </c>
      <c r="H527" s="22" t="e">
        <f>VLOOKUP(Tabla1[MUNICIPIO],'DATOS ENLACES, RESPONSABLES'!$C$1:$J$1124,5,0)</f>
        <v>#N/A</v>
      </c>
      <c r="I527" s="22" t="e">
        <f>VLOOKUP(Tabla1[MUNICIPIO],'DATOS ENLACES, RESPONSABLES'!$C$1:$J$1124,6,0)</f>
        <v>#N/A</v>
      </c>
      <c r="J527" s="22" t="e">
        <f>VLOOKUP(Tabla1[MUNICIPIO],'DATOS ENLACES, RESPONSABLES'!$C$1:$J$1124,7,0)</f>
        <v>#N/A</v>
      </c>
      <c r="K527" s="22" t="e">
        <f>VLOOKUP(Tabla1[MUNICIPIO],'DATOS ENLACES, RESPONSABLES'!$C$1:$J$1124,8,0)</f>
        <v>#N/A</v>
      </c>
    </row>
    <row r="528" spans="1:11" x14ac:dyDescent="0.25">
      <c r="A528" s="121" t="s">
        <v>1653</v>
      </c>
      <c r="B528" s="122">
        <v>73283</v>
      </c>
      <c r="C528" s="123" t="s">
        <v>575</v>
      </c>
      <c r="D528" s="123" t="s">
        <v>71</v>
      </c>
      <c r="E528" s="124" t="s">
        <v>213</v>
      </c>
      <c r="F528" s="22" t="e">
        <f>VLOOKUP(Tabla1[MUNICIPIO],'DATOS ENLACES, RESPONSABLES'!$C$1:$J$1124,2,0)</f>
        <v>#N/A</v>
      </c>
      <c r="G528" s="22" t="e">
        <f>VLOOKUP(Tabla1[MUNICIPIO],'DATOS ENLACES, RESPONSABLES'!$C$1:$J$1124,4,0)</f>
        <v>#N/A</v>
      </c>
      <c r="H528" s="22" t="e">
        <f>VLOOKUP(Tabla1[MUNICIPIO],'DATOS ENLACES, RESPONSABLES'!$C$1:$J$1124,5,0)</f>
        <v>#N/A</v>
      </c>
      <c r="I528" s="22" t="e">
        <f>VLOOKUP(Tabla1[MUNICIPIO],'DATOS ENLACES, RESPONSABLES'!$C$1:$J$1124,6,0)</f>
        <v>#N/A</v>
      </c>
      <c r="J528" s="22" t="e">
        <f>VLOOKUP(Tabla1[MUNICIPIO],'DATOS ENLACES, RESPONSABLES'!$C$1:$J$1124,7,0)</f>
        <v>#N/A</v>
      </c>
      <c r="K528" s="22" t="e">
        <f>VLOOKUP(Tabla1[MUNICIPIO],'DATOS ENLACES, RESPONSABLES'!$C$1:$J$1124,8,0)</f>
        <v>#N/A</v>
      </c>
    </row>
    <row r="529" spans="1:11" x14ac:dyDescent="0.25">
      <c r="A529" s="121" t="s">
        <v>1654</v>
      </c>
      <c r="B529" s="122">
        <v>73319</v>
      </c>
      <c r="C529" s="123" t="s">
        <v>575</v>
      </c>
      <c r="D529" s="123" t="s">
        <v>71</v>
      </c>
      <c r="E529" s="124" t="s">
        <v>233</v>
      </c>
      <c r="F529" s="22" t="e">
        <f>VLOOKUP(Tabla1[MUNICIPIO],'DATOS ENLACES, RESPONSABLES'!$C$1:$J$1124,2,0)</f>
        <v>#N/A</v>
      </c>
      <c r="G529" s="22" t="e">
        <f>VLOOKUP(Tabla1[MUNICIPIO],'DATOS ENLACES, RESPONSABLES'!$C$1:$J$1124,4,0)</f>
        <v>#N/A</v>
      </c>
      <c r="H529" s="22" t="e">
        <f>VLOOKUP(Tabla1[MUNICIPIO],'DATOS ENLACES, RESPONSABLES'!$C$1:$J$1124,5,0)</f>
        <v>#N/A</v>
      </c>
      <c r="I529" s="22" t="e">
        <f>VLOOKUP(Tabla1[MUNICIPIO],'DATOS ENLACES, RESPONSABLES'!$C$1:$J$1124,6,0)</f>
        <v>#N/A</v>
      </c>
      <c r="J529" s="22" t="e">
        <f>VLOOKUP(Tabla1[MUNICIPIO],'DATOS ENLACES, RESPONSABLES'!$C$1:$J$1124,7,0)</f>
        <v>#N/A</v>
      </c>
      <c r="K529" s="22" t="e">
        <f>VLOOKUP(Tabla1[MUNICIPIO],'DATOS ENLACES, RESPONSABLES'!$C$1:$J$1124,8,0)</f>
        <v>#N/A</v>
      </c>
    </row>
    <row r="530" spans="1:11" x14ac:dyDescent="0.25">
      <c r="A530" s="121" t="s">
        <v>1655</v>
      </c>
      <c r="B530" s="122">
        <v>73347</v>
      </c>
      <c r="C530" s="123" t="s">
        <v>575</v>
      </c>
      <c r="D530" s="123" t="s">
        <v>71</v>
      </c>
      <c r="E530" s="124" t="s">
        <v>805</v>
      </c>
      <c r="F530" s="22" t="e">
        <f>VLOOKUP(Tabla1[MUNICIPIO],'DATOS ENLACES, RESPONSABLES'!$C$1:$J$1124,2,0)</f>
        <v>#N/A</v>
      </c>
      <c r="G530" s="22" t="e">
        <f>VLOOKUP(Tabla1[MUNICIPIO],'DATOS ENLACES, RESPONSABLES'!$C$1:$J$1124,4,0)</f>
        <v>#N/A</v>
      </c>
      <c r="H530" s="22" t="e">
        <f>VLOOKUP(Tabla1[MUNICIPIO],'DATOS ENLACES, RESPONSABLES'!$C$1:$J$1124,5,0)</f>
        <v>#N/A</v>
      </c>
      <c r="I530" s="22" t="e">
        <f>VLOOKUP(Tabla1[MUNICIPIO],'DATOS ENLACES, RESPONSABLES'!$C$1:$J$1124,6,0)</f>
        <v>#N/A</v>
      </c>
      <c r="J530" s="22" t="e">
        <f>VLOOKUP(Tabla1[MUNICIPIO],'DATOS ENLACES, RESPONSABLES'!$C$1:$J$1124,7,0)</f>
        <v>#N/A</v>
      </c>
      <c r="K530" s="22" t="e">
        <f>VLOOKUP(Tabla1[MUNICIPIO],'DATOS ENLACES, RESPONSABLES'!$C$1:$J$1124,8,0)</f>
        <v>#N/A</v>
      </c>
    </row>
    <row r="531" spans="1:11" x14ac:dyDescent="0.25">
      <c r="A531" s="121" t="s">
        <v>1656</v>
      </c>
      <c r="B531" s="122">
        <v>73349</v>
      </c>
      <c r="C531" s="123" t="s">
        <v>575</v>
      </c>
      <c r="D531" s="123" t="s">
        <v>71</v>
      </c>
      <c r="E531" s="124" t="s">
        <v>806</v>
      </c>
      <c r="F531" s="22" t="e">
        <f>VLOOKUP(Tabla1[MUNICIPIO],'DATOS ENLACES, RESPONSABLES'!$C$1:$J$1124,2,0)</f>
        <v>#N/A</v>
      </c>
      <c r="G531" s="22" t="e">
        <f>VLOOKUP(Tabla1[MUNICIPIO],'DATOS ENLACES, RESPONSABLES'!$C$1:$J$1124,4,0)</f>
        <v>#N/A</v>
      </c>
      <c r="H531" s="22" t="e">
        <f>VLOOKUP(Tabla1[MUNICIPIO],'DATOS ENLACES, RESPONSABLES'!$C$1:$J$1124,5,0)</f>
        <v>#N/A</v>
      </c>
      <c r="I531" s="22" t="e">
        <f>VLOOKUP(Tabla1[MUNICIPIO],'DATOS ENLACES, RESPONSABLES'!$C$1:$J$1124,6,0)</f>
        <v>#N/A</v>
      </c>
      <c r="J531" s="22" t="e">
        <f>VLOOKUP(Tabla1[MUNICIPIO],'DATOS ENLACES, RESPONSABLES'!$C$1:$J$1124,7,0)</f>
        <v>#N/A</v>
      </c>
      <c r="K531" s="22" t="e">
        <f>VLOOKUP(Tabla1[MUNICIPIO],'DATOS ENLACES, RESPONSABLES'!$C$1:$J$1124,8,0)</f>
        <v>#N/A</v>
      </c>
    </row>
    <row r="532" spans="1:11" x14ac:dyDescent="0.25">
      <c r="A532" s="121" t="s">
        <v>1657</v>
      </c>
      <c r="B532" s="122">
        <v>73001</v>
      </c>
      <c r="C532" s="123" t="s">
        <v>575</v>
      </c>
      <c r="D532" s="123" t="s">
        <v>71</v>
      </c>
      <c r="E532" s="124" t="s">
        <v>807</v>
      </c>
      <c r="F532" s="22" t="e">
        <f>VLOOKUP(Tabla1[MUNICIPIO],'DATOS ENLACES, RESPONSABLES'!$C$1:$J$1124,2,0)</f>
        <v>#N/A</v>
      </c>
      <c r="G532" s="22" t="e">
        <f>VLOOKUP(Tabla1[MUNICIPIO],'DATOS ENLACES, RESPONSABLES'!$C$1:$J$1124,4,0)</f>
        <v>#N/A</v>
      </c>
      <c r="H532" s="22" t="e">
        <f>VLOOKUP(Tabla1[MUNICIPIO],'DATOS ENLACES, RESPONSABLES'!$C$1:$J$1124,5,0)</f>
        <v>#N/A</v>
      </c>
      <c r="I532" s="22" t="e">
        <f>VLOOKUP(Tabla1[MUNICIPIO],'DATOS ENLACES, RESPONSABLES'!$C$1:$J$1124,6,0)</f>
        <v>#N/A</v>
      </c>
      <c r="J532" s="22" t="e">
        <f>VLOOKUP(Tabla1[MUNICIPIO],'DATOS ENLACES, RESPONSABLES'!$C$1:$J$1124,7,0)</f>
        <v>#N/A</v>
      </c>
      <c r="K532" s="22" t="e">
        <f>VLOOKUP(Tabla1[MUNICIPIO],'DATOS ENLACES, RESPONSABLES'!$C$1:$J$1124,8,0)</f>
        <v>#N/A</v>
      </c>
    </row>
    <row r="533" spans="1:11" x14ac:dyDescent="0.25">
      <c r="A533" s="121" t="s">
        <v>1658</v>
      </c>
      <c r="B533" s="122">
        <v>73352</v>
      </c>
      <c r="C533" s="123" t="s">
        <v>575</v>
      </c>
      <c r="D533" s="123" t="s">
        <v>71</v>
      </c>
      <c r="E533" s="124" t="s">
        <v>250</v>
      </c>
      <c r="F533" s="22" t="e">
        <f>VLOOKUP(Tabla1[MUNICIPIO],'DATOS ENLACES, RESPONSABLES'!$C$1:$J$1124,2,0)</f>
        <v>#N/A</v>
      </c>
      <c r="G533" s="22" t="e">
        <f>VLOOKUP(Tabla1[MUNICIPIO],'DATOS ENLACES, RESPONSABLES'!$C$1:$J$1124,4,0)</f>
        <v>#N/A</v>
      </c>
      <c r="H533" s="22" t="e">
        <f>VLOOKUP(Tabla1[MUNICIPIO],'DATOS ENLACES, RESPONSABLES'!$C$1:$J$1124,5,0)</f>
        <v>#N/A</v>
      </c>
      <c r="I533" s="22" t="e">
        <f>VLOOKUP(Tabla1[MUNICIPIO],'DATOS ENLACES, RESPONSABLES'!$C$1:$J$1124,6,0)</f>
        <v>#N/A</v>
      </c>
      <c r="J533" s="22" t="e">
        <f>VLOOKUP(Tabla1[MUNICIPIO],'DATOS ENLACES, RESPONSABLES'!$C$1:$J$1124,7,0)</f>
        <v>#N/A</v>
      </c>
      <c r="K533" s="22" t="e">
        <f>VLOOKUP(Tabla1[MUNICIPIO],'DATOS ENLACES, RESPONSABLES'!$C$1:$J$1124,8,0)</f>
        <v>#N/A</v>
      </c>
    </row>
    <row r="534" spans="1:11" x14ac:dyDescent="0.25">
      <c r="A534" s="121" t="s">
        <v>1659</v>
      </c>
      <c r="B534" s="122">
        <v>73408</v>
      </c>
      <c r="C534" s="123" t="s">
        <v>575</v>
      </c>
      <c r="D534" s="123" t="s">
        <v>71</v>
      </c>
      <c r="E534" s="124" t="s">
        <v>808</v>
      </c>
      <c r="F534" s="22" t="e">
        <f>VLOOKUP(Tabla1[MUNICIPIO],'DATOS ENLACES, RESPONSABLES'!$C$1:$J$1124,2,0)</f>
        <v>#N/A</v>
      </c>
      <c r="G534" s="22" t="e">
        <f>VLOOKUP(Tabla1[MUNICIPIO],'DATOS ENLACES, RESPONSABLES'!$C$1:$J$1124,4,0)</f>
        <v>#N/A</v>
      </c>
      <c r="H534" s="22" t="e">
        <f>VLOOKUP(Tabla1[MUNICIPIO],'DATOS ENLACES, RESPONSABLES'!$C$1:$J$1124,5,0)</f>
        <v>#N/A</v>
      </c>
      <c r="I534" s="22" t="e">
        <f>VLOOKUP(Tabla1[MUNICIPIO],'DATOS ENLACES, RESPONSABLES'!$C$1:$J$1124,6,0)</f>
        <v>#N/A</v>
      </c>
      <c r="J534" s="22" t="e">
        <f>VLOOKUP(Tabla1[MUNICIPIO],'DATOS ENLACES, RESPONSABLES'!$C$1:$J$1124,7,0)</f>
        <v>#N/A</v>
      </c>
      <c r="K534" s="22" t="e">
        <f>VLOOKUP(Tabla1[MUNICIPIO],'DATOS ENLACES, RESPONSABLES'!$C$1:$J$1124,8,0)</f>
        <v>#N/A</v>
      </c>
    </row>
    <row r="535" spans="1:11" x14ac:dyDescent="0.25">
      <c r="A535" s="121" t="s">
        <v>1660</v>
      </c>
      <c r="B535" s="122">
        <v>73411</v>
      </c>
      <c r="C535" s="123" t="s">
        <v>575</v>
      </c>
      <c r="D535" s="123" t="s">
        <v>71</v>
      </c>
      <c r="E535" s="124" t="s">
        <v>265</v>
      </c>
      <c r="F535" s="22" t="e">
        <f>VLOOKUP(Tabla1[MUNICIPIO],'DATOS ENLACES, RESPONSABLES'!$C$1:$J$1124,2,0)</f>
        <v>#N/A</v>
      </c>
      <c r="G535" s="22" t="e">
        <f>VLOOKUP(Tabla1[MUNICIPIO],'DATOS ENLACES, RESPONSABLES'!$C$1:$J$1124,4,0)</f>
        <v>#N/A</v>
      </c>
      <c r="H535" s="22" t="e">
        <f>VLOOKUP(Tabla1[MUNICIPIO],'DATOS ENLACES, RESPONSABLES'!$C$1:$J$1124,5,0)</f>
        <v>#N/A</v>
      </c>
      <c r="I535" s="22" t="e">
        <f>VLOOKUP(Tabla1[MUNICIPIO],'DATOS ENLACES, RESPONSABLES'!$C$1:$J$1124,6,0)</f>
        <v>#N/A</v>
      </c>
      <c r="J535" s="22" t="e">
        <f>VLOOKUP(Tabla1[MUNICIPIO],'DATOS ENLACES, RESPONSABLES'!$C$1:$J$1124,7,0)</f>
        <v>#N/A</v>
      </c>
      <c r="K535" s="22" t="e">
        <f>VLOOKUP(Tabla1[MUNICIPIO],'DATOS ENLACES, RESPONSABLES'!$C$1:$J$1124,8,0)</f>
        <v>#N/A</v>
      </c>
    </row>
    <row r="536" spans="1:11" x14ac:dyDescent="0.25">
      <c r="A536" s="121" t="s">
        <v>1661</v>
      </c>
      <c r="B536" s="122">
        <v>73449</v>
      </c>
      <c r="C536" s="123" t="s">
        <v>575</v>
      </c>
      <c r="D536" s="123" t="s">
        <v>71</v>
      </c>
      <c r="E536" s="124" t="s">
        <v>360</v>
      </c>
      <c r="F536" s="22" t="e">
        <f>VLOOKUP(Tabla1[MUNICIPIO],'DATOS ENLACES, RESPONSABLES'!$C$1:$J$1124,2,0)</f>
        <v>#N/A</v>
      </c>
      <c r="G536" s="22" t="e">
        <f>VLOOKUP(Tabla1[MUNICIPIO],'DATOS ENLACES, RESPONSABLES'!$C$1:$J$1124,4,0)</f>
        <v>#N/A</v>
      </c>
      <c r="H536" s="22" t="e">
        <f>VLOOKUP(Tabla1[MUNICIPIO],'DATOS ENLACES, RESPONSABLES'!$C$1:$J$1124,5,0)</f>
        <v>#N/A</v>
      </c>
      <c r="I536" s="22" t="e">
        <f>VLOOKUP(Tabla1[MUNICIPIO],'DATOS ENLACES, RESPONSABLES'!$C$1:$J$1124,6,0)</f>
        <v>#N/A</v>
      </c>
      <c r="J536" s="22" t="e">
        <f>VLOOKUP(Tabla1[MUNICIPIO],'DATOS ENLACES, RESPONSABLES'!$C$1:$J$1124,7,0)</f>
        <v>#N/A</v>
      </c>
      <c r="K536" s="22" t="e">
        <f>VLOOKUP(Tabla1[MUNICIPIO],'DATOS ENLACES, RESPONSABLES'!$C$1:$J$1124,8,0)</f>
        <v>#N/A</v>
      </c>
    </row>
    <row r="537" spans="1:11" x14ac:dyDescent="0.25">
      <c r="A537" s="121" t="s">
        <v>1662</v>
      </c>
      <c r="B537" s="122">
        <v>73461</v>
      </c>
      <c r="C537" s="123" t="s">
        <v>575</v>
      </c>
      <c r="D537" s="123" t="s">
        <v>71</v>
      </c>
      <c r="E537" s="124" t="s">
        <v>809</v>
      </c>
      <c r="F537" s="22" t="e">
        <f>VLOOKUP(Tabla1[MUNICIPIO],'DATOS ENLACES, RESPONSABLES'!$C$1:$J$1124,2,0)</f>
        <v>#N/A</v>
      </c>
      <c r="G537" s="22" t="e">
        <f>VLOOKUP(Tabla1[MUNICIPIO],'DATOS ENLACES, RESPONSABLES'!$C$1:$J$1124,4,0)</f>
        <v>#N/A</v>
      </c>
      <c r="H537" s="22" t="e">
        <f>VLOOKUP(Tabla1[MUNICIPIO],'DATOS ENLACES, RESPONSABLES'!$C$1:$J$1124,5,0)</f>
        <v>#N/A</v>
      </c>
      <c r="I537" s="22" t="e">
        <f>VLOOKUP(Tabla1[MUNICIPIO],'DATOS ENLACES, RESPONSABLES'!$C$1:$J$1124,6,0)</f>
        <v>#N/A</v>
      </c>
      <c r="J537" s="22" t="e">
        <f>VLOOKUP(Tabla1[MUNICIPIO],'DATOS ENLACES, RESPONSABLES'!$C$1:$J$1124,7,0)</f>
        <v>#N/A</v>
      </c>
      <c r="K537" s="22" t="e">
        <f>VLOOKUP(Tabla1[MUNICIPIO],'DATOS ENLACES, RESPONSABLES'!$C$1:$J$1124,8,0)</f>
        <v>#N/A</v>
      </c>
    </row>
    <row r="538" spans="1:11" x14ac:dyDescent="0.25">
      <c r="A538" s="121" t="s">
        <v>1663</v>
      </c>
      <c r="B538" s="122">
        <v>73483</v>
      </c>
      <c r="C538" s="123" t="s">
        <v>575</v>
      </c>
      <c r="D538" s="123" t="s">
        <v>71</v>
      </c>
      <c r="E538" s="124" t="s">
        <v>280</v>
      </c>
      <c r="F538" s="22" t="e">
        <f>VLOOKUP(Tabla1[MUNICIPIO],'DATOS ENLACES, RESPONSABLES'!$C$1:$J$1124,2,0)</f>
        <v>#N/A</v>
      </c>
      <c r="G538" s="22" t="e">
        <f>VLOOKUP(Tabla1[MUNICIPIO],'DATOS ENLACES, RESPONSABLES'!$C$1:$J$1124,4,0)</f>
        <v>#N/A</v>
      </c>
      <c r="H538" s="22" t="e">
        <f>VLOOKUP(Tabla1[MUNICIPIO],'DATOS ENLACES, RESPONSABLES'!$C$1:$J$1124,5,0)</f>
        <v>#N/A</v>
      </c>
      <c r="I538" s="22" t="e">
        <f>VLOOKUP(Tabla1[MUNICIPIO],'DATOS ENLACES, RESPONSABLES'!$C$1:$J$1124,6,0)</f>
        <v>#N/A</v>
      </c>
      <c r="J538" s="22" t="e">
        <f>VLOOKUP(Tabla1[MUNICIPIO],'DATOS ENLACES, RESPONSABLES'!$C$1:$J$1124,7,0)</f>
        <v>#N/A</v>
      </c>
      <c r="K538" s="22" t="e">
        <f>VLOOKUP(Tabla1[MUNICIPIO],'DATOS ENLACES, RESPONSABLES'!$C$1:$J$1124,8,0)</f>
        <v>#N/A</v>
      </c>
    </row>
    <row r="539" spans="1:11" x14ac:dyDescent="0.25">
      <c r="A539" s="121" t="s">
        <v>1664</v>
      </c>
      <c r="B539" s="122">
        <v>73504</v>
      </c>
      <c r="C539" s="123" t="s">
        <v>575</v>
      </c>
      <c r="D539" s="123" t="s">
        <v>71</v>
      </c>
      <c r="E539" s="124" t="s">
        <v>294</v>
      </c>
      <c r="F539" s="22" t="e">
        <f>VLOOKUP(Tabla1[MUNICIPIO],'DATOS ENLACES, RESPONSABLES'!$C$1:$J$1124,2,0)</f>
        <v>#N/A</v>
      </c>
      <c r="G539" s="22" t="e">
        <f>VLOOKUP(Tabla1[MUNICIPIO],'DATOS ENLACES, RESPONSABLES'!$C$1:$J$1124,4,0)</f>
        <v>#N/A</v>
      </c>
      <c r="H539" s="22" t="e">
        <f>VLOOKUP(Tabla1[MUNICIPIO],'DATOS ENLACES, RESPONSABLES'!$C$1:$J$1124,5,0)</f>
        <v>#N/A</v>
      </c>
      <c r="I539" s="22" t="e">
        <f>VLOOKUP(Tabla1[MUNICIPIO],'DATOS ENLACES, RESPONSABLES'!$C$1:$J$1124,6,0)</f>
        <v>#N/A</v>
      </c>
      <c r="J539" s="22" t="e">
        <f>VLOOKUP(Tabla1[MUNICIPIO],'DATOS ENLACES, RESPONSABLES'!$C$1:$J$1124,7,0)</f>
        <v>#N/A</v>
      </c>
      <c r="K539" s="22" t="e">
        <f>VLOOKUP(Tabla1[MUNICIPIO],'DATOS ENLACES, RESPONSABLES'!$C$1:$J$1124,8,0)</f>
        <v>#N/A</v>
      </c>
    </row>
    <row r="540" spans="1:11" x14ac:dyDescent="0.25">
      <c r="A540" s="121" t="s">
        <v>1665</v>
      </c>
      <c r="B540" s="122">
        <v>73520</v>
      </c>
      <c r="C540" s="123" t="s">
        <v>575</v>
      </c>
      <c r="D540" s="123" t="s">
        <v>71</v>
      </c>
      <c r="E540" s="124" t="s">
        <v>306</v>
      </c>
      <c r="F540" s="22" t="e">
        <f>VLOOKUP(Tabla1[MUNICIPIO],'DATOS ENLACES, RESPONSABLES'!$C$1:$J$1124,2,0)</f>
        <v>#N/A</v>
      </c>
      <c r="G540" s="22" t="e">
        <f>VLOOKUP(Tabla1[MUNICIPIO],'DATOS ENLACES, RESPONSABLES'!$C$1:$J$1124,4,0)</f>
        <v>#N/A</v>
      </c>
      <c r="H540" s="22" t="e">
        <f>VLOOKUP(Tabla1[MUNICIPIO],'DATOS ENLACES, RESPONSABLES'!$C$1:$J$1124,5,0)</f>
        <v>#N/A</v>
      </c>
      <c r="I540" s="22" t="e">
        <f>VLOOKUP(Tabla1[MUNICIPIO],'DATOS ENLACES, RESPONSABLES'!$C$1:$J$1124,6,0)</f>
        <v>#N/A</v>
      </c>
      <c r="J540" s="22" t="e">
        <f>VLOOKUP(Tabla1[MUNICIPIO],'DATOS ENLACES, RESPONSABLES'!$C$1:$J$1124,7,0)</f>
        <v>#N/A</v>
      </c>
      <c r="K540" s="22" t="e">
        <f>VLOOKUP(Tabla1[MUNICIPIO],'DATOS ENLACES, RESPONSABLES'!$C$1:$J$1124,8,0)</f>
        <v>#N/A</v>
      </c>
    </row>
    <row r="541" spans="1:11" x14ac:dyDescent="0.25">
      <c r="A541" s="121" t="s">
        <v>1666</v>
      </c>
      <c r="B541" s="122">
        <v>73547</v>
      </c>
      <c r="C541" s="123" t="s">
        <v>575</v>
      </c>
      <c r="D541" s="123" t="s">
        <v>71</v>
      </c>
      <c r="E541" s="124" t="s">
        <v>810</v>
      </c>
      <c r="F541" s="22" t="e">
        <f>VLOOKUP(Tabla1[MUNICIPIO],'DATOS ENLACES, RESPONSABLES'!$C$1:$J$1124,2,0)</f>
        <v>#N/A</v>
      </c>
      <c r="G541" s="22" t="e">
        <f>VLOOKUP(Tabla1[MUNICIPIO],'DATOS ENLACES, RESPONSABLES'!$C$1:$J$1124,4,0)</f>
        <v>#N/A</v>
      </c>
      <c r="H541" s="22" t="e">
        <f>VLOOKUP(Tabla1[MUNICIPIO],'DATOS ENLACES, RESPONSABLES'!$C$1:$J$1124,5,0)</f>
        <v>#N/A</v>
      </c>
      <c r="I541" s="22" t="e">
        <f>VLOOKUP(Tabla1[MUNICIPIO],'DATOS ENLACES, RESPONSABLES'!$C$1:$J$1124,6,0)</f>
        <v>#N/A</v>
      </c>
      <c r="J541" s="22" t="e">
        <f>VLOOKUP(Tabla1[MUNICIPIO],'DATOS ENLACES, RESPONSABLES'!$C$1:$J$1124,7,0)</f>
        <v>#N/A</v>
      </c>
      <c r="K541" s="22" t="e">
        <f>VLOOKUP(Tabla1[MUNICIPIO],'DATOS ENLACES, RESPONSABLES'!$C$1:$J$1124,8,0)</f>
        <v>#N/A</v>
      </c>
    </row>
    <row r="542" spans="1:11" x14ac:dyDescent="0.25">
      <c r="A542" s="121" t="s">
        <v>1667</v>
      </c>
      <c r="B542" s="122">
        <v>73555</v>
      </c>
      <c r="C542" s="123" t="s">
        <v>575</v>
      </c>
      <c r="D542" s="123" t="s">
        <v>71</v>
      </c>
      <c r="E542" s="124" t="s">
        <v>319</v>
      </c>
      <c r="F542" s="22" t="e">
        <f>VLOOKUP(Tabla1[MUNICIPIO],'DATOS ENLACES, RESPONSABLES'!$C$1:$J$1124,2,0)</f>
        <v>#N/A</v>
      </c>
      <c r="G542" s="22" t="e">
        <f>VLOOKUP(Tabla1[MUNICIPIO],'DATOS ENLACES, RESPONSABLES'!$C$1:$J$1124,4,0)</f>
        <v>#N/A</v>
      </c>
      <c r="H542" s="22" t="e">
        <f>VLOOKUP(Tabla1[MUNICIPIO],'DATOS ENLACES, RESPONSABLES'!$C$1:$J$1124,5,0)</f>
        <v>#N/A</v>
      </c>
      <c r="I542" s="22" t="e">
        <f>VLOOKUP(Tabla1[MUNICIPIO],'DATOS ENLACES, RESPONSABLES'!$C$1:$J$1124,6,0)</f>
        <v>#N/A</v>
      </c>
      <c r="J542" s="22" t="e">
        <f>VLOOKUP(Tabla1[MUNICIPIO],'DATOS ENLACES, RESPONSABLES'!$C$1:$J$1124,7,0)</f>
        <v>#N/A</v>
      </c>
      <c r="K542" s="22" t="e">
        <f>VLOOKUP(Tabla1[MUNICIPIO],'DATOS ENLACES, RESPONSABLES'!$C$1:$J$1124,8,0)</f>
        <v>#N/A</v>
      </c>
    </row>
    <row r="543" spans="1:11" x14ac:dyDescent="0.25">
      <c r="A543" s="121" t="s">
        <v>1668</v>
      </c>
      <c r="B543" s="122">
        <v>73563</v>
      </c>
      <c r="C543" s="123" t="s">
        <v>575</v>
      </c>
      <c r="D543" s="123" t="s">
        <v>71</v>
      </c>
      <c r="E543" s="124" t="s">
        <v>811</v>
      </c>
      <c r="F543" s="22" t="e">
        <f>VLOOKUP(Tabla1[MUNICIPIO],'DATOS ENLACES, RESPONSABLES'!$C$1:$J$1124,2,0)</f>
        <v>#N/A</v>
      </c>
      <c r="G543" s="22" t="e">
        <f>VLOOKUP(Tabla1[MUNICIPIO],'DATOS ENLACES, RESPONSABLES'!$C$1:$J$1124,4,0)</f>
        <v>#N/A</v>
      </c>
      <c r="H543" s="22" t="e">
        <f>VLOOKUP(Tabla1[MUNICIPIO],'DATOS ENLACES, RESPONSABLES'!$C$1:$J$1124,5,0)</f>
        <v>#N/A</v>
      </c>
      <c r="I543" s="22" t="e">
        <f>VLOOKUP(Tabla1[MUNICIPIO],'DATOS ENLACES, RESPONSABLES'!$C$1:$J$1124,6,0)</f>
        <v>#N/A</v>
      </c>
      <c r="J543" s="22" t="e">
        <f>VLOOKUP(Tabla1[MUNICIPIO],'DATOS ENLACES, RESPONSABLES'!$C$1:$J$1124,7,0)</f>
        <v>#N/A</v>
      </c>
      <c r="K543" s="22" t="e">
        <f>VLOOKUP(Tabla1[MUNICIPIO],'DATOS ENLACES, RESPONSABLES'!$C$1:$J$1124,8,0)</f>
        <v>#N/A</v>
      </c>
    </row>
    <row r="544" spans="1:11" x14ac:dyDescent="0.25">
      <c r="A544" s="121" t="s">
        <v>1669</v>
      </c>
      <c r="B544" s="122">
        <v>73585</v>
      </c>
      <c r="C544" s="123" t="s">
        <v>575</v>
      </c>
      <c r="D544" s="123" t="s">
        <v>71</v>
      </c>
      <c r="E544" s="124" t="s">
        <v>812</v>
      </c>
      <c r="F544" s="22" t="e">
        <f>VLOOKUP(Tabla1[MUNICIPIO],'DATOS ENLACES, RESPONSABLES'!$C$1:$J$1124,2,0)</f>
        <v>#N/A</v>
      </c>
      <c r="G544" s="22" t="e">
        <f>VLOOKUP(Tabla1[MUNICIPIO],'DATOS ENLACES, RESPONSABLES'!$C$1:$J$1124,4,0)</f>
        <v>#N/A</v>
      </c>
      <c r="H544" s="22" t="e">
        <f>VLOOKUP(Tabla1[MUNICIPIO],'DATOS ENLACES, RESPONSABLES'!$C$1:$J$1124,5,0)</f>
        <v>#N/A</v>
      </c>
      <c r="I544" s="22" t="e">
        <f>VLOOKUP(Tabla1[MUNICIPIO],'DATOS ENLACES, RESPONSABLES'!$C$1:$J$1124,6,0)</f>
        <v>#N/A</v>
      </c>
      <c r="J544" s="22" t="e">
        <f>VLOOKUP(Tabla1[MUNICIPIO],'DATOS ENLACES, RESPONSABLES'!$C$1:$J$1124,7,0)</f>
        <v>#N/A</v>
      </c>
      <c r="K544" s="22" t="e">
        <f>VLOOKUP(Tabla1[MUNICIPIO],'DATOS ENLACES, RESPONSABLES'!$C$1:$J$1124,8,0)</f>
        <v>#N/A</v>
      </c>
    </row>
    <row r="545" spans="1:11" x14ac:dyDescent="0.25">
      <c r="A545" s="121" t="s">
        <v>1670</v>
      </c>
      <c r="B545" s="122">
        <v>73616</v>
      </c>
      <c r="C545" s="123" t="s">
        <v>575</v>
      </c>
      <c r="D545" s="123" t="s">
        <v>71</v>
      </c>
      <c r="E545" s="124" t="s">
        <v>813</v>
      </c>
      <c r="F545" s="22" t="e">
        <f>VLOOKUP(Tabla1[MUNICIPIO],'DATOS ENLACES, RESPONSABLES'!$C$1:$J$1124,2,0)</f>
        <v>#N/A</v>
      </c>
      <c r="G545" s="22" t="e">
        <f>VLOOKUP(Tabla1[MUNICIPIO],'DATOS ENLACES, RESPONSABLES'!$C$1:$J$1124,4,0)</f>
        <v>#N/A</v>
      </c>
      <c r="H545" s="22" t="e">
        <f>VLOOKUP(Tabla1[MUNICIPIO],'DATOS ENLACES, RESPONSABLES'!$C$1:$J$1124,5,0)</f>
        <v>#N/A</v>
      </c>
      <c r="I545" s="22" t="e">
        <f>VLOOKUP(Tabla1[MUNICIPIO],'DATOS ENLACES, RESPONSABLES'!$C$1:$J$1124,6,0)</f>
        <v>#N/A</v>
      </c>
      <c r="J545" s="22" t="e">
        <f>VLOOKUP(Tabla1[MUNICIPIO],'DATOS ENLACES, RESPONSABLES'!$C$1:$J$1124,7,0)</f>
        <v>#N/A</v>
      </c>
      <c r="K545" s="22" t="e">
        <f>VLOOKUP(Tabla1[MUNICIPIO],'DATOS ENLACES, RESPONSABLES'!$C$1:$J$1124,8,0)</f>
        <v>#N/A</v>
      </c>
    </row>
    <row r="546" spans="1:11" x14ac:dyDescent="0.25">
      <c r="A546" s="121" t="s">
        <v>1671</v>
      </c>
      <c r="B546" s="122">
        <v>73622</v>
      </c>
      <c r="C546" s="123" t="s">
        <v>575</v>
      </c>
      <c r="D546" s="123" t="s">
        <v>71</v>
      </c>
      <c r="E546" s="124" t="s">
        <v>814</v>
      </c>
      <c r="F546" s="22" t="e">
        <f>VLOOKUP(Tabla1[MUNICIPIO],'DATOS ENLACES, RESPONSABLES'!$C$1:$J$1124,2,0)</f>
        <v>#N/A</v>
      </c>
      <c r="G546" s="22" t="e">
        <f>VLOOKUP(Tabla1[MUNICIPIO],'DATOS ENLACES, RESPONSABLES'!$C$1:$J$1124,4,0)</f>
        <v>#N/A</v>
      </c>
      <c r="H546" s="22" t="e">
        <f>VLOOKUP(Tabla1[MUNICIPIO],'DATOS ENLACES, RESPONSABLES'!$C$1:$J$1124,5,0)</f>
        <v>#N/A</v>
      </c>
      <c r="I546" s="22" t="e">
        <f>VLOOKUP(Tabla1[MUNICIPIO],'DATOS ENLACES, RESPONSABLES'!$C$1:$J$1124,6,0)</f>
        <v>#N/A</v>
      </c>
      <c r="J546" s="22" t="e">
        <f>VLOOKUP(Tabla1[MUNICIPIO],'DATOS ENLACES, RESPONSABLES'!$C$1:$J$1124,7,0)</f>
        <v>#N/A</v>
      </c>
      <c r="K546" s="22" t="e">
        <f>VLOOKUP(Tabla1[MUNICIPIO],'DATOS ENLACES, RESPONSABLES'!$C$1:$J$1124,8,0)</f>
        <v>#N/A</v>
      </c>
    </row>
    <row r="547" spans="1:11" x14ac:dyDescent="0.25">
      <c r="A547" s="121" t="s">
        <v>1672</v>
      </c>
      <c r="B547" s="122">
        <v>73624</v>
      </c>
      <c r="C547" s="123" t="s">
        <v>575</v>
      </c>
      <c r="D547" s="123" t="s">
        <v>71</v>
      </c>
      <c r="E547" s="124" t="s">
        <v>329</v>
      </c>
      <c r="F547" s="22" t="e">
        <f>VLOOKUP(Tabla1[MUNICIPIO],'DATOS ENLACES, RESPONSABLES'!$C$1:$J$1124,2,0)</f>
        <v>#N/A</v>
      </c>
      <c r="G547" s="22" t="e">
        <f>VLOOKUP(Tabla1[MUNICIPIO],'DATOS ENLACES, RESPONSABLES'!$C$1:$J$1124,4,0)</f>
        <v>#N/A</v>
      </c>
      <c r="H547" s="22" t="e">
        <f>VLOOKUP(Tabla1[MUNICIPIO],'DATOS ENLACES, RESPONSABLES'!$C$1:$J$1124,5,0)</f>
        <v>#N/A</v>
      </c>
      <c r="I547" s="22" t="e">
        <f>VLOOKUP(Tabla1[MUNICIPIO],'DATOS ENLACES, RESPONSABLES'!$C$1:$J$1124,6,0)</f>
        <v>#N/A</v>
      </c>
      <c r="J547" s="22" t="e">
        <f>VLOOKUP(Tabla1[MUNICIPIO],'DATOS ENLACES, RESPONSABLES'!$C$1:$J$1124,7,0)</f>
        <v>#N/A</v>
      </c>
      <c r="K547" s="22" t="e">
        <f>VLOOKUP(Tabla1[MUNICIPIO],'DATOS ENLACES, RESPONSABLES'!$C$1:$J$1124,8,0)</f>
        <v>#N/A</v>
      </c>
    </row>
    <row r="548" spans="1:11" x14ac:dyDescent="0.25">
      <c r="A548" s="121" t="s">
        <v>1673</v>
      </c>
      <c r="B548" s="122">
        <v>73671</v>
      </c>
      <c r="C548" s="123" t="s">
        <v>575</v>
      </c>
      <c r="D548" s="123" t="s">
        <v>71</v>
      </c>
      <c r="E548" s="124" t="s">
        <v>815</v>
      </c>
      <c r="F548" s="22" t="e">
        <f>VLOOKUP(Tabla1[MUNICIPIO],'DATOS ENLACES, RESPONSABLES'!$C$1:$J$1124,2,0)</f>
        <v>#N/A</v>
      </c>
      <c r="G548" s="22" t="e">
        <f>VLOOKUP(Tabla1[MUNICIPIO],'DATOS ENLACES, RESPONSABLES'!$C$1:$J$1124,4,0)</f>
        <v>#N/A</v>
      </c>
      <c r="H548" s="22" t="e">
        <f>VLOOKUP(Tabla1[MUNICIPIO],'DATOS ENLACES, RESPONSABLES'!$C$1:$J$1124,5,0)</f>
        <v>#N/A</v>
      </c>
      <c r="I548" s="22" t="e">
        <f>VLOOKUP(Tabla1[MUNICIPIO],'DATOS ENLACES, RESPONSABLES'!$C$1:$J$1124,6,0)</f>
        <v>#N/A</v>
      </c>
      <c r="J548" s="22" t="e">
        <f>VLOOKUP(Tabla1[MUNICIPIO],'DATOS ENLACES, RESPONSABLES'!$C$1:$J$1124,7,0)</f>
        <v>#N/A</v>
      </c>
      <c r="K548" s="22" t="e">
        <f>VLOOKUP(Tabla1[MUNICIPIO],'DATOS ENLACES, RESPONSABLES'!$C$1:$J$1124,8,0)</f>
        <v>#N/A</v>
      </c>
    </row>
    <row r="549" spans="1:11" x14ac:dyDescent="0.25">
      <c r="A549" s="121" t="s">
        <v>1674</v>
      </c>
      <c r="B549" s="122">
        <v>73675</v>
      </c>
      <c r="C549" s="123" t="s">
        <v>575</v>
      </c>
      <c r="D549" s="123" t="s">
        <v>71</v>
      </c>
      <c r="E549" s="124" t="s">
        <v>338</v>
      </c>
      <c r="F549" s="22" t="e">
        <f>VLOOKUP(Tabla1[MUNICIPIO],'DATOS ENLACES, RESPONSABLES'!$C$1:$J$1124,2,0)</f>
        <v>#N/A</v>
      </c>
      <c r="G549" s="22" t="e">
        <f>VLOOKUP(Tabla1[MUNICIPIO],'DATOS ENLACES, RESPONSABLES'!$C$1:$J$1124,4,0)</f>
        <v>#N/A</v>
      </c>
      <c r="H549" s="22" t="e">
        <f>VLOOKUP(Tabla1[MUNICIPIO],'DATOS ENLACES, RESPONSABLES'!$C$1:$J$1124,5,0)</f>
        <v>#N/A</v>
      </c>
      <c r="I549" s="22" t="e">
        <f>VLOOKUP(Tabla1[MUNICIPIO],'DATOS ENLACES, RESPONSABLES'!$C$1:$J$1124,6,0)</f>
        <v>#N/A</v>
      </c>
      <c r="J549" s="22" t="e">
        <f>VLOOKUP(Tabla1[MUNICIPIO],'DATOS ENLACES, RESPONSABLES'!$C$1:$J$1124,7,0)</f>
        <v>#N/A</v>
      </c>
      <c r="K549" s="22" t="e">
        <f>VLOOKUP(Tabla1[MUNICIPIO],'DATOS ENLACES, RESPONSABLES'!$C$1:$J$1124,8,0)</f>
        <v>#N/A</v>
      </c>
    </row>
    <row r="550" spans="1:11" x14ac:dyDescent="0.25">
      <c r="A550" s="121" t="s">
        <v>1675</v>
      </c>
      <c r="B550" s="122">
        <v>73678</v>
      </c>
      <c r="C550" s="123" t="s">
        <v>575</v>
      </c>
      <c r="D550" s="123" t="s">
        <v>71</v>
      </c>
      <c r="E550" s="124" t="s">
        <v>386</v>
      </c>
      <c r="F550" s="22" t="e">
        <f>VLOOKUP(Tabla1[MUNICIPIO],'DATOS ENLACES, RESPONSABLES'!$C$1:$J$1124,2,0)</f>
        <v>#N/A</v>
      </c>
      <c r="G550" s="22" t="e">
        <f>VLOOKUP(Tabla1[MUNICIPIO],'DATOS ENLACES, RESPONSABLES'!$C$1:$J$1124,4,0)</f>
        <v>#N/A</v>
      </c>
      <c r="H550" s="22" t="e">
        <f>VLOOKUP(Tabla1[MUNICIPIO],'DATOS ENLACES, RESPONSABLES'!$C$1:$J$1124,5,0)</f>
        <v>#N/A</v>
      </c>
      <c r="I550" s="22" t="e">
        <f>VLOOKUP(Tabla1[MUNICIPIO],'DATOS ENLACES, RESPONSABLES'!$C$1:$J$1124,6,0)</f>
        <v>#N/A</v>
      </c>
      <c r="J550" s="22" t="e">
        <f>VLOOKUP(Tabla1[MUNICIPIO],'DATOS ENLACES, RESPONSABLES'!$C$1:$J$1124,7,0)</f>
        <v>#N/A</v>
      </c>
      <c r="K550" s="22" t="e">
        <f>VLOOKUP(Tabla1[MUNICIPIO],'DATOS ENLACES, RESPONSABLES'!$C$1:$J$1124,8,0)</f>
        <v>#N/A</v>
      </c>
    </row>
    <row r="551" spans="1:11" x14ac:dyDescent="0.25">
      <c r="A551" s="121" t="s">
        <v>1676</v>
      </c>
      <c r="B551" s="122">
        <v>73443</v>
      </c>
      <c r="C551" s="123" t="s">
        <v>575</v>
      </c>
      <c r="D551" s="123" t="s">
        <v>71</v>
      </c>
      <c r="E551" s="124" t="s">
        <v>816</v>
      </c>
      <c r="F551" s="22" t="e">
        <f>VLOOKUP(Tabla1[MUNICIPIO],'DATOS ENLACES, RESPONSABLES'!$C$1:$J$1124,2,0)</f>
        <v>#N/A</v>
      </c>
      <c r="G551" s="22" t="e">
        <f>VLOOKUP(Tabla1[MUNICIPIO],'DATOS ENLACES, RESPONSABLES'!$C$1:$J$1124,4,0)</f>
        <v>#N/A</v>
      </c>
      <c r="H551" s="22" t="e">
        <f>VLOOKUP(Tabla1[MUNICIPIO],'DATOS ENLACES, RESPONSABLES'!$C$1:$J$1124,5,0)</f>
        <v>#N/A</v>
      </c>
      <c r="I551" s="22" t="e">
        <f>VLOOKUP(Tabla1[MUNICIPIO],'DATOS ENLACES, RESPONSABLES'!$C$1:$J$1124,6,0)</f>
        <v>#N/A</v>
      </c>
      <c r="J551" s="22" t="e">
        <f>VLOOKUP(Tabla1[MUNICIPIO],'DATOS ENLACES, RESPONSABLES'!$C$1:$J$1124,7,0)</f>
        <v>#N/A</v>
      </c>
      <c r="K551" s="22" t="e">
        <f>VLOOKUP(Tabla1[MUNICIPIO],'DATOS ENLACES, RESPONSABLES'!$C$1:$J$1124,8,0)</f>
        <v>#N/A</v>
      </c>
    </row>
    <row r="552" spans="1:11" x14ac:dyDescent="0.25">
      <c r="A552" s="121" t="s">
        <v>1677</v>
      </c>
      <c r="B552" s="122">
        <v>73686</v>
      </c>
      <c r="C552" s="123" t="s">
        <v>575</v>
      </c>
      <c r="D552" s="123" t="s">
        <v>71</v>
      </c>
      <c r="E552" s="124" t="s">
        <v>346</v>
      </c>
      <c r="F552" s="22" t="e">
        <f>VLOOKUP(Tabla1[MUNICIPIO],'DATOS ENLACES, RESPONSABLES'!$C$1:$J$1124,2,0)</f>
        <v>#N/A</v>
      </c>
      <c r="G552" s="22" t="e">
        <f>VLOOKUP(Tabla1[MUNICIPIO],'DATOS ENLACES, RESPONSABLES'!$C$1:$J$1124,4,0)</f>
        <v>#N/A</v>
      </c>
      <c r="H552" s="22" t="e">
        <f>VLOOKUP(Tabla1[MUNICIPIO],'DATOS ENLACES, RESPONSABLES'!$C$1:$J$1124,5,0)</f>
        <v>#N/A</v>
      </c>
      <c r="I552" s="22" t="e">
        <f>VLOOKUP(Tabla1[MUNICIPIO],'DATOS ENLACES, RESPONSABLES'!$C$1:$J$1124,6,0)</f>
        <v>#N/A</v>
      </c>
      <c r="J552" s="22" t="e">
        <f>VLOOKUP(Tabla1[MUNICIPIO],'DATOS ENLACES, RESPONSABLES'!$C$1:$J$1124,7,0)</f>
        <v>#N/A</v>
      </c>
      <c r="K552" s="22" t="e">
        <f>VLOOKUP(Tabla1[MUNICIPIO],'DATOS ENLACES, RESPONSABLES'!$C$1:$J$1124,8,0)</f>
        <v>#N/A</v>
      </c>
    </row>
    <row r="553" spans="1:11" x14ac:dyDescent="0.25">
      <c r="A553" s="121" t="s">
        <v>1678</v>
      </c>
      <c r="B553" s="122">
        <v>73770</v>
      </c>
      <c r="C553" s="123" t="s">
        <v>575</v>
      </c>
      <c r="D553" s="123" t="s">
        <v>71</v>
      </c>
      <c r="E553" s="124" t="s">
        <v>383</v>
      </c>
      <c r="F553" s="22" t="e">
        <f>VLOOKUP(Tabla1[MUNICIPIO],'DATOS ENLACES, RESPONSABLES'!$C$1:$J$1124,2,0)</f>
        <v>#N/A</v>
      </c>
      <c r="G553" s="22" t="e">
        <f>VLOOKUP(Tabla1[MUNICIPIO],'DATOS ENLACES, RESPONSABLES'!$C$1:$J$1124,4,0)</f>
        <v>#N/A</v>
      </c>
      <c r="H553" s="22" t="e">
        <f>VLOOKUP(Tabla1[MUNICIPIO],'DATOS ENLACES, RESPONSABLES'!$C$1:$J$1124,5,0)</f>
        <v>#N/A</v>
      </c>
      <c r="I553" s="22" t="e">
        <f>VLOOKUP(Tabla1[MUNICIPIO],'DATOS ENLACES, RESPONSABLES'!$C$1:$J$1124,6,0)</f>
        <v>#N/A</v>
      </c>
      <c r="J553" s="22" t="e">
        <f>VLOOKUP(Tabla1[MUNICIPIO],'DATOS ENLACES, RESPONSABLES'!$C$1:$J$1124,7,0)</f>
        <v>#N/A</v>
      </c>
      <c r="K553" s="22" t="e">
        <f>VLOOKUP(Tabla1[MUNICIPIO],'DATOS ENLACES, RESPONSABLES'!$C$1:$J$1124,8,0)</f>
        <v>#N/A</v>
      </c>
    </row>
    <row r="554" spans="1:11" x14ac:dyDescent="0.25">
      <c r="A554" s="121" t="s">
        <v>1679</v>
      </c>
      <c r="B554" s="122">
        <v>73854</v>
      </c>
      <c r="C554" s="123" t="s">
        <v>575</v>
      </c>
      <c r="D554" s="123" t="s">
        <v>71</v>
      </c>
      <c r="E554" s="124" t="s">
        <v>817</v>
      </c>
      <c r="F554" s="22" t="e">
        <f>VLOOKUP(Tabla1[MUNICIPIO],'DATOS ENLACES, RESPONSABLES'!$C$1:$J$1124,2,0)</f>
        <v>#N/A</v>
      </c>
      <c r="G554" s="22" t="e">
        <f>VLOOKUP(Tabla1[MUNICIPIO],'DATOS ENLACES, RESPONSABLES'!$C$1:$J$1124,4,0)</f>
        <v>#N/A</v>
      </c>
      <c r="H554" s="22" t="e">
        <f>VLOOKUP(Tabla1[MUNICIPIO],'DATOS ENLACES, RESPONSABLES'!$C$1:$J$1124,5,0)</f>
        <v>#N/A</v>
      </c>
      <c r="I554" s="22" t="e">
        <f>VLOOKUP(Tabla1[MUNICIPIO],'DATOS ENLACES, RESPONSABLES'!$C$1:$J$1124,6,0)</f>
        <v>#N/A</v>
      </c>
      <c r="J554" s="22" t="e">
        <f>VLOOKUP(Tabla1[MUNICIPIO],'DATOS ENLACES, RESPONSABLES'!$C$1:$J$1124,7,0)</f>
        <v>#N/A</v>
      </c>
      <c r="K554" s="22" t="e">
        <f>VLOOKUP(Tabla1[MUNICIPIO],'DATOS ENLACES, RESPONSABLES'!$C$1:$J$1124,8,0)</f>
        <v>#N/A</v>
      </c>
    </row>
    <row r="555" spans="1:11" x14ac:dyDescent="0.25">
      <c r="A555" s="121" t="s">
        <v>1680</v>
      </c>
      <c r="B555" s="122">
        <v>73861</v>
      </c>
      <c r="C555" s="123" t="s">
        <v>575</v>
      </c>
      <c r="D555" s="123" t="s">
        <v>71</v>
      </c>
      <c r="E555" s="124" t="s">
        <v>353</v>
      </c>
      <c r="F555" s="22" t="e">
        <f>VLOOKUP(Tabla1[MUNICIPIO],'DATOS ENLACES, RESPONSABLES'!$C$1:$J$1124,2,0)</f>
        <v>#N/A</v>
      </c>
      <c r="G555" s="22" t="e">
        <f>VLOOKUP(Tabla1[MUNICIPIO],'DATOS ENLACES, RESPONSABLES'!$C$1:$J$1124,4,0)</f>
        <v>#N/A</v>
      </c>
      <c r="H555" s="22" t="e">
        <f>VLOOKUP(Tabla1[MUNICIPIO],'DATOS ENLACES, RESPONSABLES'!$C$1:$J$1124,5,0)</f>
        <v>#N/A</v>
      </c>
      <c r="I555" s="22" t="e">
        <f>VLOOKUP(Tabla1[MUNICIPIO],'DATOS ENLACES, RESPONSABLES'!$C$1:$J$1124,6,0)</f>
        <v>#N/A</v>
      </c>
      <c r="J555" s="22" t="e">
        <f>VLOOKUP(Tabla1[MUNICIPIO],'DATOS ENLACES, RESPONSABLES'!$C$1:$J$1124,7,0)</f>
        <v>#N/A</v>
      </c>
      <c r="K555" s="22" t="e">
        <f>VLOOKUP(Tabla1[MUNICIPIO],'DATOS ENLACES, RESPONSABLES'!$C$1:$J$1124,8,0)</f>
        <v>#N/A</v>
      </c>
    </row>
    <row r="556" spans="1:11" x14ac:dyDescent="0.25">
      <c r="A556" s="121" t="s">
        <v>1681</v>
      </c>
      <c r="B556" s="122">
        <v>73870</v>
      </c>
      <c r="C556" s="123" t="s">
        <v>575</v>
      </c>
      <c r="D556" s="123" t="s">
        <v>71</v>
      </c>
      <c r="E556" s="124" t="s">
        <v>818</v>
      </c>
      <c r="F556" s="22" t="e">
        <f>VLOOKUP(Tabla1[MUNICIPIO],'DATOS ENLACES, RESPONSABLES'!$C$1:$J$1124,2,0)</f>
        <v>#N/A</v>
      </c>
      <c r="G556" s="22" t="e">
        <f>VLOOKUP(Tabla1[MUNICIPIO],'DATOS ENLACES, RESPONSABLES'!$C$1:$J$1124,4,0)</f>
        <v>#N/A</v>
      </c>
      <c r="H556" s="22" t="e">
        <f>VLOOKUP(Tabla1[MUNICIPIO],'DATOS ENLACES, RESPONSABLES'!$C$1:$J$1124,5,0)</f>
        <v>#N/A</v>
      </c>
      <c r="I556" s="22" t="e">
        <f>VLOOKUP(Tabla1[MUNICIPIO],'DATOS ENLACES, RESPONSABLES'!$C$1:$J$1124,6,0)</f>
        <v>#N/A</v>
      </c>
      <c r="J556" s="22" t="e">
        <f>VLOOKUP(Tabla1[MUNICIPIO],'DATOS ENLACES, RESPONSABLES'!$C$1:$J$1124,7,0)</f>
        <v>#N/A</v>
      </c>
      <c r="K556" s="22" t="e">
        <f>VLOOKUP(Tabla1[MUNICIPIO],'DATOS ENLACES, RESPONSABLES'!$C$1:$J$1124,8,0)</f>
        <v>#N/A</v>
      </c>
    </row>
    <row r="557" spans="1:11" x14ac:dyDescent="0.25">
      <c r="A557" s="121" t="s">
        <v>1682</v>
      </c>
      <c r="B557" s="122">
        <v>73873</v>
      </c>
      <c r="C557" s="123" t="s">
        <v>575</v>
      </c>
      <c r="D557" s="123" t="s">
        <v>71</v>
      </c>
      <c r="E557" s="124" t="s">
        <v>819</v>
      </c>
      <c r="F557" s="22" t="e">
        <f>VLOOKUP(Tabla1[MUNICIPIO],'DATOS ENLACES, RESPONSABLES'!$C$1:$J$1124,2,0)</f>
        <v>#N/A</v>
      </c>
      <c r="G557" s="22" t="e">
        <f>VLOOKUP(Tabla1[MUNICIPIO],'DATOS ENLACES, RESPONSABLES'!$C$1:$J$1124,4,0)</f>
        <v>#N/A</v>
      </c>
      <c r="H557" s="22" t="e">
        <f>VLOOKUP(Tabla1[MUNICIPIO],'DATOS ENLACES, RESPONSABLES'!$C$1:$J$1124,5,0)</f>
        <v>#N/A</v>
      </c>
      <c r="I557" s="22" t="e">
        <f>VLOOKUP(Tabla1[MUNICIPIO],'DATOS ENLACES, RESPONSABLES'!$C$1:$J$1124,6,0)</f>
        <v>#N/A</v>
      </c>
      <c r="J557" s="22" t="e">
        <f>VLOOKUP(Tabla1[MUNICIPIO],'DATOS ENLACES, RESPONSABLES'!$C$1:$J$1124,7,0)</f>
        <v>#N/A</v>
      </c>
      <c r="K557" s="22" t="e">
        <f>VLOOKUP(Tabla1[MUNICIPIO],'DATOS ENLACES, RESPONSABLES'!$C$1:$J$1124,8,0)</f>
        <v>#N/A</v>
      </c>
    </row>
    <row r="558" spans="1:11" x14ac:dyDescent="0.25">
      <c r="A558" s="121" t="s">
        <v>1683</v>
      </c>
      <c r="B558" s="122">
        <v>20011</v>
      </c>
      <c r="C558" s="123" t="s">
        <v>2533</v>
      </c>
      <c r="D558" s="123" t="s">
        <v>54</v>
      </c>
      <c r="E558" s="124" t="s">
        <v>89</v>
      </c>
      <c r="F558" s="22" t="e">
        <f>VLOOKUP(Tabla1[MUNICIPIO],'DATOS ENLACES, RESPONSABLES'!$C$1:$J$1124,2,0)</f>
        <v>#N/A</v>
      </c>
      <c r="G558" s="22" t="e">
        <f>VLOOKUP(Tabla1[MUNICIPIO],'DATOS ENLACES, RESPONSABLES'!$C$1:$J$1124,4,0)</f>
        <v>#N/A</v>
      </c>
      <c r="H558" s="22" t="e">
        <f>VLOOKUP(Tabla1[MUNICIPIO],'DATOS ENLACES, RESPONSABLES'!$C$1:$J$1124,5,0)</f>
        <v>#N/A</v>
      </c>
      <c r="I558" s="22" t="e">
        <f>VLOOKUP(Tabla1[MUNICIPIO],'DATOS ENLACES, RESPONSABLES'!$C$1:$J$1124,6,0)</f>
        <v>#N/A</v>
      </c>
      <c r="J558" s="22" t="e">
        <f>VLOOKUP(Tabla1[MUNICIPIO],'DATOS ENLACES, RESPONSABLES'!$C$1:$J$1124,7,0)</f>
        <v>#N/A</v>
      </c>
      <c r="K558" s="22" t="e">
        <f>VLOOKUP(Tabla1[MUNICIPIO],'DATOS ENLACES, RESPONSABLES'!$C$1:$J$1124,8,0)</f>
        <v>#N/A</v>
      </c>
    </row>
    <row r="559" spans="1:11" x14ac:dyDescent="0.25">
      <c r="A559" s="121" t="s">
        <v>1684</v>
      </c>
      <c r="B559" s="122">
        <v>20013</v>
      </c>
      <c r="C559" s="123" t="s">
        <v>2533</v>
      </c>
      <c r="D559" s="123" t="s">
        <v>54</v>
      </c>
      <c r="E559" s="124" t="s">
        <v>121</v>
      </c>
      <c r="F559" s="22" t="e">
        <f>VLOOKUP(Tabla1[MUNICIPIO],'DATOS ENLACES, RESPONSABLES'!$C$1:$J$1124,2,0)</f>
        <v>#N/A</v>
      </c>
      <c r="G559" s="22" t="e">
        <f>VLOOKUP(Tabla1[MUNICIPIO],'DATOS ENLACES, RESPONSABLES'!$C$1:$J$1124,4,0)</f>
        <v>#N/A</v>
      </c>
      <c r="H559" s="22" t="e">
        <f>VLOOKUP(Tabla1[MUNICIPIO],'DATOS ENLACES, RESPONSABLES'!$C$1:$J$1124,5,0)</f>
        <v>#N/A</v>
      </c>
      <c r="I559" s="22" t="e">
        <f>VLOOKUP(Tabla1[MUNICIPIO],'DATOS ENLACES, RESPONSABLES'!$C$1:$J$1124,6,0)</f>
        <v>#N/A</v>
      </c>
      <c r="J559" s="22" t="e">
        <f>VLOOKUP(Tabla1[MUNICIPIO],'DATOS ENLACES, RESPONSABLES'!$C$1:$J$1124,7,0)</f>
        <v>#N/A</v>
      </c>
      <c r="K559" s="22" t="e">
        <f>VLOOKUP(Tabla1[MUNICIPIO],'DATOS ENLACES, RESPONSABLES'!$C$1:$J$1124,8,0)</f>
        <v>#N/A</v>
      </c>
    </row>
    <row r="560" spans="1:11" x14ac:dyDescent="0.25">
      <c r="A560" s="121" t="s">
        <v>1685</v>
      </c>
      <c r="B560" s="122">
        <v>20032</v>
      </c>
      <c r="C560" s="123" t="s">
        <v>2533</v>
      </c>
      <c r="D560" s="123" t="s">
        <v>54</v>
      </c>
      <c r="E560" s="124" t="s">
        <v>820</v>
      </c>
      <c r="F560" s="22" t="e">
        <f>VLOOKUP(Tabla1[MUNICIPIO],'DATOS ENLACES, RESPONSABLES'!$C$1:$J$1124,2,0)</f>
        <v>#N/A</v>
      </c>
      <c r="G560" s="22" t="e">
        <f>VLOOKUP(Tabla1[MUNICIPIO],'DATOS ENLACES, RESPONSABLES'!$C$1:$J$1124,4,0)</f>
        <v>#N/A</v>
      </c>
      <c r="H560" s="22" t="e">
        <f>VLOOKUP(Tabla1[MUNICIPIO],'DATOS ENLACES, RESPONSABLES'!$C$1:$J$1124,5,0)</f>
        <v>#N/A</v>
      </c>
      <c r="I560" s="22" t="e">
        <f>VLOOKUP(Tabla1[MUNICIPIO],'DATOS ENLACES, RESPONSABLES'!$C$1:$J$1124,6,0)</f>
        <v>#N/A</v>
      </c>
      <c r="J560" s="22" t="e">
        <f>VLOOKUP(Tabla1[MUNICIPIO],'DATOS ENLACES, RESPONSABLES'!$C$1:$J$1124,7,0)</f>
        <v>#N/A</v>
      </c>
      <c r="K560" s="22" t="e">
        <f>VLOOKUP(Tabla1[MUNICIPIO],'DATOS ENLACES, RESPONSABLES'!$C$1:$J$1124,8,0)</f>
        <v>#N/A</v>
      </c>
    </row>
    <row r="561" spans="1:11" x14ac:dyDescent="0.25">
      <c r="A561" s="121" t="s">
        <v>1686</v>
      </c>
      <c r="B561" s="122">
        <v>20045</v>
      </c>
      <c r="C561" s="123" t="s">
        <v>2533</v>
      </c>
      <c r="D561" s="123" t="s">
        <v>54</v>
      </c>
      <c r="E561" s="124" t="s">
        <v>821</v>
      </c>
      <c r="F561" s="22" t="e">
        <f>VLOOKUP(Tabla1[MUNICIPIO],'DATOS ENLACES, RESPONSABLES'!$C$1:$J$1124,2,0)</f>
        <v>#N/A</v>
      </c>
      <c r="G561" s="22" t="e">
        <f>VLOOKUP(Tabla1[MUNICIPIO],'DATOS ENLACES, RESPONSABLES'!$C$1:$J$1124,4,0)</f>
        <v>#N/A</v>
      </c>
      <c r="H561" s="22" t="e">
        <f>VLOOKUP(Tabla1[MUNICIPIO],'DATOS ENLACES, RESPONSABLES'!$C$1:$J$1124,5,0)</f>
        <v>#N/A</v>
      </c>
      <c r="I561" s="22" t="e">
        <f>VLOOKUP(Tabla1[MUNICIPIO],'DATOS ENLACES, RESPONSABLES'!$C$1:$J$1124,6,0)</f>
        <v>#N/A</v>
      </c>
      <c r="J561" s="22" t="e">
        <f>VLOOKUP(Tabla1[MUNICIPIO],'DATOS ENLACES, RESPONSABLES'!$C$1:$J$1124,7,0)</f>
        <v>#N/A</v>
      </c>
      <c r="K561" s="22" t="e">
        <f>VLOOKUP(Tabla1[MUNICIPIO],'DATOS ENLACES, RESPONSABLES'!$C$1:$J$1124,8,0)</f>
        <v>#N/A</v>
      </c>
    </row>
    <row r="562" spans="1:11" x14ac:dyDescent="0.25">
      <c r="A562" s="121" t="s">
        <v>1687</v>
      </c>
      <c r="B562" s="122">
        <v>20060</v>
      </c>
      <c r="C562" s="123" t="s">
        <v>2533</v>
      </c>
      <c r="D562" s="123" t="s">
        <v>54</v>
      </c>
      <c r="E562" s="124" t="s">
        <v>822</v>
      </c>
      <c r="F562" s="22" t="e">
        <f>VLOOKUP(Tabla1[MUNICIPIO],'DATOS ENLACES, RESPONSABLES'!$C$1:$J$1124,2,0)</f>
        <v>#N/A</v>
      </c>
      <c r="G562" s="22" t="e">
        <f>VLOOKUP(Tabla1[MUNICIPIO],'DATOS ENLACES, RESPONSABLES'!$C$1:$J$1124,4,0)</f>
        <v>#N/A</v>
      </c>
      <c r="H562" s="22" t="e">
        <f>VLOOKUP(Tabla1[MUNICIPIO],'DATOS ENLACES, RESPONSABLES'!$C$1:$J$1124,5,0)</f>
        <v>#N/A</v>
      </c>
      <c r="I562" s="22" t="e">
        <f>VLOOKUP(Tabla1[MUNICIPIO],'DATOS ENLACES, RESPONSABLES'!$C$1:$J$1124,6,0)</f>
        <v>#N/A</v>
      </c>
      <c r="J562" s="22" t="e">
        <f>VLOOKUP(Tabla1[MUNICIPIO],'DATOS ENLACES, RESPONSABLES'!$C$1:$J$1124,7,0)</f>
        <v>#N/A</v>
      </c>
      <c r="K562" s="22" t="e">
        <f>VLOOKUP(Tabla1[MUNICIPIO],'DATOS ENLACES, RESPONSABLES'!$C$1:$J$1124,8,0)</f>
        <v>#N/A</v>
      </c>
    </row>
    <row r="563" spans="1:11" x14ac:dyDescent="0.25">
      <c r="A563" s="121" t="s">
        <v>1688</v>
      </c>
      <c r="B563" s="122">
        <v>20175</v>
      </c>
      <c r="C563" s="123" t="s">
        <v>2533</v>
      </c>
      <c r="D563" s="123" t="s">
        <v>54</v>
      </c>
      <c r="E563" s="124" t="s">
        <v>823</v>
      </c>
      <c r="F563" s="22" t="e">
        <f>VLOOKUP(Tabla1[MUNICIPIO],'DATOS ENLACES, RESPONSABLES'!$C$1:$J$1124,2,0)</f>
        <v>#N/A</v>
      </c>
      <c r="G563" s="22" t="e">
        <f>VLOOKUP(Tabla1[MUNICIPIO],'DATOS ENLACES, RESPONSABLES'!$C$1:$J$1124,4,0)</f>
        <v>#N/A</v>
      </c>
      <c r="H563" s="22" t="e">
        <f>VLOOKUP(Tabla1[MUNICIPIO],'DATOS ENLACES, RESPONSABLES'!$C$1:$J$1124,5,0)</f>
        <v>#N/A</v>
      </c>
      <c r="I563" s="22" t="e">
        <f>VLOOKUP(Tabla1[MUNICIPIO],'DATOS ENLACES, RESPONSABLES'!$C$1:$J$1124,6,0)</f>
        <v>#N/A</v>
      </c>
      <c r="J563" s="22" t="e">
        <f>VLOOKUP(Tabla1[MUNICIPIO],'DATOS ENLACES, RESPONSABLES'!$C$1:$J$1124,7,0)</f>
        <v>#N/A</v>
      </c>
      <c r="K563" s="22" t="e">
        <f>VLOOKUP(Tabla1[MUNICIPIO],'DATOS ENLACES, RESPONSABLES'!$C$1:$J$1124,8,0)</f>
        <v>#N/A</v>
      </c>
    </row>
    <row r="564" spans="1:11" x14ac:dyDescent="0.25">
      <c r="A564" s="121" t="s">
        <v>1689</v>
      </c>
      <c r="B564" s="122">
        <v>20178</v>
      </c>
      <c r="C564" s="123" t="s">
        <v>2533</v>
      </c>
      <c r="D564" s="123" t="s">
        <v>54</v>
      </c>
      <c r="E564" s="124" t="s">
        <v>824</v>
      </c>
      <c r="F564" s="22" t="e">
        <f>VLOOKUP(Tabla1[MUNICIPIO],'DATOS ENLACES, RESPONSABLES'!$C$1:$J$1124,2,0)</f>
        <v>#N/A</v>
      </c>
      <c r="G564" s="22" t="e">
        <f>VLOOKUP(Tabla1[MUNICIPIO],'DATOS ENLACES, RESPONSABLES'!$C$1:$J$1124,4,0)</f>
        <v>#N/A</v>
      </c>
      <c r="H564" s="22" t="e">
        <f>VLOOKUP(Tabla1[MUNICIPIO],'DATOS ENLACES, RESPONSABLES'!$C$1:$J$1124,5,0)</f>
        <v>#N/A</v>
      </c>
      <c r="I564" s="22" t="e">
        <f>VLOOKUP(Tabla1[MUNICIPIO],'DATOS ENLACES, RESPONSABLES'!$C$1:$J$1124,6,0)</f>
        <v>#N/A</v>
      </c>
      <c r="J564" s="22" t="e">
        <f>VLOOKUP(Tabla1[MUNICIPIO],'DATOS ENLACES, RESPONSABLES'!$C$1:$J$1124,7,0)</f>
        <v>#N/A</v>
      </c>
      <c r="K564" s="22" t="e">
        <f>VLOOKUP(Tabla1[MUNICIPIO],'DATOS ENLACES, RESPONSABLES'!$C$1:$J$1124,8,0)</f>
        <v>#N/A</v>
      </c>
    </row>
    <row r="565" spans="1:11" x14ac:dyDescent="0.25">
      <c r="A565" s="121" t="s">
        <v>1690</v>
      </c>
      <c r="B565" s="122">
        <v>20228</v>
      </c>
      <c r="C565" s="123" t="s">
        <v>2533</v>
      </c>
      <c r="D565" s="123" t="s">
        <v>54</v>
      </c>
      <c r="E565" s="124" t="s">
        <v>149</v>
      </c>
      <c r="F565" s="22" t="e">
        <f>VLOOKUP(Tabla1[MUNICIPIO],'DATOS ENLACES, RESPONSABLES'!$C$1:$J$1124,2,0)</f>
        <v>#N/A</v>
      </c>
      <c r="G565" s="22" t="e">
        <f>VLOOKUP(Tabla1[MUNICIPIO],'DATOS ENLACES, RESPONSABLES'!$C$1:$J$1124,4,0)</f>
        <v>#N/A</v>
      </c>
      <c r="H565" s="22" t="e">
        <f>VLOOKUP(Tabla1[MUNICIPIO],'DATOS ENLACES, RESPONSABLES'!$C$1:$J$1124,5,0)</f>
        <v>#N/A</v>
      </c>
      <c r="I565" s="22" t="e">
        <f>VLOOKUP(Tabla1[MUNICIPIO],'DATOS ENLACES, RESPONSABLES'!$C$1:$J$1124,6,0)</f>
        <v>#N/A</v>
      </c>
      <c r="J565" s="22" t="e">
        <f>VLOOKUP(Tabla1[MUNICIPIO],'DATOS ENLACES, RESPONSABLES'!$C$1:$J$1124,7,0)</f>
        <v>#N/A</v>
      </c>
      <c r="K565" s="22" t="e">
        <f>VLOOKUP(Tabla1[MUNICIPIO],'DATOS ENLACES, RESPONSABLES'!$C$1:$J$1124,8,0)</f>
        <v>#N/A</v>
      </c>
    </row>
    <row r="566" spans="1:11" x14ac:dyDescent="0.25">
      <c r="A566" s="121" t="s">
        <v>1691</v>
      </c>
      <c r="B566" s="122">
        <v>20238</v>
      </c>
      <c r="C566" s="123" t="s">
        <v>2533</v>
      </c>
      <c r="D566" s="123" t="s">
        <v>54</v>
      </c>
      <c r="E566" s="124" t="s">
        <v>825</v>
      </c>
      <c r="F566" s="22" t="e">
        <f>VLOOKUP(Tabla1[MUNICIPIO],'DATOS ENLACES, RESPONSABLES'!$C$1:$J$1124,2,0)</f>
        <v>#N/A</v>
      </c>
      <c r="G566" s="22" t="e">
        <f>VLOOKUP(Tabla1[MUNICIPIO],'DATOS ENLACES, RESPONSABLES'!$C$1:$J$1124,4,0)</f>
        <v>#N/A</v>
      </c>
      <c r="H566" s="22" t="e">
        <f>VLOOKUP(Tabla1[MUNICIPIO],'DATOS ENLACES, RESPONSABLES'!$C$1:$J$1124,5,0)</f>
        <v>#N/A</v>
      </c>
      <c r="I566" s="22" t="e">
        <f>VLOOKUP(Tabla1[MUNICIPIO],'DATOS ENLACES, RESPONSABLES'!$C$1:$J$1124,6,0)</f>
        <v>#N/A</v>
      </c>
      <c r="J566" s="22" t="e">
        <f>VLOOKUP(Tabla1[MUNICIPIO],'DATOS ENLACES, RESPONSABLES'!$C$1:$J$1124,7,0)</f>
        <v>#N/A</v>
      </c>
      <c r="K566" s="22" t="e">
        <f>VLOOKUP(Tabla1[MUNICIPIO],'DATOS ENLACES, RESPONSABLES'!$C$1:$J$1124,8,0)</f>
        <v>#N/A</v>
      </c>
    </row>
    <row r="567" spans="1:11" x14ac:dyDescent="0.25">
      <c r="A567" s="121" t="s">
        <v>1692</v>
      </c>
      <c r="B567" s="122">
        <v>20250</v>
      </c>
      <c r="C567" s="123" t="s">
        <v>2533</v>
      </c>
      <c r="D567" s="123" t="s">
        <v>54</v>
      </c>
      <c r="E567" s="124" t="s">
        <v>826</v>
      </c>
      <c r="F567" s="22" t="e">
        <f>VLOOKUP(Tabla1[MUNICIPIO],'DATOS ENLACES, RESPONSABLES'!$C$1:$J$1124,2,0)</f>
        <v>#N/A</v>
      </c>
      <c r="G567" s="22" t="e">
        <f>VLOOKUP(Tabla1[MUNICIPIO],'DATOS ENLACES, RESPONSABLES'!$C$1:$J$1124,4,0)</f>
        <v>#N/A</v>
      </c>
      <c r="H567" s="22" t="e">
        <f>VLOOKUP(Tabla1[MUNICIPIO],'DATOS ENLACES, RESPONSABLES'!$C$1:$J$1124,5,0)</f>
        <v>#N/A</v>
      </c>
      <c r="I567" s="22" t="e">
        <f>VLOOKUP(Tabla1[MUNICIPIO],'DATOS ENLACES, RESPONSABLES'!$C$1:$J$1124,6,0)</f>
        <v>#N/A</v>
      </c>
      <c r="J567" s="22" t="e">
        <f>VLOOKUP(Tabla1[MUNICIPIO],'DATOS ENLACES, RESPONSABLES'!$C$1:$J$1124,7,0)</f>
        <v>#N/A</v>
      </c>
      <c r="K567" s="22" t="e">
        <f>VLOOKUP(Tabla1[MUNICIPIO],'DATOS ENLACES, RESPONSABLES'!$C$1:$J$1124,8,0)</f>
        <v>#N/A</v>
      </c>
    </row>
    <row r="568" spans="1:11" x14ac:dyDescent="0.25">
      <c r="A568" s="121" t="s">
        <v>1693</v>
      </c>
      <c r="B568" s="122">
        <v>20295</v>
      </c>
      <c r="C568" s="123" t="s">
        <v>2533</v>
      </c>
      <c r="D568" s="123" t="s">
        <v>54</v>
      </c>
      <c r="E568" s="124" t="s">
        <v>827</v>
      </c>
      <c r="F568" s="22" t="e">
        <f>VLOOKUP(Tabla1[MUNICIPIO],'DATOS ENLACES, RESPONSABLES'!$C$1:$J$1124,2,0)</f>
        <v>#N/A</v>
      </c>
      <c r="G568" s="22" t="e">
        <f>VLOOKUP(Tabla1[MUNICIPIO],'DATOS ENLACES, RESPONSABLES'!$C$1:$J$1124,4,0)</f>
        <v>#N/A</v>
      </c>
      <c r="H568" s="22" t="e">
        <f>VLOOKUP(Tabla1[MUNICIPIO],'DATOS ENLACES, RESPONSABLES'!$C$1:$J$1124,5,0)</f>
        <v>#N/A</v>
      </c>
      <c r="I568" s="22" t="e">
        <f>VLOOKUP(Tabla1[MUNICIPIO],'DATOS ENLACES, RESPONSABLES'!$C$1:$J$1124,6,0)</f>
        <v>#N/A</v>
      </c>
      <c r="J568" s="22" t="e">
        <f>VLOOKUP(Tabla1[MUNICIPIO],'DATOS ENLACES, RESPONSABLES'!$C$1:$J$1124,7,0)</f>
        <v>#N/A</v>
      </c>
      <c r="K568" s="22" t="e">
        <f>VLOOKUP(Tabla1[MUNICIPIO],'DATOS ENLACES, RESPONSABLES'!$C$1:$J$1124,8,0)</f>
        <v>#N/A</v>
      </c>
    </row>
    <row r="569" spans="1:11" x14ac:dyDescent="0.25">
      <c r="A569" s="121" t="s">
        <v>1694</v>
      </c>
      <c r="B569" s="122">
        <v>20383</v>
      </c>
      <c r="C569" s="123" t="s">
        <v>2533</v>
      </c>
      <c r="D569" s="123" t="s">
        <v>54</v>
      </c>
      <c r="E569" s="124" t="s">
        <v>828</v>
      </c>
      <c r="F569" s="22" t="e">
        <f>VLOOKUP(Tabla1[MUNICIPIO],'DATOS ENLACES, RESPONSABLES'!$C$1:$J$1124,2,0)</f>
        <v>#N/A</v>
      </c>
      <c r="G569" s="22" t="e">
        <f>VLOOKUP(Tabla1[MUNICIPIO],'DATOS ENLACES, RESPONSABLES'!$C$1:$J$1124,4,0)</f>
        <v>#N/A</v>
      </c>
      <c r="H569" s="22" t="e">
        <f>VLOOKUP(Tabla1[MUNICIPIO],'DATOS ENLACES, RESPONSABLES'!$C$1:$J$1124,5,0)</f>
        <v>#N/A</v>
      </c>
      <c r="I569" s="22" t="e">
        <f>VLOOKUP(Tabla1[MUNICIPIO],'DATOS ENLACES, RESPONSABLES'!$C$1:$J$1124,6,0)</f>
        <v>#N/A</v>
      </c>
      <c r="J569" s="22" t="e">
        <f>VLOOKUP(Tabla1[MUNICIPIO],'DATOS ENLACES, RESPONSABLES'!$C$1:$J$1124,7,0)</f>
        <v>#N/A</v>
      </c>
      <c r="K569" s="22" t="e">
        <f>VLOOKUP(Tabla1[MUNICIPIO],'DATOS ENLACES, RESPONSABLES'!$C$1:$J$1124,8,0)</f>
        <v>#N/A</v>
      </c>
    </row>
    <row r="570" spans="1:11" x14ac:dyDescent="0.25">
      <c r="A570" s="121" t="s">
        <v>1695</v>
      </c>
      <c r="B570" s="122">
        <v>20400</v>
      </c>
      <c r="C570" s="123" t="s">
        <v>2533</v>
      </c>
      <c r="D570" s="123" t="s">
        <v>54</v>
      </c>
      <c r="E570" s="124" t="s">
        <v>176</v>
      </c>
      <c r="F570" s="22" t="e">
        <f>VLOOKUP(Tabla1[MUNICIPIO],'DATOS ENLACES, RESPONSABLES'!$C$1:$J$1124,2,0)</f>
        <v>#N/A</v>
      </c>
      <c r="G570" s="22" t="e">
        <f>VLOOKUP(Tabla1[MUNICIPIO],'DATOS ENLACES, RESPONSABLES'!$C$1:$J$1124,4,0)</f>
        <v>#N/A</v>
      </c>
      <c r="H570" s="22" t="e">
        <f>VLOOKUP(Tabla1[MUNICIPIO],'DATOS ENLACES, RESPONSABLES'!$C$1:$J$1124,5,0)</f>
        <v>#N/A</v>
      </c>
      <c r="I570" s="22" t="e">
        <f>VLOOKUP(Tabla1[MUNICIPIO],'DATOS ENLACES, RESPONSABLES'!$C$1:$J$1124,6,0)</f>
        <v>#N/A</v>
      </c>
      <c r="J570" s="22" t="e">
        <f>VLOOKUP(Tabla1[MUNICIPIO],'DATOS ENLACES, RESPONSABLES'!$C$1:$J$1124,7,0)</f>
        <v>#N/A</v>
      </c>
      <c r="K570" s="22" t="e">
        <f>VLOOKUP(Tabla1[MUNICIPIO],'DATOS ENLACES, RESPONSABLES'!$C$1:$J$1124,8,0)</f>
        <v>#N/A</v>
      </c>
    </row>
    <row r="571" spans="1:11" x14ac:dyDescent="0.25">
      <c r="A571" s="121" t="s">
        <v>1696</v>
      </c>
      <c r="B571" s="122">
        <v>20621</v>
      </c>
      <c r="C571" s="123" t="s">
        <v>2533</v>
      </c>
      <c r="D571" s="123" t="s">
        <v>54</v>
      </c>
      <c r="E571" s="124" t="s">
        <v>200</v>
      </c>
      <c r="F571" s="22" t="e">
        <f>VLOOKUP(Tabla1[MUNICIPIO],'DATOS ENLACES, RESPONSABLES'!$C$1:$J$1124,2,0)</f>
        <v>#N/A</v>
      </c>
      <c r="G571" s="22" t="e">
        <f>VLOOKUP(Tabla1[MUNICIPIO],'DATOS ENLACES, RESPONSABLES'!$C$1:$J$1124,4,0)</f>
        <v>#N/A</v>
      </c>
      <c r="H571" s="22" t="e">
        <f>VLOOKUP(Tabla1[MUNICIPIO],'DATOS ENLACES, RESPONSABLES'!$C$1:$J$1124,5,0)</f>
        <v>#N/A</v>
      </c>
      <c r="I571" s="22" t="e">
        <f>VLOOKUP(Tabla1[MUNICIPIO],'DATOS ENLACES, RESPONSABLES'!$C$1:$J$1124,6,0)</f>
        <v>#N/A</v>
      </c>
      <c r="J571" s="22" t="e">
        <f>VLOOKUP(Tabla1[MUNICIPIO],'DATOS ENLACES, RESPONSABLES'!$C$1:$J$1124,7,0)</f>
        <v>#N/A</v>
      </c>
      <c r="K571" s="22" t="e">
        <f>VLOOKUP(Tabla1[MUNICIPIO],'DATOS ENLACES, RESPONSABLES'!$C$1:$J$1124,8,0)</f>
        <v>#N/A</v>
      </c>
    </row>
    <row r="572" spans="1:11" x14ac:dyDescent="0.25">
      <c r="A572" s="121" t="s">
        <v>1697</v>
      </c>
      <c r="B572" s="122">
        <v>20443</v>
      </c>
      <c r="C572" s="123" t="s">
        <v>2533</v>
      </c>
      <c r="D572" s="123" t="s">
        <v>54</v>
      </c>
      <c r="E572" s="124" t="s">
        <v>220</v>
      </c>
      <c r="F572" s="22" t="e">
        <f>VLOOKUP(Tabla1[MUNICIPIO],'DATOS ENLACES, RESPONSABLES'!$C$1:$J$1124,2,0)</f>
        <v>#N/A</v>
      </c>
      <c r="G572" s="22" t="e">
        <f>VLOOKUP(Tabla1[MUNICIPIO],'DATOS ENLACES, RESPONSABLES'!$C$1:$J$1124,4,0)</f>
        <v>#N/A</v>
      </c>
      <c r="H572" s="22" t="e">
        <f>VLOOKUP(Tabla1[MUNICIPIO],'DATOS ENLACES, RESPONSABLES'!$C$1:$J$1124,5,0)</f>
        <v>#N/A</v>
      </c>
      <c r="I572" s="22" t="e">
        <f>VLOOKUP(Tabla1[MUNICIPIO],'DATOS ENLACES, RESPONSABLES'!$C$1:$J$1124,6,0)</f>
        <v>#N/A</v>
      </c>
      <c r="J572" s="22" t="e">
        <f>VLOOKUP(Tabla1[MUNICIPIO],'DATOS ENLACES, RESPONSABLES'!$C$1:$J$1124,7,0)</f>
        <v>#N/A</v>
      </c>
      <c r="K572" s="22" t="e">
        <f>VLOOKUP(Tabla1[MUNICIPIO],'DATOS ENLACES, RESPONSABLES'!$C$1:$J$1124,8,0)</f>
        <v>#N/A</v>
      </c>
    </row>
    <row r="573" spans="1:11" x14ac:dyDescent="0.25">
      <c r="A573" s="121" t="s">
        <v>1698</v>
      </c>
      <c r="B573" s="122">
        <v>20517</v>
      </c>
      <c r="C573" s="123" t="s">
        <v>2533</v>
      </c>
      <c r="D573" s="123" t="s">
        <v>54</v>
      </c>
      <c r="E573" s="124" t="s">
        <v>829</v>
      </c>
      <c r="F573" s="22" t="e">
        <f>VLOOKUP(Tabla1[MUNICIPIO],'DATOS ENLACES, RESPONSABLES'!$C$1:$J$1124,2,0)</f>
        <v>#N/A</v>
      </c>
      <c r="G573" s="22" t="e">
        <f>VLOOKUP(Tabla1[MUNICIPIO],'DATOS ENLACES, RESPONSABLES'!$C$1:$J$1124,4,0)</f>
        <v>#N/A</v>
      </c>
      <c r="H573" s="22" t="e">
        <f>VLOOKUP(Tabla1[MUNICIPIO],'DATOS ENLACES, RESPONSABLES'!$C$1:$J$1124,5,0)</f>
        <v>#N/A</v>
      </c>
      <c r="I573" s="22" t="e">
        <f>VLOOKUP(Tabla1[MUNICIPIO],'DATOS ENLACES, RESPONSABLES'!$C$1:$J$1124,6,0)</f>
        <v>#N/A</v>
      </c>
      <c r="J573" s="22" t="e">
        <f>VLOOKUP(Tabla1[MUNICIPIO],'DATOS ENLACES, RESPONSABLES'!$C$1:$J$1124,7,0)</f>
        <v>#N/A</v>
      </c>
      <c r="K573" s="22" t="e">
        <f>VLOOKUP(Tabla1[MUNICIPIO],'DATOS ENLACES, RESPONSABLES'!$C$1:$J$1124,8,0)</f>
        <v>#N/A</v>
      </c>
    </row>
    <row r="574" spans="1:11" x14ac:dyDescent="0.25">
      <c r="A574" s="121" t="s">
        <v>1699</v>
      </c>
      <c r="B574" s="122">
        <v>20550</v>
      </c>
      <c r="C574" s="123" t="s">
        <v>2533</v>
      </c>
      <c r="D574" s="123" t="s">
        <v>54</v>
      </c>
      <c r="E574" s="124" t="s">
        <v>241</v>
      </c>
      <c r="F574" s="22" t="e">
        <f>VLOOKUP(Tabla1[MUNICIPIO],'DATOS ENLACES, RESPONSABLES'!$C$1:$J$1124,2,0)</f>
        <v>#N/A</v>
      </c>
      <c r="G574" s="22" t="e">
        <f>VLOOKUP(Tabla1[MUNICIPIO],'DATOS ENLACES, RESPONSABLES'!$C$1:$J$1124,4,0)</f>
        <v>#N/A</v>
      </c>
      <c r="H574" s="22" t="e">
        <f>VLOOKUP(Tabla1[MUNICIPIO],'DATOS ENLACES, RESPONSABLES'!$C$1:$J$1124,5,0)</f>
        <v>#N/A</v>
      </c>
      <c r="I574" s="22" t="e">
        <f>VLOOKUP(Tabla1[MUNICIPIO],'DATOS ENLACES, RESPONSABLES'!$C$1:$J$1124,6,0)</f>
        <v>#N/A</v>
      </c>
      <c r="J574" s="22" t="e">
        <f>VLOOKUP(Tabla1[MUNICIPIO],'DATOS ENLACES, RESPONSABLES'!$C$1:$J$1124,7,0)</f>
        <v>#N/A</v>
      </c>
      <c r="K574" s="22" t="e">
        <f>VLOOKUP(Tabla1[MUNICIPIO],'DATOS ENLACES, RESPONSABLES'!$C$1:$J$1124,8,0)</f>
        <v>#N/A</v>
      </c>
    </row>
    <row r="575" spans="1:11" x14ac:dyDescent="0.25">
      <c r="A575" s="121" t="s">
        <v>1700</v>
      </c>
      <c r="B575" s="122">
        <v>20570</v>
      </c>
      <c r="C575" s="123" t="s">
        <v>2533</v>
      </c>
      <c r="D575" s="123" t="s">
        <v>54</v>
      </c>
      <c r="E575" s="124" t="s">
        <v>830</v>
      </c>
      <c r="F575" s="22" t="e">
        <f>VLOOKUP(Tabla1[MUNICIPIO],'DATOS ENLACES, RESPONSABLES'!$C$1:$J$1124,2,0)</f>
        <v>#N/A</v>
      </c>
      <c r="G575" s="22" t="e">
        <f>VLOOKUP(Tabla1[MUNICIPIO],'DATOS ENLACES, RESPONSABLES'!$C$1:$J$1124,4,0)</f>
        <v>#N/A</v>
      </c>
      <c r="H575" s="22" t="e">
        <f>VLOOKUP(Tabla1[MUNICIPIO],'DATOS ENLACES, RESPONSABLES'!$C$1:$J$1124,5,0)</f>
        <v>#N/A</v>
      </c>
      <c r="I575" s="22" t="e">
        <f>VLOOKUP(Tabla1[MUNICIPIO],'DATOS ENLACES, RESPONSABLES'!$C$1:$J$1124,6,0)</f>
        <v>#N/A</v>
      </c>
      <c r="J575" s="22" t="e">
        <f>VLOOKUP(Tabla1[MUNICIPIO],'DATOS ENLACES, RESPONSABLES'!$C$1:$J$1124,7,0)</f>
        <v>#N/A</v>
      </c>
      <c r="K575" s="22" t="e">
        <f>VLOOKUP(Tabla1[MUNICIPIO],'DATOS ENLACES, RESPONSABLES'!$C$1:$J$1124,8,0)</f>
        <v>#N/A</v>
      </c>
    </row>
    <row r="576" spans="1:11" x14ac:dyDescent="0.25">
      <c r="A576" s="121" t="s">
        <v>1701</v>
      </c>
      <c r="B576" s="122">
        <v>20750</v>
      </c>
      <c r="C576" s="123" t="s">
        <v>2533</v>
      </c>
      <c r="D576" s="123" t="s">
        <v>54</v>
      </c>
      <c r="E576" s="124" t="s">
        <v>831</v>
      </c>
      <c r="F576" s="22" t="e">
        <f>VLOOKUP(Tabla1[MUNICIPIO],'DATOS ENLACES, RESPONSABLES'!$C$1:$J$1124,2,0)</f>
        <v>#N/A</v>
      </c>
      <c r="G576" s="22" t="e">
        <f>VLOOKUP(Tabla1[MUNICIPIO],'DATOS ENLACES, RESPONSABLES'!$C$1:$J$1124,4,0)</f>
        <v>#N/A</v>
      </c>
      <c r="H576" s="22" t="e">
        <f>VLOOKUP(Tabla1[MUNICIPIO],'DATOS ENLACES, RESPONSABLES'!$C$1:$J$1124,5,0)</f>
        <v>#N/A</v>
      </c>
      <c r="I576" s="22" t="e">
        <f>VLOOKUP(Tabla1[MUNICIPIO],'DATOS ENLACES, RESPONSABLES'!$C$1:$J$1124,6,0)</f>
        <v>#N/A</v>
      </c>
      <c r="J576" s="22" t="e">
        <f>VLOOKUP(Tabla1[MUNICIPIO],'DATOS ENLACES, RESPONSABLES'!$C$1:$J$1124,7,0)</f>
        <v>#N/A</v>
      </c>
      <c r="K576" s="22" t="e">
        <f>VLOOKUP(Tabla1[MUNICIPIO],'DATOS ENLACES, RESPONSABLES'!$C$1:$J$1124,8,0)</f>
        <v>#N/A</v>
      </c>
    </row>
    <row r="577" spans="1:11" x14ac:dyDescent="0.25">
      <c r="A577" s="121" t="s">
        <v>1702</v>
      </c>
      <c r="B577" s="122">
        <v>20770</v>
      </c>
      <c r="C577" s="123" t="s">
        <v>2533</v>
      </c>
      <c r="D577" s="123" t="s">
        <v>54</v>
      </c>
      <c r="E577" s="124" t="s">
        <v>257</v>
      </c>
      <c r="F577" s="22" t="e">
        <f>VLOOKUP(Tabla1[MUNICIPIO],'DATOS ENLACES, RESPONSABLES'!$C$1:$J$1124,2,0)</f>
        <v>#N/A</v>
      </c>
      <c r="G577" s="22" t="e">
        <f>VLOOKUP(Tabla1[MUNICIPIO],'DATOS ENLACES, RESPONSABLES'!$C$1:$J$1124,4,0)</f>
        <v>#N/A</v>
      </c>
      <c r="H577" s="22" t="e">
        <f>VLOOKUP(Tabla1[MUNICIPIO],'DATOS ENLACES, RESPONSABLES'!$C$1:$J$1124,5,0)</f>
        <v>#N/A</v>
      </c>
      <c r="I577" s="22" t="e">
        <f>VLOOKUP(Tabla1[MUNICIPIO],'DATOS ENLACES, RESPONSABLES'!$C$1:$J$1124,6,0)</f>
        <v>#N/A</v>
      </c>
      <c r="J577" s="22" t="e">
        <f>VLOOKUP(Tabla1[MUNICIPIO],'DATOS ENLACES, RESPONSABLES'!$C$1:$J$1124,7,0)</f>
        <v>#N/A</v>
      </c>
      <c r="K577" s="22" t="e">
        <f>VLOOKUP(Tabla1[MUNICIPIO],'DATOS ENLACES, RESPONSABLES'!$C$1:$J$1124,8,0)</f>
        <v>#N/A</v>
      </c>
    </row>
    <row r="578" spans="1:11" x14ac:dyDescent="0.25">
      <c r="A578" s="121" t="s">
        <v>1703</v>
      </c>
      <c r="B578" s="122">
        <v>20787</v>
      </c>
      <c r="C578" s="123" t="s">
        <v>2533</v>
      </c>
      <c r="D578" s="123" t="s">
        <v>54</v>
      </c>
      <c r="E578" s="124" t="s">
        <v>832</v>
      </c>
      <c r="F578" s="22" t="e">
        <f>VLOOKUP(Tabla1[MUNICIPIO],'DATOS ENLACES, RESPONSABLES'!$C$1:$J$1124,2,0)</f>
        <v>#N/A</v>
      </c>
      <c r="G578" s="22" t="e">
        <f>VLOOKUP(Tabla1[MUNICIPIO],'DATOS ENLACES, RESPONSABLES'!$C$1:$J$1124,4,0)</f>
        <v>#N/A</v>
      </c>
      <c r="H578" s="22" t="e">
        <f>VLOOKUP(Tabla1[MUNICIPIO],'DATOS ENLACES, RESPONSABLES'!$C$1:$J$1124,5,0)</f>
        <v>#N/A</v>
      </c>
      <c r="I578" s="22" t="e">
        <f>VLOOKUP(Tabla1[MUNICIPIO],'DATOS ENLACES, RESPONSABLES'!$C$1:$J$1124,6,0)</f>
        <v>#N/A</v>
      </c>
      <c r="J578" s="22" t="e">
        <f>VLOOKUP(Tabla1[MUNICIPIO],'DATOS ENLACES, RESPONSABLES'!$C$1:$J$1124,7,0)</f>
        <v>#N/A</v>
      </c>
      <c r="K578" s="22" t="e">
        <f>VLOOKUP(Tabla1[MUNICIPIO],'DATOS ENLACES, RESPONSABLES'!$C$1:$J$1124,8,0)</f>
        <v>#N/A</v>
      </c>
    </row>
    <row r="579" spans="1:11" x14ac:dyDescent="0.25">
      <c r="A579" s="121" t="s">
        <v>1704</v>
      </c>
      <c r="B579" s="122">
        <v>20001</v>
      </c>
      <c r="C579" s="123" t="s">
        <v>2533</v>
      </c>
      <c r="D579" s="123" t="s">
        <v>54</v>
      </c>
      <c r="E579" s="124" t="s">
        <v>270</v>
      </c>
      <c r="F579" s="22" t="e">
        <f>VLOOKUP(Tabla1[MUNICIPIO],'DATOS ENLACES, RESPONSABLES'!$C$1:$J$1124,2,0)</f>
        <v>#N/A</v>
      </c>
      <c r="G579" s="22" t="e">
        <f>VLOOKUP(Tabla1[MUNICIPIO],'DATOS ENLACES, RESPONSABLES'!$C$1:$J$1124,4,0)</f>
        <v>#N/A</v>
      </c>
      <c r="H579" s="22" t="e">
        <f>VLOOKUP(Tabla1[MUNICIPIO],'DATOS ENLACES, RESPONSABLES'!$C$1:$J$1124,5,0)</f>
        <v>#N/A</v>
      </c>
      <c r="I579" s="22" t="e">
        <f>VLOOKUP(Tabla1[MUNICIPIO],'DATOS ENLACES, RESPONSABLES'!$C$1:$J$1124,6,0)</f>
        <v>#N/A</v>
      </c>
      <c r="J579" s="22" t="e">
        <f>VLOOKUP(Tabla1[MUNICIPIO],'DATOS ENLACES, RESPONSABLES'!$C$1:$J$1124,7,0)</f>
        <v>#N/A</v>
      </c>
      <c r="K579" s="22" t="e">
        <f>VLOOKUP(Tabla1[MUNICIPIO],'DATOS ENLACES, RESPONSABLES'!$C$1:$J$1124,8,0)</f>
        <v>#N/A</v>
      </c>
    </row>
    <row r="580" spans="1:11" x14ac:dyDescent="0.25">
      <c r="A580" s="121" t="s">
        <v>1705</v>
      </c>
      <c r="B580" s="122">
        <v>44035</v>
      </c>
      <c r="C580" s="123" t="s">
        <v>2533</v>
      </c>
      <c r="D580" s="123" t="s">
        <v>61</v>
      </c>
      <c r="E580" s="124" t="s">
        <v>86</v>
      </c>
      <c r="F580" s="22" t="e">
        <f>VLOOKUP(Tabla1[MUNICIPIO],'DATOS ENLACES, RESPONSABLES'!$C$1:$J$1124,2,0)</f>
        <v>#N/A</v>
      </c>
      <c r="G580" s="22" t="e">
        <f>VLOOKUP(Tabla1[MUNICIPIO],'DATOS ENLACES, RESPONSABLES'!$C$1:$J$1124,4,0)</f>
        <v>#N/A</v>
      </c>
      <c r="H580" s="22" t="e">
        <f>VLOOKUP(Tabla1[MUNICIPIO],'DATOS ENLACES, RESPONSABLES'!$C$1:$J$1124,5,0)</f>
        <v>#N/A</v>
      </c>
      <c r="I580" s="22" t="e">
        <f>VLOOKUP(Tabla1[MUNICIPIO],'DATOS ENLACES, RESPONSABLES'!$C$1:$J$1124,6,0)</f>
        <v>#N/A</v>
      </c>
      <c r="J580" s="22" t="e">
        <f>VLOOKUP(Tabla1[MUNICIPIO],'DATOS ENLACES, RESPONSABLES'!$C$1:$J$1124,7,0)</f>
        <v>#N/A</v>
      </c>
      <c r="K580" s="22" t="e">
        <f>VLOOKUP(Tabla1[MUNICIPIO],'DATOS ENLACES, RESPONSABLES'!$C$1:$J$1124,8,0)</f>
        <v>#N/A</v>
      </c>
    </row>
    <row r="581" spans="1:11" x14ac:dyDescent="0.25">
      <c r="A581" s="121" t="s">
        <v>1706</v>
      </c>
      <c r="B581" s="122">
        <v>44078</v>
      </c>
      <c r="C581" s="123" t="s">
        <v>2533</v>
      </c>
      <c r="D581" s="123" t="s">
        <v>61</v>
      </c>
      <c r="E581" s="124" t="s">
        <v>96</v>
      </c>
      <c r="F581" s="22" t="e">
        <f>VLOOKUP(Tabla1[MUNICIPIO],'DATOS ENLACES, RESPONSABLES'!$C$1:$J$1124,2,0)</f>
        <v>#N/A</v>
      </c>
      <c r="G581" s="22" t="e">
        <f>VLOOKUP(Tabla1[MUNICIPIO],'DATOS ENLACES, RESPONSABLES'!$C$1:$J$1124,4,0)</f>
        <v>#N/A</v>
      </c>
      <c r="H581" s="22" t="e">
        <f>VLOOKUP(Tabla1[MUNICIPIO],'DATOS ENLACES, RESPONSABLES'!$C$1:$J$1124,5,0)</f>
        <v>#N/A</v>
      </c>
      <c r="I581" s="22" t="e">
        <f>VLOOKUP(Tabla1[MUNICIPIO],'DATOS ENLACES, RESPONSABLES'!$C$1:$J$1124,6,0)</f>
        <v>#N/A</v>
      </c>
      <c r="J581" s="22" t="e">
        <f>VLOOKUP(Tabla1[MUNICIPIO],'DATOS ENLACES, RESPONSABLES'!$C$1:$J$1124,7,0)</f>
        <v>#N/A</v>
      </c>
      <c r="K581" s="22" t="e">
        <f>VLOOKUP(Tabla1[MUNICIPIO],'DATOS ENLACES, RESPONSABLES'!$C$1:$J$1124,8,0)</f>
        <v>#N/A</v>
      </c>
    </row>
    <row r="582" spans="1:11" x14ac:dyDescent="0.25">
      <c r="A582" s="121" t="s">
        <v>1707</v>
      </c>
      <c r="B582" s="122">
        <v>44090</v>
      </c>
      <c r="C582" s="123" t="s">
        <v>2533</v>
      </c>
      <c r="D582" s="123" t="s">
        <v>61</v>
      </c>
      <c r="E582" s="124" t="s">
        <v>127</v>
      </c>
      <c r="F582" s="22" t="e">
        <f>VLOOKUP(Tabla1[MUNICIPIO],'DATOS ENLACES, RESPONSABLES'!$C$1:$J$1124,2,0)</f>
        <v>#N/A</v>
      </c>
      <c r="G582" s="22" t="e">
        <f>VLOOKUP(Tabla1[MUNICIPIO],'DATOS ENLACES, RESPONSABLES'!$C$1:$J$1124,4,0)</f>
        <v>#N/A</v>
      </c>
      <c r="H582" s="22" t="e">
        <f>VLOOKUP(Tabla1[MUNICIPIO],'DATOS ENLACES, RESPONSABLES'!$C$1:$J$1124,5,0)</f>
        <v>#N/A</v>
      </c>
      <c r="I582" s="22" t="e">
        <f>VLOOKUP(Tabla1[MUNICIPIO],'DATOS ENLACES, RESPONSABLES'!$C$1:$J$1124,6,0)</f>
        <v>#N/A</v>
      </c>
      <c r="J582" s="22" t="e">
        <f>VLOOKUP(Tabla1[MUNICIPIO],'DATOS ENLACES, RESPONSABLES'!$C$1:$J$1124,7,0)</f>
        <v>#N/A</v>
      </c>
      <c r="K582" s="22" t="e">
        <f>VLOOKUP(Tabla1[MUNICIPIO],'DATOS ENLACES, RESPONSABLES'!$C$1:$J$1124,8,0)</f>
        <v>#N/A</v>
      </c>
    </row>
    <row r="583" spans="1:11" x14ac:dyDescent="0.25">
      <c r="A583" s="121" t="s">
        <v>1708</v>
      </c>
      <c r="B583" s="122">
        <v>44098</v>
      </c>
      <c r="C583" s="123" t="s">
        <v>2533</v>
      </c>
      <c r="D583" s="123" t="s">
        <v>61</v>
      </c>
      <c r="E583" s="124" t="s">
        <v>833</v>
      </c>
      <c r="F583" s="22" t="e">
        <f>VLOOKUP(Tabla1[MUNICIPIO],'DATOS ENLACES, RESPONSABLES'!$C$1:$J$1124,2,0)</f>
        <v>#N/A</v>
      </c>
      <c r="G583" s="22" t="e">
        <f>VLOOKUP(Tabla1[MUNICIPIO],'DATOS ENLACES, RESPONSABLES'!$C$1:$J$1124,4,0)</f>
        <v>#N/A</v>
      </c>
      <c r="H583" s="22" t="e">
        <f>VLOOKUP(Tabla1[MUNICIPIO],'DATOS ENLACES, RESPONSABLES'!$C$1:$J$1124,5,0)</f>
        <v>#N/A</v>
      </c>
      <c r="I583" s="22" t="e">
        <f>VLOOKUP(Tabla1[MUNICIPIO],'DATOS ENLACES, RESPONSABLES'!$C$1:$J$1124,6,0)</f>
        <v>#N/A</v>
      </c>
      <c r="J583" s="22" t="e">
        <f>VLOOKUP(Tabla1[MUNICIPIO],'DATOS ENLACES, RESPONSABLES'!$C$1:$J$1124,7,0)</f>
        <v>#N/A</v>
      </c>
      <c r="K583" s="22" t="e">
        <f>VLOOKUP(Tabla1[MUNICIPIO],'DATOS ENLACES, RESPONSABLES'!$C$1:$J$1124,8,0)</f>
        <v>#N/A</v>
      </c>
    </row>
    <row r="584" spans="1:11" x14ac:dyDescent="0.25">
      <c r="A584" s="121" t="s">
        <v>1709</v>
      </c>
      <c r="B584" s="122">
        <v>44110</v>
      </c>
      <c r="C584" s="123" t="s">
        <v>2533</v>
      </c>
      <c r="D584" s="123" t="s">
        <v>61</v>
      </c>
      <c r="E584" s="124" t="s">
        <v>834</v>
      </c>
      <c r="F584" s="22" t="e">
        <f>VLOOKUP(Tabla1[MUNICIPIO],'DATOS ENLACES, RESPONSABLES'!$C$1:$J$1124,2,0)</f>
        <v>#N/A</v>
      </c>
      <c r="G584" s="22" t="e">
        <f>VLOOKUP(Tabla1[MUNICIPIO],'DATOS ENLACES, RESPONSABLES'!$C$1:$J$1124,4,0)</f>
        <v>#N/A</v>
      </c>
      <c r="H584" s="22" t="e">
        <f>VLOOKUP(Tabla1[MUNICIPIO],'DATOS ENLACES, RESPONSABLES'!$C$1:$J$1124,5,0)</f>
        <v>#N/A</v>
      </c>
      <c r="I584" s="22" t="e">
        <f>VLOOKUP(Tabla1[MUNICIPIO],'DATOS ENLACES, RESPONSABLES'!$C$1:$J$1124,6,0)</f>
        <v>#N/A</v>
      </c>
      <c r="J584" s="22" t="e">
        <f>VLOOKUP(Tabla1[MUNICIPIO],'DATOS ENLACES, RESPONSABLES'!$C$1:$J$1124,7,0)</f>
        <v>#N/A</v>
      </c>
      <c r="K584" s="22" t="e">
        <f>VLOOKUP(Tabla1[MUNICIPIO],'DATOS ENLACES, RESPONSABLES'!$C$1:$J$1124,8,0)</f>
        <v>#N/A</v>
      </c>
    </row>
    <row r="585" spans="1:11" x14ac:dyDescent="0.25">
      <c r="A585" s="121" t="s">
        <v>1710</v>
      </c>
      <c r="B585" s="122">
        <v>44279</v>
      </c>
      <c r="C585" s="123" t="s">
        <v>2533</v>
      </c>
      <c r="D585" s="123" t="s">
        <v>61</v>
      </c>
      <c r="E585" s="124" t="s">
        <v>155</v>
      </c>
      <c r="F585" s="22" t="e">
        <f>VLOOKUP(Tabla1[MUNICIPIO],'DATOS ENLACES, RESPONSABLES'!$C$1:$J$1124,2,0)</f>
        <v>#N/A</v>
      </c>
      <c r="G585" s="22" t="e">
        <f>VLOOKUP(Tabla1[MUNICIPIO],'DATOS ENLACES, RESPONSABLES'!$C$1:$J$1124,4,0)</f>
        <v>#N/A</v>
      </c>
      <c r="H585" s="22" t="e">
        <f>VLOOKUP(Tabla1[MUNICIPIO],'DATOS ENLACES, RESPONSABLES'!$C$1:$J$1124,5,0)</f>
        <v>#N/A</v>
      </c>
      <c r="I585" s="22" t="e">
        <f>VLOOKUP(Tabla1[MUNICIPIO],'DATOS ENLACES, RESPONSABLES'!$C$1:$J$1124,6,0)</f>
        <v>#N/A</v>
      </c>
      <c r="J585" s="22" t="e">
        <f>VLOOKUP(Tabla1[MUNICIPIO],'DATOS ENLACES, RESPONSABLES'!$C$1:$J$1124,7,0)</f>
        <v>#N/A</v>
      </c>
      <c r="K585" s="22" t="e">
        <f>VLOOKUP(Tabla1[MUNICIPIO],'DATOS ENLACES, RESPONSABLES'!$C$1:$J$1124,8,0)</f>
        <v>#N/A</v>
      </c>
    </row>
    <row r="586" spans="1:11" x14ac:dyDescent="0.25">
      <c r="A586" s="121" t="s">
        <v>1711</v>
      </c>
      <c r="B586" s="122">
        <v>44378</v>
      </c>
      <c r="C586" s="123" t="s">
        <v>2533</v>
      </c>
      <c r="D586" s="123" t="s">
        <v>61</v>
      </c>
      <c r="E586" s="124" t="s">
        <v>835</v>
      </c>
      <c r="F586" s="22" t="e">
        <f>VLOOKUP(Tabla1[MUNICIPIO],'DATOS ENLACES, RESPONSABLES'!$C$1:$J$1124,2,0)</f>
        <v>#N/A</v>
      </c>
      <c r="G586" s="22" t="e">
        <f>VLOOKUP(Tabla1[MUNICIPIO],'DATOS ENLACES, RESPONSABLES'!$C$1:$J$1124,4,0)</f>
        <v>#N/A</v>
      </c>
      <c r="H586" s="22" t="e">
        <f>VLOOKUP(Tabla1[MUNICIPIO],'DATOS ENLACES, RESPONSABLES'!$C$1:$J$1124,5,0)</f>
        <v>#N/A</v>
      </c>
      <c r="I586" s="22" t="e">
        <f>VLOOKUP(Tabla1[MUNICIPIO],'DATOS ENLACES, RESPONSABLES'!$C$1:$J$1124,6,0)</f>
        <v>#N/A</v>
      </c>
      <c r="J586" s="22" t="e">
        <f>VLOOKUP(Tabla1[MUNICIPIO],'DATOS ENLACES, RESPONSABLES'!$C$1:$J$1124,7,0)</f>
        <v>#N/A</v>
      </c>
      <c r="K586" s="22" t="e">
        <f>VLOOKUP(Tabla1[MUNICIPIO],'DATOS ENLACES, RESPONSABLES'!$C$1:$J$1124,8,0)</f>
        <v>#N/A</v>
      </c>
    </row>
    <row r="587" spans="1:11" x14ac:dyDescent="0.25">
      <c r="A587" s="121" t="s">
        <v>1712</v>
      </c>
      <c r="B587" s="122">
        <v>44420</v>
      </c>
      <c r="C587" s="123" t="s">
        <v>2533</v>
      </c>
      <c r="D587" s="123" t="s">
        <v>61</v>
      </c>
      <c r="E587" s="124" t="s">
        <v>836</v>
      </c>
      <c r="F587" s="22" t="e">
        <f>VLOOKUP(Tabla1[MUNICIPIO],'DATOS ENLACES, RESPONSABLES'!$C$1:$J$1124,2,0)</f>
        <v>#N/A</v>
      </c>
      <c r="G587" s="22" t="e">
        <f>VLOOKUP(Tabla1[MUNICIPIO],'DATOS ENLACES, RESPONSABLES'!$C$1:$J$1124,4,0)</f>
        <v>#N/A</v>
      </c>
      <c r="H587" s="22" t="e">
        <f>VLOOKUP(Tabla1[MUNICIPIO],'DATOS ENLACES, RESPONSABLES'!$C$1:$J$1124,5,0)</f>
        <v>#N/A</v>
      </c>
      <c r="I587" s="22" t="e">
        <f>VLOOKUP(Tabla1[MUNICIPIO],'DATOS ENLACES, RESPONSABLES'!$C$1:$J$1124,6,0)</f>
        <v>#N/A</v>
      </c>
      <c r="J587" s="22" t="e">
        <f>VLOOKUP(Tabla1[MUNICIPIO],'DATOS ENLACES, RESPONSABLES'!$C$1:$J$1124,7,0)</f>
        <v>#N/A</v>
      </c>
      <c r="K587" s="22" t="e">
        <f>VLOOKUP(Tabla1[MUNICIPIO],'DATOS ENLACES, RESPONSABLES'!$C$1:$J$1124,8,0)</f>
        <v>#N/A</v>
      </c>
    </row>
    <row r="588" spans="1:11" x14ac:dyDescent="0.25">
      <c r="A588" s="121" t="s">
        <v>1713</v>
      </c>
      <c r="B588" s="122">
        <v>44430</v>
      </c>
      <c r="C588" s="123" t="s">
        <v>2533</v>
      </c>
      <c r="D588" s="123" t="s">
        <v>61</v>
      </c>
      <c r="E588" s="124" t="s">
        <v>181</v>
      </c>
      <c r="F588" s="22" t="e">
        <f>VLOOKUP(Tabla1[MUNICIPIO],'DATOS ENLACES, RESPONSABLES'!$C$1:$J$1124,2,0)</f>
        <v>#N/A</v>
      </c>
      <c r="G588" s="22" t="e">
        <f>VLOOKUP(Tabla1[MUNICIPIO],'DATOS ENLACES, RESPONSABLES'!$C$1:$J$1124,4,0)</f>
        <v>#N/A</v>
      </c>
      <c r="H588" s="22" t="e">
        <f>VLOOKUP(Tabla1[MUNICIPIO],'DATOS ENLACES, RESPONSABLES'!$C$1:$J$1124,5,0)</f>
        <v>#N/A</v>
      </c>
      <c r="I588" s="22" t="e">
        <f>VLOOKUP(Tabla1[MUNICIPIO],'DATOS ENLACES, RESPONSABLES'!$C$1:$J$1124,6,0)</f>
        <v>#N/A</v>
      </c>
      <c r="J588" s="22" t="e">
        <f>VLOOKUP(Tabla1[MUNICIPIO],'DATOS ENLACES, RESPONSABLES'!$C$1:$J$1124,7,0)</f>
        <v>#N/A</v>
      </c>
      <c r="K588" s="22" t="e">
        <f>VLOOKUP(Tabla1[MUNICIPIO],'DATOS ENLACES, RESPONSABLES'!$C$1:$J$1124,8,0)</f>
        <v>#N/A</v>
      </c>
    </row>
    <row r="589" spans="1:11" x14ac:dyDescent="0.25">
      <c r="A589" s="121" t="s">
        <v>1714</v>
      </c>
      <c r="B589" s="122">
        <v>44560</v>
      </c>
      <c r="C589" s="123" t="s">
        <v>2533</v>
      </c>
      <c r="D589" s="123" t="s">
        <v>61</v>
      </c>
      <c r="E589" s="124" t="s">
        <v>837</v>
      </c>
      <c r="F589" s="22" t="e">
        <f>VLOOKUP(Tabla1[MUNICIPIO],'DATOS ENLACES, RESPONSABLES'!$C$1:$J$1124,2,0)</f>
        <v>#N/A</v>
      </c>
      <c r="G589" s="22" t="e">
        <f>VLOOKUP(Tabla1[MUNICIPIO],'DATOS ENLACES, RESPONSABLES'!$C$1:$J$1124,4,0)</f>
        <v>#N/A</v>
      </c>
      <c r="H589" s="22" t="e">
        <f>VLOOKUP(Tabla1[MUNICIPIO],'DATOS ENLACES, RESPONSABLES'!$C$1:$J$1124,5,0)</f>
        <v>#N/A</v>
      </c>
      <c r="I589" s="22" t="e">
        <f>VLOOKUP(Tabla1[MUNICIPIO],'DATOS ENLACES, RESPONSABLES'!$C$1:$J$1124,6,0)</f>
        <v>#N/A</v>
      </c>
      <c r="J589" s="22" t="e">
        <f>VLOOKUP(Tabla1[MUNICIPIO],'DATOS ENLACES, RESPONSABLES'!$C$1:$J$1124,7,0)</f>
        <v>#N/A</v>
      </c>
      <c r="K589" s="22" t="e">
        <f>VLOOKUP(Tabla1[MUNICIPIO],'DATOS ENLACES, RESPONSABLES'!$C$1:$J$1124,8,0)</f>
        <v>#N/A</v>
      </c>
    </row>
    <row r="590" spans="1:11" ht="38.25" x14ac:dyDescent="0.25">
      <c r="A590" s="121" t="s">
        <v>1715</v>
      </c>
      <c r="B590" s="122">
        <v>44001</v>
      </c>
      <c r="C590" s="123" t="s">
        <v>2533</v>
      </c>
      <c r="D590" s="123" t="s">
        <v>61</v>
      </c>
      <c r="E590" s="124" t="s">
        <v>205</v>
      </c>
      <c r="F590" s="22" t="str">
        <f>VLOOKUP(Tabla1[MUNICIPIO],'DATOS ENLACES, RESPONSABLES'!$C$1:$J$1124,2,0)</f>
        <v>Idalis Maria Pinto Rodriguez</v>
      </c>
      <c r="G590" s="22" t="str">
        <f>VLOOKUP(Tabla1[MUNICIPIO],'DATOS ENLACES, RESPONSABLES'!$C$1:$J$1124,4,0)</f>
        <v>idalis.pinto@unidadvictimas.gov.co</v>
      </c>
      <c r="H590" s="22">
        <f>VLOOKUP(Tabla1[MUNICIPIO],'DATOS ENLACES, RESPONSABLES'!$C$1:$J$1124,5,0)</f>
        <v>0</v>
      </c>
      <c r="I590" s="22">
        <f>VLOOKUP(Tabla1[MUNICIPIO],'DATOS ENLACES, RESPONSABLES'!$C$1:$J$1124,6,0)</f>
        <v>0</v>
      </c>
      <c r="J590" s="22">
        <f>VLOOKUP(Tabla1[MUNICIPIO],'DATOS ENLACES, RESPONSABLES'!$C$1:$J$1124,7,0)</f>
        <v>0</v>
      </c>
      <c r="K590" s="22">
        <f>VLOOKUP(Tabla1[MUNICIPIO],'DATOS ENLACES, RESPONSABLES'!$C$1:$J$1124,8,0)</f>
        <v>0</v>
      </c>
    </row>
    <row r="591" spans="1:11" x14ac:dyDescent="0.25">
      <c r="A591" s="121" t="s">
        <v>1716</v>
      </c>
      <c r="B591" s="122">
        <v>44650</v>
      </c>
      <c r="C591" s="123" t="s">
        <v>2533</v>
      </c>
      <c r="D591" s="123" t="s">
        <v>61</v>
      </c>
      <c r="E591" s="124" t="s">
        <v>838</v>
      </c>
      <c r="F591" s="22" t="e">
        <f>VLOOKUP(Tabla1[MUNICIPIO],'DATOS ENLACES, RESPONSABLES'!$C$1:$J$1124,2,0)</f>
        <v>#N/A</v>
      </c>
      <c r="G591" s="22" t="e">
        <f>VLOOKUP(Tabla1[MUNICIPIO],'DATOS ENLACES, RESPONSABLES'!$C$1:$J$1124,4,0)</f>
        <v>#N/A</v>
      </c>
      <c r="H591" s="22" t="e">
        <f>VLOOKUP(Tabla1[MUNICIPIO],'DATOS ENLACES, RESPONSABLES'!$C$1:$J$1124,5,0)</f>
        <v>#N/A</v>
      </c>
      <c r="I591" s="22" t="e">
        <f>VLOOKUP(Tabla1[MUNICIPIO],'DATOS ENLACES, RESPONSABLES'!$C$1:$J$1124,6,0)</f>
        <v>#N/A</v>
      </c>
      <c r="J591" s="22" t="e">
        <f>VLOOKUP(Tabla1[MUNICIPIO],'DATOS ENLACES, RESPONSABLES'!$C$1:$J$1124,7,0)</f>
        <v>#N/A</v>
      </c>
      <c r="K591" s="22" t="e">
        <f>VLOOKUP(Tabla1[MUNICIPIO],'DATOS ENLACES, RESPONSABLES'!$C$1:$J$1124,8,0)</f>
        <v>#N/A</v>
      </c>
    </row>
    <row r="592" spans="1:11" x14ac:dyDescent="0.25">
      <c r="A592" s="121" t="s">
        <v>1717</v>
      </c>
      <c r="B592" s="122">
        <v>44847</v>
      </c>
      <c r="C592" s="123" t="s">
        <v>2533</v>
      </c>
      <c r="D592" s="123" t="s">
        <v>61</v>
      </c>
      <c r="E592" s="124" t="s">
        <v>839</v>
      </c>
      <c r="F592" s="22" t="e">
        <f>VLOOKUP(Tabla1[MUNICIPIO],'DATOS ENLACES, RESPONSABLES'!$C$1:$J$1124,2,0)</f>
        <v>#N/A</v>
      </c>
      <c r="G592" s="22" t="e">
        <f>VLOOKUP(Tabla1[MUNICIPIO],'DATOS ENLACES, RESPONSABLES'!$C$1:$J$1124,4,0)</f>
        <v>#N/A</v>
      </c>
      <c r="H592" s="22" t="e">
        <f>VLOOKUP(Tabla1[MUNICIPIO],'DATOS ENLACES, RESPONSABLES'!$C$1:$J$1124,5,0)</f>
        <v>#N/A</v>
      </c>
      <c r="I592" s="22" t="e">
        <f>VLOOKUP(Tabla1[MUNICIPIO],'DATOS ENLACES, RESPONSABLES'!$C$1:$J$1124,6,0)</f>
        <v>#N/A</v>
      </c>
      <c r="J592" s="22" t="e">
        <f>VLOOKUP(Tabla1[MUNICIPIO],'DATOS ENLACES, RESPONSABLES'!$C$1:$J$1124,7,0)</f>
        <v>#N/A</v>
      </c>
      <c r="K592" s="22" t="e">
        <f>VLOOKUP(Tabla1[MUNICIPIO],'DATOS ENLACES, RESPONSABLES'!$C$1:$J$1124,8,0)</f>
        <v>#N/A</v>
      </c>
    </row>
    <row r="593" spans="1:11" x14ac:dyDescent="0.25">
      <c r="A593" s="121" t="s">
        <v>1718</v>
      </c>
      <c r="B593" s="122">
        <v>44855</v>
      </c>
      <c r="C593" s="123" t="s">
        <v>2533</v>
      </c>
      <c r="D593" s="123" t="s">
        <v>61</v>
      </c>
      <c r="E593" s="124" t="s">
        <v>225</v>
      </c>
      <c r="F593" s="22" t="e">
        <f>VLOOKUP(Tabla1[MUNICIPIO],'DATOS ENLACES, RESPONSABLES'!$C$1:$J$1124,2,0)</f>
        <v>#N/A</v>
      </c>
      <c r="G593" s="22" t="e">
        <f>VLOOKUP(Tabla1[MUNICIPIO],'DATOS ENLACES, RESPONSABLES'!$C$1:$J$1124,4,0)</f>
        <v>#N/A</v>
      </c>
      <c r="H593" s="22" t="e">
        <f>VLOOKUP(Tabla1[MUNICIPIO],'DATOS ENLACES, RESPONSABLES'!$C$1:$J$1124,5,0)</f>
        <v>#N/A</v>
      </c>
      <c r="I593" s="22" t="e">
        <f>VLOOKUP(Tabla1[MUNICIPIO],'DATOS ENLACES, RESPONSABLES'!$C$1:$J$1124,6,0)</f>
        <v>#N/A</v>
      </c>
      <c r="J593" s="22" t="e">
        <f>VLOOKUP(Tabla1[MUNICIPIO],'DATOS ENLACES, RESPONSABLES'!$C$1:$J$1124,7,0)</f>
        <v>#N/A</v>
      </c>
      <c r="K593" s="22" t="e">
        <f>VLOOKUP(Tabla1[MUNICIPIO],'DATOS ENLACES, RESPONSABLES'!$C$1:$J$1124,8,0)</f>
        <v>#N/A</v>
      </c>
    </row>
    <row r="594" spans="1:11" x14ac:dyDescent="0.25">
      <c r="A594" s="121" t="s">
        <v>1719</v>
      </c>
      <c r="B594" s="122">
        <v>44874</v>
      </c>
      <c r="C594" s="123" t="s">
        <v>2533</v>
      </c>
      <c r="D594" s="123" t="s">
        <v>61</v>
      </c>
      <c r="E594" s="124" t="s">
        <v>218</v>
      </c>
      <c r="F594" s="22" t="e">
        <f>VLOOKUP(Tabla1[MUNICIPIO],'DATOS ENLACES, RESPONSABLES'!$C$1:$J$1124,2,0)</f>
        <v>#N/A</v>
      </c>
      <c r="G594" s="22" t="e">
        <f>VLOOKUP(Tabla1[MUNICIPIO],'DATOS ENLACES, RESPONSABLES'!$C$1:$J$1124,4,0)</f>
        <v>#N/A</v>
      </c>
      <c r="H594" s="22" t="e">
        <f>VLOOKUP(Tabla1[MUNICIPIO],'DATOS ENLACES, RESPONSABLES'!$C$1:$J$1124,5,0)</f>
        <v>#N/A</v>
      </c>
      <c r="I594" s="22" t="e">
        <f>VLOOKUP(Tabla1[MUNICIPIO],'DATOS ENLACES, RESPONSABLES'!$C$1:$J$1124,6,0)</f>
        <v>#N/A</v>
      </c>
      <c r="J594" s="22" t="e">
        <f>VLOOKUP(Tabla1[MUNICIPIO],'DATOS ENLACES, RESPONSABLES'!$C$1:$J$1124,7,0)</f>
        <v>#N/A</v>
      </c>
      <c r="K594" s="22" t="e">
        <f>VLOOKUP(Tabla1[MUNICIPIO],'DATOS ENLACES, RESPONSABLES'!$C$1:$J$1124,8,0)</f>
        <v>#N/A</v>
      </c>
    </row>
    <row r="595" spans="1:11" x14ac:dyDescent="0.25">
      <c r="A595" s="121" t="s">
        <v>1720</v>
      </c>
      <c r="B595" s="122">
        <v>27025</v>
      </c>
      <c r="C595" s="123" t="s">
        <v>252</v>
      </c>
      <c r="D595" s="123" t="s">
        <v>55</v>
      </c>
      <c r="E595" s="124" t="s">
        <v>90</v>
      </c>
      <c r="F595" s="22" t="e">
        <f>VLOOKUP(Tabla1[MUNICIPIO],'DATOS ENLACES, RESPONSABLES'!$C$1:$J$1124,2,0)</f>
        <v>#N/A</v>
      </c>
      <c r="G595" s="22" t="e">
        <f>VLOOKUP(Tabla1[MUNICIPIO],'DATOS ENLACES, RESPONSABLES'!$C$1:$J$1124,4,0)</f>
        <v>#N/A</v>
      </c>
      <c r="H595" s="22" t="e">
        <f>VLOOKUP(Tabla1[MUNICIPIO],'DATOS ENLACES, RESPONSABLES'!$C$1:$J$1124,5,0)</f>
        <v>#N/A</v>
      </c>
      <c r="I595" s="22" t="e">
        <f>VLOOKUP(Tabla1[MUNICIPIO],'DATOS ENLACES, RESPONSABLES'!$C$1:$J$1124,6,0)</f>
        <v>#N/A</v>
      </c>
      <c r="J595" s="22" t="e">
        <f>VLOOKUP(Tabla1[MUNICIPIO],'DATOS ENLACES, RESPONSABLES'!$C$1:$J$1124,7,0)</f>
        <v>#N/A</v>
      </c>
      <c r="K595" s="22" t="e">
        <f>VLOOKUP(Tabla1[MUNICIPIO],'DATOS ENLACES, RESPONSABLES'!$C$1:$J$1124,8,0)</f>
        <v>#N/A</v>
      </c>
    </row>
    <row r="596" spans="1:11" x14ac:dyDescent="0.25">
      <c r="A596" s="121" t="s">
        <v>1721</v>
      </c>
      <c r="B596" s="122">
        <v>27050</v>
      </c>
      <c r="C596" s="123" t="s">
        <v>252</v>
      </c>
      <c r="D596" s="123" t="s">
        <v>55</v>
      </c>
      <c r="E596" s="124" t="s">
        <v>122</v>
      </c>
      <c r="F596" s="22" t="e">
        <f>VLOOKUP(Tabla1[MUNICIPIO],'DATOS ENLACES, RESPONSABLES'!$C$1:$J$1124,2,0)</f>
        <v>#N/A</v>
      </c>
      <c r="G596" s="22" t="e">
        <f>VLOOKUP(Tabla1[MUNICIPIO],'DATOS ENLACES, RESPONSABLES'!$C$1:$J$1124,4,0)</f>
        <v>#N/A</v>
      </c>
      <c r="H596" s="22" t="e">
        <f>VLOOKUP(Tabla1[MUNICIPIO],'DATOS ENLACES, RESPONSABLES'!$C$1:$J$1124,5,0)</f>
        <v>#N/A</v>
      </c>
      <c r="I596" s="22" t="e">
        <f>VLOOKUP(Tabla1[MUNICIPIO],'DATOS ENLACES, RESPONSABLES'!$C$1:$J$1124,6,0)</f>
        <v>#N/A</v>
      </c>
      <c r="J596" s="22" t="e">
        <f>VLOOKUP(Tabla1[MUNICIPIO],'DATOS ENLACES, RESPONSABLES'!$C$1:$J$1124,7,0)</f>
        <v>#N/A</v>
      </c>
      <c r="K596" s="22" t="e">
        <f>VLOOKUP(Tabla1[MUNICIPIO],'DATOS ENLACES, RESPONSABLES'!$C$1:$J$1124,8,0)</f>
        <v>#N/A</v>
      </c>
    </row>
    <row r="597" spans="1:11" x14ac:dyDescent="0.25">
      <c r="A597" s="121" t="s">
        <v>1722</v>
      </c>
      <c r="B597" s="122">
        <v>27073</v>
      </c>
      <c r="C597" s="123" t="s">
        <v>252</v>
      </c>
      <c r="D597" s="123" t="s">
        <v>55</v>
      </c>
      <c r="E597" s="124" t="s">
        <v>150</v>
      </c>
      <c r="F597" s="22" t="e">
        <f>VLOOKUP(Tabla1[MUNICIPIO],'DATOS ENLACES, RESPONSABLES'!$C$1:$J$1124,2,0)</f>
        <v>#N/A</v>
      </c>
      <c r="G597" s="22" t="e">
        <f>VLOOKUP(Tabla1[MUNICIPIO],'DATOS ENLACES, RESPONSABLES'!$C$1:$J$1124,4,0)</f>
        <v>#N/A</v>
      </c>
      <c r="H597" s="22" t="e">
        <f>VLOOKUP(Tabla1[MUNICIPIO],'DATOS ENLACES, RESPONSABLES'!$C$1:$J$1124,5,0)</f>
        <v>#N/A</v>
      </c>
      <c r="I597" s="22" t="e">
        <f>VLOOKUP(Tabla1[MUNICIPIO],'DATOS ENLACES, RESPONSABLES'!$C$1:$J$1124,6,0)</f>
        <v>#N/A</v>
      </c>
      <c r="J597" s="22" t="e">
        <f>VLOOKUP(Tabla1[MUNICIPIO],'DATOS ENLACES, RESPONSABLES'!$C$1:$J$1124,7,0)</f>
        <v>#N/A</v>
      </c>
      <c r="K597" s="22" t="e">
        <f>VLOOKUP(Tabla1[MUNICIPIO],'DATOS ENLACES, RESPONSABLES'!$C$1:$J$1124,8,0)</f>
        <v>#N/A</v>
      </c>
    </row>
    <row r="598" spans="1:11" x14ac:dyDescent="0.25">
      <c r="A598" s="121" t="s">
        <v>1723</v>
      </c>
      <c r="B598" s="122">
        <v>27075</v>
      </c>
      <c r="C598" s="123" t="s">
        <v>252</v>
      </c>
      <c r="D598" s="123" t="s">
        <v>55</v>
      </c>
      <c r="E598" s="124" t="s">
        <v>177</v>
      </c>
      <c r="F598" s="22" t="e">
        <f>VLOOKUP(Tabla1[MUNICIPIO],'DATOS ENLACES, RESPONSABLES'!$C$1:$J$1124,2,0)</f>
        <v>#N/A</v>
      </c>
      <c r="G598" s="22" t="e">
        <f>VLOOKUP(Tabla1[MUNICIPIO],'DATOS ENLACES, RESPONSABLES'!$C$1:$J$1124,4,0)</f>
        <v>#N/A</v>
      </c>
      <c r="H598" s="22" t="e">
        <f>VLOOKUP(Tabla1[MUNICIPIO],'DATOS ENLACES, RESPONSABLES'!$C$1:$J$1124,5,0)</f>
        <v>#N/A</v>
      </c>
      <c r="I598" s="22" t="e">
        <f>VLOOKUP(Tabla1[MUNICIPIO],'DATOS ENLACES, RESPONSABLES'!$C$1:$J$1124,6,0)</f>
        <v>#N/A</v>
      </c>
      <c r="J598" s="22" t="e">
        <f>VLOOKUP(Tabla1[MUNICIPIO],'DATOS ENLACES, RESPONSABLES'!$C$1:$J$1124,7,0)</f>
        <v>#N/A</v>
      </c>
      <c r="K598" s="22" t="e">
        <f>VLOOKUP(Tabla1[MUNICIPIO],'DATOS ENLACES, RESPONSABLES'!$C$1:$J$1124,8,0)</f>
        <v>#N/A</v>
      </c>
    </row>
    <row r="599" spans="1:11" x14ac:dyDescent="0.25">
      <c r="A599" s="121" t="s">
        <v>1724</v>
      </c>
      <c r="B599" s="122">
        <v>27077</v>
      </c>
      <c r="C599" s="123" t="s">
        <v>252</v>
      </c>
      <c r="D599" s="123" t="s">
        <v>55</v>
      </c>
      <c r="E599" s="124" t="s">
        <v>201</v>
      </c>
      <c r="F599" s="22" t="e">
        <f>VLOOKUP(Tabla1[MUNICIPIO],'DATOS ENLACES, RESPONSABLES'!$C$1:$J$1124,2,0)</f>
        <v>#N/A</v>
      </c>
      <c r="G599" s="22" t="e">
        <f>VLOOKUP(Tabla1[MUNICIPIO],'DATOS ENLACES, RESPONSABLES'!$C$1:$J$1124,4,0)</f>
        <v>#N/A</v>
      </c>
      <c r="H599" s="22" t="e">
        <f>VLOOKUP(Tabla1[MUNICIPIO],'DATOS ENLACES, RESPONSABLES'!$C$1:$J$1124,5,0)</f>
        <v>#N/A</v>
      </c>
      <c r="I599" s="22" t="e">
        <f>VLOOKUP(Tabla1[MUNICIPIO],'DATOS ENLACES, RESPONSABLES'!$C$1:$J$1124,6,0)</f>
        <v>#N/A</v>
      </c>
      <c r="J599" s="22" t="e">
        <f>VLOOKUP(Tabla1[MUNICIPIO],'DATOS ENLACES, RESPONSABLES'!$C$1:$J$1124,7,0)</f>
        <v>#N/A</v>
      </c>
      <c r="K599" s="22" t="e">
        <f>VLOOKUP(Tabla1[MUNICIPIO],'DATOS ENLACES, RESPONSABLES'!$C$1:$J$1124,8,0)</f>
        <v>#N/A</v>
      </c>
    </row>
    <row r="600" spans="1:11" x14ac:dyDescent="0.25">
      <c r="A600" s="121" t="s">
        <v>1725</v>
      </c>
      <c r="B600" s="122">
        <v>27099</v>
      </c>
      <c r="C600" s="123" t="s">
        <v>252</v>
      </c>
      <c r="D600" s="123" t="s">
        <v>55</v>
      </c>
      <c r="E600" s="124" t="s">
        <v>221</v>
      </c>
      <c r="F600" s="22" t="e">
        <f>VLOOKUP(Tabla1[MUNICIPIO],'DATOS ENLACES, RESPONSABLES'!$C$1:$J$1124,2,0)</f>
        <v>#N/A</v>
      </c>
      <c r="G600" s="22" t="e">
        <f>VLOOKUP(Tabla1[MUNICIPIO],'DATOS ENLACES, RESPONSABLES'!$C$1:$J$1124,4,0)</f>
        <v>#N/A</v>
      </c>
      <c r="H600" s="22" t="e">
        <f>VLOOKUP(Tabla1[MUNICIPIO],'DATOS ENLACES, RESPONSABLES'!$C$1:$J$1124,5,0)</f>
        <v>#N/A</v>
      </c>
      <c r="I600" s="22" t="e">
        <f>VLOOKUP(Tabla1[MUNICIPIO],'DATOS ENLACES, RESPONSABLES'!$C$1:$J$1124,6,0)</f>
        <v>#N/A</v>
      </c>
      <c r="J600" s="22" t="e">
        <f>VLOOKUP(Tabla1[MUNICIPIO],'DATOS ENLACES, RESPONSABLES'!$C$1:$J$1124,7,0)</f>
        <v>#N/A</v>
      </c>
      <c r="K600" s="22" t="e">
        <f>VLOOKUP(Tabla1[MUNICIPIO],'DATOS ENLACES, RESPONSABLES'!$C$1:$J$1124,8,0)</f>
        <v>#N/A</v>
      </c>
    </row>
    <row r="601" spans="1:11" x14ac:dyDescent="0.25">
      <c r="A601" s="121" t="s">
        <v>1726</v>
      </c>
      <c r="B601" s="122">
        <v>27160</v>
      </c>
      <c r="C601" s="123" t="s">
        <v>252</v>
      </c>
      <c r="D601" s="123" t="s">
        <v>55</v>
      </c>
      <c r="E601" s="124" t="s">
        <v>840</v>
      </c>
      <c r="F601" s="22" t="e">
        <f>VLOOKUP(Tabla1[MUNICIPIO],'DATOS ENLACES, RESPONSABLES'!$C$1:$J$1124,2,0)</f>
        <v>#N/A</v>
      </c>
      <c r="G601" s="22" t="e">
        <f>VLOOKUP(Tabla1[MUNICIPIO],'DATOS ENLACES, RESPONSABLES'!$C$1:$J$1124,4,0)</f>
        <v>#N/A</v>
      </c>
      <c r="H601" s="22" t="e">
        <f>VLOOKUP(Tabla1[MUNICIPIO],'DATOS ENLACES, RESPONSABLES'!$C$1:$J$1124,5,0)</f>
        <v>#N/A</v>
      </c>
      <c r="I601" s="22" t="e">
        <f>VLOOKUP(Tabla1[MUNICIPIO],'DATOS ENLACES, RESPONSABLES'!$C$1:$J$1124,6,0)</f>
        <v>#N/A</v>
      </c>
      <c r="J601" s="22" t="e">
        <f>VLOOKUP(Tabla1[MUNICIPIO],'DATOS ENLACES, RESPONSABLES'!$C$1:$J$1124,7,0)</f>
        <v>#N/A</v>
      </c>
      <c r="K601" s="22" t="e">
        <f>VLOOKUP(Tabla1[MUNICIPIO],'DATOS ENLACES, RESPONSABLES'!$C$1:$J$1124,8,0)</f>
        <v>#N/A</v>
      </c>
    </row>
    <row r="602" spans="1:11" x14ac:dyDescent="0.25">
      <c r="A602" s="121" t="s">
        <v>1727</v>
      </c>
      <c r="B602" s="122">
        <v>27205</v>
      </c>
      <c r="C602" s="123" t="s">
        <v>252</v>
      </c>
      <c r="D602" s="123" t="s">
        <v>55</v>
      </c>
      <c r="E602" s="124" t="s">
        <v>841</v>
      </c>
      <c r="F602" s="22" t="e">
        <f>VLOOKUP(Tabla1[MUNICIPIO],'DATOS ENLACES, RESPONSABLES'!$C$1:$J$1124,2,0)</f>
        <v>#N/A</v>
      </c>
      <c r="G602" s="22" t="e">
        <f>VLOOKUP(Tabla1[MUNICIPIO],'DATOS ENLACES, RESPONSABLES'!$C$1:$J$1124,4,0)</f>
        <v>#N/A</v>
      </c>
      <c r="H602" s="22" t="e">
        <f>VLOOKUP(Tabla1[MUNICIPIO],'DATOS ENLACES, RESPONSABLES'!$C$1:$J$1124,5,0)</f>
        <v>#N/A</v>
      </c>
      <c r="I602" s="22" t="e">
        <f>VLOOKUP(Tabla1[MUNICIPIO],'DATOS ENLACES, RESPONSABLES'!$C$1:$J$1124,6,0)</f>
        <v>#N/A</v>
      </c>
      <c r="J602" s="22" t="e">
        <f>VLOOKUP(Tabla1[MUNICIPIO],'DATOS ENLACES, RESPONSABLES'!$C$1:$J$1124,7,0)</f>
        <v>#N/A</v>
      </c>
      <c r="K602" s="22" t="e">
        <f>VLOOKUP(Tabla1[MUNICIPIO],'DATOS ENLACES, RESPONSABLES'!$C$1:$J$1124,8,0)</f>
        <v>#N/A</v>
      </c>
    </row>
    <row r="603" spans="1:11" x14ac:dyDescent="0.25">
      <c r="A603" s="121" t="s">
        <v>1728</v>
      </c>
      <c r="B603" s="122">
        <v>27135</v>
      </c>
      <c r="C603" s="123" t="s">
        <v>252</v>
      </c>
      <c r="D603" s="123" t="s">
        <v>55</v>
      </c>
      <c r="E603" s="124" t="s">
        <v>842</v>
      </c>
      <c r="F603" s="22" t="e">
        <f>VLOOKUP(Tabla1[MUNICIPIO],'DATOS ENLACES, RESPONSABLES'!$C$1:$J$1124,2,0)</f>
        <v>#N/A</v>
      </c>
      <c r="G603" s="22" t="e">
        <f>VLOOKUP(Tabla1[MUNICIPIO],'DATOS ENLACES, RESPONSABLES'!$C$1:$J$1124,4,0)</f>
        <v>#N/A</v>
      </c>
      <c r="H603" s="22" t="e">
        <f>VLOOKUP(Tabla1[MUNICIPIO],'DATOS ENLACES, RESPONSABLES'!$C$1:$J$1124,5,0)</f>
        <v>#N/A</v>
      </c>
      <c r="I603" s="22" t="e">
        <f>VLOOKUP(Tabla1[MUNICIPIO],'DATOS ENLACES, RESPONSABLES'!$C$1:$J$1124,6,0)</f>
        <v>#N/A</v>
      </c>
      <c r="J603" s="22" t="e">
        <f>VLOOKUP(Tabla1[MUNICIPIO],'DATOS ENLACES, RESPONSABLES'!$C$1:$J$1124,7,0)</f>
        <v>#N/A</v>
      </c>
      <c r="K603" s="22" t="e">
        <f>VLOOKUP(Tabla1[MUNICIPIO],'DATOS ENLACES, RESPONSABLES'!$C$1:$J$1124,8,0)</f>
        <v>#N/A</v>
      </c>
    </row>
    <row r="604" spans="1:11" x14ac:dyDescent="0.25">
      <c r="A604" s="121" t="s">
        <v>1729</v>
      </c>
      <c r="B604" s="122">
        <v>27245</v>
      </c>
      <c r="C604" s="123" t="s">
        <v>252</v>
      </c>
      <c r="D604" s="123" t="s">
        <v>55</v>
      </c>
      <c r="E604" s="124" t="s">
        <v>242</v>
      </c>
      <c r="F604" s="22" t="e">
        <f>VLOOKUP(Tabla1[MUNICIPIO],'DATOS ENLACES, RESPONSABLES'!$C$1:$J$1124,2,0)</f>
        <v>#N/A</v>
      </c>
      <c r="G604" s="22" t="e">
        <f>VLOOKUP(Tabla1[MUNICIPIO],'DATOS ENLACES, RESPONSABLES'!$C$1:$J$1124,4,0)</f>
        <v>#N/A</v>
      </c>
      <c r="H604" s="22" t="e">
        <f>VLOOKUP(Tabla1[MUNICIPIO],'DATOS ENLACES, RESPONSABLES'!$C$1:$J$1124,5,0)</f>
        <v>#N/A</v>
      </c>
      <c r="I604" s="22" t="e">
        <f>VLOOKUP(Tabla1[MUNICIPIO],'DATOS ENLACES, RESPONSABLES'!$C$1:$J$1124,6,0)</f>
        <v>#N/A</v>
      </c>
      <c r="J604" s="22" t="e">
        <f>VLOOKUP(Tabla1[MUNICIPIO],'DATOS ENLACES, RESPONSABLES'!$C$1:$J$1124,7,0)</f>
        <v>#N/A</v>
      </c>
      <c r="K604" s="22" t="e">
        <f>VLOOKUP(Tabla1[MUNICIPIO],'DATOS ENLACES, RESPONSABLES'!$C$1:$J$1124,8,0)</f>
        <v>#N/A</v>
      </c>
    </row>
    <row r="605" spans="1:11" x14ac:dyDescent="0.25">
      <c r="A605" s="121" t="s">
        <v>1730</v>
      </c>
      <c r="B605" s="122">
        <v>27250</v>
      </c>
      <c r="C605" s="123" t="s">
        <v>252</v>
      </c>
      <c r="D605" s="123" t="s">
        <v>55</v>
      </c>
      <c r="E605" s="124" t="s">
        <v>843</v>
      </c>
      <c r="F605" s="22" t="e">
        <f>VLOOKUP(Tabla1[MUNICIPIO],'DATOS ENLACES, RESPONSABLES'!$C$1:$J$1124,2,0)</f>
        <v>#N/A</v>
      </c>
      <c r="G605" s="22" t="e">
        <f>VLOOKUP(Tabla1[MUNICIPIO],'DATOS ENLACES, RESPONSABLES'!$C$1:$J$1124,4,0)</f>
        <v>#N/A</v>
      </c>
      <c r="H605" s="22" t="e">
        <f>VLOOKUP(Tabla1[MUNICIPIO],'DATOS ENLACES, RESPONSABLES'!$C$1:$J$1124,5,0)</f>
        <v>#N/A</v>
      </c>
      <c r="I605" s="22" t="e">
        <f>VLOOKUP(Tabla1[MUNICIPIO],'DATOS ENLACES, RESPONSABLES'!$C$1:$J$1124,6,0)</f>
        <v>#N/A</v>
      </c>
      <c r="J605" s="22" t="e">
        <f>VLOOKUP(Tabla1[MUNICIPIO],'DATOS ENLACES, RESPONSABLES'!$C$1:$J$1124,7,0)</f>
        <v>#N/A</v>
      </c>
      <c r="K605" s="22" t="e">
        <f>VLOOKUP(Tabla1[MUNICIPIO],'DATOS ENLACES, RESPONSABLES'!$C$1:$J$1124,8,0)</f>
        <v>#N/A</v>
      </c>
    </row>
    <row r="606" spans="1:11" x14ac:dyDescent="0.25">
      <c r="A606" s="121" t="s">
        <v>1731</v>
      </c>
      <c r="B606" s="122">
        <v>27361</v>
      </c>
      <c r="C606" s="123" t="s">
        <v>252</v>
      </c>
      <c r="D606" s="123" t="s">
        <v>55</v>
      </c>
      <c r="E606" s="124" t="s">
        <v>258</v>
      </c>
      <c r="F606" s="22" t="e">
        <f>VLOOKUP(Tabla1[MUNICIPIO],'DATOS ENLACES, RESPONSABLES'!$C$1:$J$1124,2,0)</f>
        <v>#N/A</v>
      </c>
      <c r="G606" s="22" t="e">
        <f>VLOOKUP(Tabla1[MUNICIPIO],'DATOS ENLACES, RESPONSABLES'!$C$1:$J$1124,4,0)</f>
        <v>#N/A</v>
      </c>
      <c r="H606" s="22" t="e">
        <f>VLOOKUP(Tabla1[MUNICIPIO],'DATOS ENLACES, RESPONSABLES'!$C$1:$J$1124,5,0)</f>
        <v>#N/A</v>
      </c>
      <c r="I606" s="22" t="e">
        <f>VLOOKUP(Tabla1[MUNICIPIO],'DATOS ENLACES, RESPONSABLES'!$C$1:$J$1124,6,0)</f>
        <v>#N/A</v>
      </c>
      <c r="J606" s="22" t="e">
        <f>VLOOKUP(Tabla1[MUNICIPIO],'DATOS ENLACES, RESPONSABLES'!$C$1:$J$1124,7,0)</f>
        <v>#N/A</v>
      </c>
      <c r="K606" s="22" t="e">
        <f>VLOOKUP(Tabla1[MUNICIPIO],'DATOS ENLACES, RESPONSABLES'!$C$1:$J$1124,8,0)</f>
        <v>#N/A</v>
      </c>
    </row>
    <row r="607" spans="1:11" x14ac:dyDescent="0.25">
      <c r="A607" s="121" t="s">
        <v>1732</v>
      </c>
      <c r="B607" s="122">
        <v>27372</v>
      </c>
      <c r="C607" s="123" t="s">
        <v>252</v>
      </c>
      <c r="D607" s="123" t="s">
        <v>55</v>
      </c>
      <c r="E607" s="124" t="s">
        <v>844</v>
      </c>
      <c r="F607" s="22" t="e">
        <f>VLOOKUP(Tabla1[MUNICIPIO],'DATOS ENLACES, RESPONSABLES'!$C$1:$J$1124,2,0)</f>
        <v>#N/A</v>
      </c>
      <c r="G607" s="22" t="e">
        <f>VLOOKUP(Tabla1[MUNICIPIO],'DATOS ENLACES, RESPONSABLES'!$C$1:$J$1124,4,0)</f>
        <v>#N/A</v>
      </c>
      <c r="H607" s="22" t="e">
        <f>VLOOKUP(Tabla1[MUNICIPIO],'DATOS ENLACES, RESPONSABLES'!$C$1:$J$1124,5,0)</f>
        <v>#N/A</v>
      </c>
      <c r="I607" s="22" t="e">
        <f>VLOOKUP(Tabla1[MUNICIPIO],'DATOS ENLACES, RESPONSABLES'!$C$1:$J$1124,6,0)</f>
        <v>#N/A</v>
      </c>
      <c r="J607" s="22" t="e">
        <f>VLOOKUP(Tabla1[MUNICIPIO],'DATOS ENLACES, RESPONSABLES'!$C$1:$J$1124,7,0)</f>
        <v>#N/A</v>
      </c>
      <c r="K607" s="22" t="e">
        <f>VLOOKUP(Tabla1[MUNICIPIO],'DATOS ENLACES, RESPONSABLES'!$C$1:$J$1124,8,0)</f>
        <v>#N/A</v>
      </c>
    </row>
    <row r="608" spans="1:11" x14ac:dyDescent="0.25">
      <c r="A608" s="121" t="s">
        <v>1733</v>
      </c>
      <c r="B608" s="122">
        <v>27413</v>
      </c>
      <c r="C608" s="123" t="s">
        <v>252</v>
      </c>
      <c r="D608" s="123" t="s">
        <v>55</v>
      </c>
      <c r="E608" s="124" t="s">
        <v>271</v>
      </c>
      <c r="F608" s="22" t="e">
        <f>VLOOKUP(Tabla1[MUNICIPIO],'DATOS ENLACES, RESPONSABLES'!$C$1:$J$1124,2,0)</f>
        <v>#N/A</v>
      </c>
      <c r="G608" s="22" t="e">
        <f>VLOOKUP(Tabla1[MUNICIPIO],'DATOS ENLACES, RESPONSABLES'!$C$1:$J$1124,4,0)</f>
        <v>#N/A</v>
      </c>
      <c r="H608" s="22" t="e">
        <f>VLOOKUP(Tabla1[MUNICIPIO],'DATOS ENLACES, RESPONSABLES'!$C$1:$J$1124,5,0)</f>
        <v>#N/A</v>
      </c>
      <c r="I608" s="22" t="e">
        <f>VLOOKUP(Tabla1[MUNICIPIO],'DATOS ENLACES, RESPONSABLES'!$C$1:$J$1124,6,0)</f>
        <v>#N/A</v>
      </c>
      <c r="J608" s="22" t="e">
        <f>VLOOKUP(Tabla1[MUNICIPIO],'DATOS ENLACES, RESPONSABLES'!$C$1:$J$1124,7,0)</f>
        <v>#N/A</v>
      </c>
      <c r="K608" s="22" t="e">
        <f>VLOOKUP(Tabla1[MUNICIPIO],'DATOS ENLACES, RESPONSABLES'!$C$1:$J$1124,8,0)</f>
        <v>#N/A</v>
      </c>
    </row>
    <row r="609" spans="1:11" x14ac:dyDescent="0.25">
      <c r="A609" s="121" t="s">
        <v>1734</v>
      </c>
      <c r="B609" s="122">
        <v>27425</v>
      </c>
      <c r="C609" s="123" t="s">
        <v>252</v>
      </c>
      <c r="D609" s="123" t="s">
        <v>55</v>
      </c>
      <c r="E609" s="124" t="s">
        <v>845</v>
      </c>
      <c r="F609" s="22" t="e">
        <f>VLOOKUP(Tabla1[MUNICIPIO],'DATOS ENLACES, RESPONSABLES'!$C$1:$J$1124,2,0)</f>
        <v>#N/A</v>
      </c>
      <c r="G609" s="22" t="e">
        <f>VLOOKUP(Tabla1[MUNICIPIO],'DATOS ENLACES, RESPONSABLES'!$C$1:$J$1124,4,0)</f>
        <v>#N/A</v>
      </c>
      <c r="H609" s="22" t="e">
        <f>VLOOKUP(Tabla1[MUNICIPIO],'DATOS ENLACES, RESPONSABLES'!$C$1:$J$1124,5,0)</f>
        <v>#N/A</v>
      </c>
      <c r="I609" s="22" t="e">
        <f>VLOOKUP(Tabla1[MUNICIPIO],'DATOS ENLACES, RESPONSABLES'!$C$1:$J$1124,6,0)</f>
        <v>#N/A</v>
      </c>
      <c r="J609" s="22" t="e">
        <f>VLOOKUP(Tabla1[MUNICIPIO],'DATOS ENLACES, RESPONSABLES'!$C$1:$J$1124,7,0)</f>
        <v>#N/A</v>
      </c>
      <c r="K609" s="22" t="e">
        <f>VLOOKUP(Tabla1[MUNICIPIO],'DATOS ENLACES, RESPONSABLES'!$C$1:$J$1124,8,0)</f>
        <v>#N/A</v>
      </c>
    </row>
    <row r="610" spans="1:11" x14ac:dyDescent="0.25">
      <c r="A610" s="121" t="s">
        <v>1735</v>
      </c>
      <c r="B610" s="122">
        <v>27430</v>
      </c>
      <c r="C610" s="123" t="s">
        <v>252</v>
      </c>
      <c r="D610" s="123" t="s">
        <v>55</v>
      </c>
      <c r="E610" s="124" t="s">
        <v>287</v>
      </c>
      <c r="F610" s="22" t="e">
        <f>VLOOKUP(Tabla1[MUNICIPIO],'DATOS ENLACES, RESPONSABLES'!$C$1:$J$1124,2,0)</f>
        <v>#N/A</v>
      </c>
      <c r="G610" s="22" t="e">
        <f>VLOOKUP(Tabla1[MUNICIPIO],'DATOS ENLACES, RESPONSABLES'!$C$1:$J$1124,4,0)</f>
        <v>#N/A</v>
      </c>
      <c r="H610" s="22" t="e">
        <f>VLOOKUP(Tabla1[MUNICIPIO],'DATOS ENLACES, RESPONSABLES'!$C$1:$J$1124,5,0)</f>
        <v>#N/A</v>
      </c>
      <c r="I610" s="22" t="e">
        <f>VLOOKUP(Tabla1[MUNICIPIO],'DATOS ENLACES, RESPONSABLES'!$C$1:$J$1124,6,0)</f>
        <v>#N/A</v>
      </c>
      <c r="J610" s="22" t="e">
        <f>VLOOKUP(Tabla1[MUNICIPIO],'DATOS ENLACES, RESPONSABLES'!$C$1:$J$1124,7,0)</f>
        <v>#N/A</v>
      </c>
      <c r="K610" s="22" t="e">
        <f>VLOOKUP(Tabla1[MUNICIPIO],'DATOS ENLACES, RESPONSABLES'!$C$1:$J$1124,8,0)</f>
        <v>#N/A</v>
      </c>
    </row>
    <row r="611" spans="1:11" x14ac:dyDescent="0.25">
      <c r="A611" s="121" t="s">
        <v>1736</v>
      </c>
      <c r="B611" s="122">
        <v>27450</v>
      </c>
      <c r="C611" s="123" t="s">
        <v>252</v>
      </c>
      <c r="D611" s="123" t="s">
        <v>55</v>
      </c>
      <c r="E611" s="124" t="s">
        <v>846</v>
      </c>
      <c r="F611" s="22" t="e">
        <f>VLOOKUP(Tabla1[MUNICIPIO],'DATOS ENLACES, RESPONSABLES'!$C$1:$J$1124,2,0)</f>
        <v>#N/A</v>
      </c>
      <c r="G611" s="22" t="e">
        <f>VLOOKUP(Tabla1[MUNICIPIO],'DATOS ENLACES, RESPONSABLES'!$C$1:$J$1124,4,0)</f>
        <v>#N/A</v>
      </c>
      <c r="H611" s="22" t="e">
        <f>VLOOKUP(Tabla1[MUNICIPIO],'DATOS ENLACES, RESPONSABLES'!$C$1:$J$1124,5,0)</f>
        <v>#N/A</v>
      </c>
      <c r="I611" s="22" t="e">
        <f>VLOOKUP(Tabla1[MUNICIPIO],'DATOS ENLACES, RESPONSABLES'!$C$1:$J$1124,6,0)</f>
        <v>#N/A</v>
      </c>
      <c r="J611" s="22" t="e">
        <f>VLOOKUP(Tabla1[MUNICIPIO],'DATOS ENLACES, RESPONSABLES'!$C$1:$J$1124,7,0)</f>
        <v>#N/A</v>
      </c>
      <c r="K611" s="22" t="e">
        <f>VLOOKUP(Tabla1[MUNICIPIO],'DATOS ENLACES, RESPONSABLES'!$C$1:$J$1124,8,0)</f>
        <v>#N/A</v>
      </c>
    </row>
    <row r="612" spans="1:11" x14ac:dyDescent="0.25">
      <c r="A612" s="121" t="s">
        <v>1737</v>
      </c>
      <c r="B612" s="122">
        <v>27491</v>
      </c>
      <c r="C612" s="123" t="s">
        <v>252</v>
      </c>
      <c r="D612" s="123" t="s">
        <v>55</v>
      </c>
      <c r="E612" s="124" t="s">
        <v>299</v>
      </c>
      <c r="F612" s="22" t="e">
        <f>VLOOKUP(Tabla1[MUNICIPIO],'DATOS ENLACES, RESPONSABLES'!$C$1:$J$1124,2,0)</f>
        <v>#N/A</v>
      </c>
      <c r="G612" s="22" t="e">
        <f>VLOOKUP(Tabla1[MUNICIPIO],'DATOS ENLACES, RESPONSABLES'!$C$1:$J$1124,4,0)</f>
        <v>#N/A</v>
      </c>
      <c r="H612" s="22" t="e">
        <f>VLOOKUP(Tabla1[MUNICIPIO],'DATOS ENLACES, RESPONSABLES'!$C$1:$J$1124,5,0)</f>
        <v>#N/A</v>
      </c>
      <c r="I612" s="22" t="e">
        <f>VLOOKUP(Tabla1[MUNICIPIO],'DATOS ENLACES, RESPONSABLES'!$C$1:$J$1124,6,0)</f>
        <v>#N/A</v>
      </c>
      <c r="J612" s="22" t="e">
        <f>VLOOKUP(Tabla1[MUNICIPIO],'DATOS ENLACES, RESPONSABLES'!$C$1:$J$1124,7,0)</f>
        <v>#N/A</v>
      </c>
      <c r="K612" s="22" t="e">
        <f>VLOOKUP(Tabla1[MUNICIPIO],'DATOS ENLACES, RESPONSABLES'!$C$1:$J$1124,8,0)</f>
        <v>#N/A</v>
      </c>
    </row>
    <row r="613" spans="1:11" x14ac:dyDescent="0.25">
      <c r="A613" s="121" t="s">
        <v>1738</v>
      </c>
      <c r="B613" s="122">
        <v>27495</v>
      </c>
      <c r="C613" s="123" t="s">
        <v>252</v>
      </c>
      <c r="D613" s="123" t="s">
        <v>55</v>
      </c>
      <c r="E613" s="124" t="s">
        <v>847</v>
      </c>
      <c r="F613" s="22" t="e">
        <f>VLOOKUP(Tabla1[MUNICIPIO],'DATOS ENLACES, RESPONSABLES'!$C$1:$J$1124,2,0)</f>
        <v>#N/A</v>
      </c>
      <c r="G613" s="22" t="e">
        <f>VLOOKUP(Tabla1[MUNICIPIO],'DATOS ENLACES, RESPONSABLES'!$C$1:$J$1124,4,0)</f>
        <v>#N/A</v>
      </c>
      <c r="H613" s="22" t="e">
        <f>VLOOKUP(Tabla1[MUNICIPIO],'DATOS ENLACES, RESPONSABLES'!$C$1:$J$1124,5,0)</f>
        <v>#N/A</v>
      </c>
      <c r="I613" s="22" t="e">
        <f>VLOOKUP(Tabla1[MUNICIPIO],'DATOS ENLACES, RESPONSABLES'!$C$1:$J$1124,6,0)</f>
        <v>#N/A</v>
      </c>
      <c r="J613" s="22" t="e">
        <f>VLOOKUP(Tabla1[MUNICIPIO],'DATOS ENLACES, RESPONSABLES'!$C$1:$J$1124,7,0)</f>
        <v>#N/A</v>
      </c>
      <c r="K613" s="22" t="e">
        <f>VLOOKUP(Tabla1[MUNICIPIO],'DATOS ENLACES, RESPONSABLES'!$C$1:$J$1124,8,0)</f>
        <v>#N/A</v>
      </c>
    </row>
    <row r="614" spans="1:11" ht="114.75" x14ac:dyDescent="0.25">
      <c r="A614" s="121" t="s">
        <v>1739</v>
      </c>
      <c r="B614" s="122">
        <v>27001</v>
      </c>
      <c r="C614" s="123" t="s">
        <v>252</v>
      </c>
      <c r="D614" s="123" t="s">
        <v>55</v>
      </c>
      <c r="E614" s="124" t="s">
        <v>312</v>
      </c>
      <c r="F614" s="22" t="str">
        <f>IFERROR(VLOOKUP(Tabla1[MUNICIPIO],'DATOS ENLACES, RESPONSABLES'!$C$1:$J$1124,2,0),CONCATENATE('DATOS ENLACES, RESPONSABLES'!D34,"-",'DATOS ENLACES, RESPONSABLES'!D35,"-",'DATOS ENLACES, RESPONSABLES'!D36))</f>
        <v xml:space="preserve">Wilber Antonio Romaña Palacios-Jose Raúl Moreno Arboleda-Carlos Ariel Rojas Hurtado </v>
      </c>
      <c r="G614" s="22" t="str">
        <f>IFERROR(VLOOKUP(Tabla1[MUNICIPIO],'DATOS ENLACES, RESPONSABLES'!$C$1:$J$1124,2,0),CONCATENATE('DATOS ENLACES, RESPONSABLES'!F34,"; ",'DATOS ENLACES, RESPONSABLES'!F35,"; ",'DATOS ENLACES, RESPONSABLES'!F36))</f>
        <v>wilber.romana@unidadvictimas.gov.co; jose.arboleda@unidadvictimas.gov.co; carlos.rojas@unidadvictimas.gov.co</v>
      </c>
      <c r="H614" s="22" t="str">
        <f>IFERROR(VLOOKUP(Tabla1[MUNICIPIO],'DATOS ENLACES, RESPONSABLES'!$C$1:$J$1124,2,0),CONCATENATE('DATOS ENLACES, RESPONSABLES'!G34,"-",'DATOS ENLACES, RESPONSABLES'!G35,"-",'DATOS ENLACES, RESPONSABLES'!G36))</f>
        <v>--</v>
      </c>
      <c r="I614" s="22" t="str">
        <f>IFERROR(VLOOKUP(Tabla1[MUNICIPIO],'DATOS ENLACES, RESPONSABLES'!$C$1:$J$1124,2,0),CONCATENATE('DATOS ENLACES, RESPONSABLES'!H34,"-",'DATOS ENLACES, RESPONSABLES'!H35,"-",'DATOS ENLACES, RESPONSABLES'!H36))</f>
        <v>--</v>
      </c>
      <c r="J614" s="22" t="str">
        <f>IFERROR(VLOOKUP(Tabla1[MUNICIPIO],'DATOS ENLACES, RESPONSABLES'!$C$1:$J$1124,2,0),CONCATENATE('DATOS ENLACES, RESPONSABLES'!I34,"-",'DATOS ENLACES, RESPONSABLES'!I35,"-",'DATOS ENLACES, RESPONSABLES'!I36))</f>
        <v>--</v>
      </c>
      <c r="K614" s="22" t="str">
        <f>IFERROR(VLOOKUP(Tabla1[MUNICIPIO],'DATOS ENLACES, RESPONSABLES'!$C$1:$J$1124,2,0),CONCATENATE('DATOS ENLACES, RESPONSABLES'!J34,"-",'DATOS ENLACES, RESPONSABLES'!J35,"-",'DATOS ENLACES, RESPONSABLES'!J36))</f>
        <v>--</v>
      </c>
    </row>
    <row r="615" spans="1:11" x14ac:dyDescent="0.25">
      <c r="A615" s="121" t="s">
        <v>1740</v>
      </c>
      <c r="B615" s="122">
        <v>27580</v>
      </c>
      <c r="C615" s="123" t="s">
        <v>252</v>
      </c>
      <c r="D615" s="123" t="s">
        <v>55</v>
      </c>
      <c r="E615" s="124" t="s">
        <v>324</v>
      </c>
      <c r="F615" s="22" t="e">
        <f>VLOOKUP(Tabla1[MUNICIPIO],'DATOS ENLACES, RESPONSABLES'!$C$1:$J$1124,2,0)</f>
        <v>#N/A</v>
      </c>
      <c r="G615" s="22" t="e">
        <f>VLOOKUP(Tabla1[MUNICIPIO],'DATOS ENLACES, RESPONSABLES'!$C$1:$J$1124,4,0)</f>
        <v>#N/A</v>
      </c>
      <c r="H615" s="22" t="e">
        <f>VLOOKUP(Tabla1[MUNICIPIO],'DATOS ENLACES, RESPONSABLES'!$C$1:$J$1124,5,0)</f>
        <v>#N/A</v>
      </c>
      <c r="I615" s="22" t="e">
        <f>VLOOKUP(Tabla1[MUNICIPIO],'DATOS ENLACES, RESPONSABLES'!$C$1:$J$1124,6,0)</f>
        <v>#N/A</v>
      </c>
      <c r="J615" s="22" t="e">
        <f>VLOOKUP(Tabla1[MUNICIPIO],'DATOS ENLACES, RESPONSABLES'!$C$1:$J$1124,7,0)</f>
        <v>#N/A</v>
      </c>
      <c r="K615" s="22" t="e">
        <f>VLOOKUP(Tabla1[MUNICIPIO],'DATOS ENLACES, RESPONSABLES'!$C$1:$J$1124,8,0)</f>
        <v>#N/A</v>
      </c>
    </row>
    <row r="616" spans="1:11" x14ac:dyDescent="0.25">
      <c r="A616" s="121" t="s">
        <v>1741</v>
      </c>
      <c r="B616" s="122">
        <v>27600</v>
      </c>
      <c r="C616" s="123" t="s">
        <v>252</v>
      </c>
      <c r="D616" s="123" t="s">
        <v>55</v>
      </c>
      <c r="E616" s="124" t="s">
        <v>848</v>
      </c>
      <c r="F616" s="22" t="e">
        <f>VLOOKUP(Tabla1[MUNICIPIO],'DATOS ENLACES, RESPONSABLES'!$C$1:$J$1124,2,0)</f>
        <v>#N/A</v>
      </c>
      <c r="G616" s="22" t="e">
        <f>VLOOKUP(Tabla1[MUNICIPIO],'DATOS ENLACES, RESPONSABLES'!$C$1:$J$1124,4,0)</f>
        <v>#N/A</v>
      </c>
      <c r="H616" s="22" t="e">
        <f>VLOOKUP(Tabla1[MUNICIPIO],'DATOS ENLACES, RESPONSABLES'!$C$1:$J$1124,5,0)</f>
        <v>#N/A</v>
      </c>
      <c r="I616" s="22" t="e">
        <f>VLOOKUP(Tabla1[MUNICIPIO],'DATOS ENLACES, RESPONSABLES'!$C$1:$J$1124,6,0)</f>
        <v>#N/A</v>
      </c>
      <c r="J616" s="22" t="e">
        <f>VLOOKUP(Tabla1[MUNICIPIO],'DATOS ENLACES, RESPONSABLES'!$C$1:$J$1124,7,0)</f>
        <v>#N/A</v>
      </c>
      <c r="K616" s="22" t="e">
        <f>VLOOKUP(Tabla1[MUNICIPIO],'DATOS ENLACES, RESPONSABLES'!$C$1:$J$1124,8,0)</f>
        <v>#N/A</v>
      </c>
    </row>
    <row r="617" spans="1:11" x14ac:dyDescent="0.25">
      <c r="A617" s="121" t="s">
        <v>1742</v>
      </c>
      <c r="B617" s="122">
        <v>27660</v>
      </c>
      <c r="C617" s="123" t="s">
        <v>252</v>
      </c>
      <c r="D617" s="123" t="s">
        <v>55</v>
      </c>
      <c r="E617" s="124" t="s">
        <v>849</v>
      </c>
      <c r="F617" s="22" t="e">
        <f>VLOOKUP(Tabla1[MUNICIPIO],'DATOS ENLACES, RESPONSABLES'!$C$1:$J$1124,2,0)</f>
        <v>#N/A</v>
      </c>
      <c r="G617" s="22" t="e">
        <f>VLOOKUP(Tabla1[MUNICIPIO],'DATOS ENLACES, RESPONSABLES'!$C$1:$J$1124,4,0)</f>
        <v>#N/A</v>
      </c>
      <c r="H617" s="22" t="e">
        <f>VLOOKUP(Tabla1[MUNICIPIO],'DATOS ENLACES, RESPONSABLES'!$C$1:$J$1124,5,0)</f>
        <v>#N/A</v>
      </c>
      <c r="I617" s="22" t="e">
        <f>VLOOKUP(Tabla1[MUNICIPIO],'DATOS ENLACES, RESPONSABLES'!$C$1:$J$1124,6,0)</f>
        <v>#N/A</v>
      </c>
      <c r="J617" s="22" t="e">
        <f>VLOOKUP(Tabla1[MUNICIPIO],'DATOS ENLACES, RESPONSABLES'!$C$1:$J$1124,7,0)</f>
        <v>#N/A</v>
      </c>
      <c r="K617" s="22" t="e">
        <f>VLOOKUP(Tabla1[MUNICIPIO],'DATOS ENLACES, RESPONSABLES'!$C$1:$J$1124,8,0)</f>
        <v>#N/A</v>
      </c>
    </row>
    <row r="618" spans="1:11" x14ac:dyDescent="0.25">
      <c r="A618" s="121" t="s">
        <v>1743</v>
      </c>
      <c r="B618" s="122">
        <v>27745</v>
      </c>
      <c r="C618" s="123" t="s">
        <v>252</v>
      </c>
      <c r="D618" s="123" t="s">
        <v>55</v>
      </c>
      <c r="E618" s="124" t="s">
        <v>850</v>
      </c>
      <c r="F618" s="22" t="e">
        <f>VLOOKUP(Tabla1[MUNICIPIO],'DATOS ENLACES, RESPONSABLES'!$C$1:$J$1124,2,0)</f>
        <v>#N/A</v>
      </c>
      <c r="G618" s="22" t="e">
        <f>VLOOKUP(Tabla1[MUNICIPIO],'DATOS ENLACES, RESPONSABLES'!$C$1:$J$1124,4,0)</f>
        <v>#N/A</v>
      </c>
      <c r="H618" s="22" t="e">
        <f>VLOOKUP(Tabla1[MUNICIPIO],'DATOS ENLACES, RESPONSABLES'!$C$1:$J$1124,5,0)</f>
        <v>#N/A</v>
      </c>
      <c r="I618" s="22" t="e">
        <f>VLOOKUP(Tabla1[MUNICIPIO],'DATOS ENLACES, RESPONSABLES'!$C$1:$J$1124,6,0)</f>
        <v>#N/A</v>
      </c>
      <c r="J618" s="22" t="e">
        <f>VLOOKUP(Tabla1[MUNICIPIO],'DATOS ENLACES, RESPONSABLES'!$C$1:$J$1124,7,0)</f>
        <v>#N/A</v>
      </c>
      <c r="K618" s="22" t="e">
        <f>VLOOKUP(Tabla1[MUNICIPIO],'DATOS ENLACES, RESPONSABLES'!$C$1:$J$1124,8,0)</f>
        <v>#N/A</v>
      </c>
    </row>
    <row r="619" spans="1:11" x14ac:dyDescent="0.25">
      <c r="A619" s="121" t="s">
        <v>1744</v>
      </c>
      <c r="B619" s="122">
        <v>27787</v>
      </c>
      <c r="C619" s="123" t="s">
        <v>252</v>
      </c>
      <c r="D619" s="123" t="s">
        <v>55</v>
      </c>
      <c r="E619" s="124" t="s">
        <v>334</v>
      </c>
      <c r="F619" s="22" t="e">
        <f>VLOOKUP(Tabla1[MUNICIPIO],'DATOS ENLACES, RESPONSABLES'!$C$1:$J$1124,2,0)</f>
        <v>#N/A</v>
      </c>
      <c r="G619" s="22" t="e">
        <f>VLOOKUP(Tabla1[MUNICIPIO],'DATOS ENLACES, RESPONSABLES'!$C$1:$J$1124,4,0)</f>
        <v>#N/A</v>
      </c>
      <c r="H619" s="22" t="e">
        <f>VLOOKUP(Tabla1[MUNICIPIO],'DATOS ENLACES, RESPONSABLES'!$C$1:$J$1124,5,0)</f>
        <v>#N/A</v>
      </c>
      <c r="I619" s="22" t="e">
        <f>VLOOKUP(Tabla1[MUNICIPIO],'DATOS ENLACES, RESPONSABLES'!$C$1:$J$1124,6,0)</f>
        <v>#N/A</v>
      </c>
      <c r="J619" s="22" t="e">
        <f>VLOOKUP(Tabla1[MUNICIPIO],'DATOS ENLACES, RESPONSABLES'!$C$1:$J$1124,7,0)</f>
        <v>#N/A</v>
      </c>
      <c r="K619" s="22" t="e">
        <f>VLOOKUP(Tabla1[MUNICIPIO],'DATOS ENLACES, RESPONSABLES'!$C$1:$J$1124,8,0)</f>
        <v>#N/A</v>
      </c>
    </row>
    <row r="620" spans="1:11" x14ac:dyDescent="0.25">
      <c r="A620" s="121" t="s">
        <v>1745</v>
      </c>
      <c r="B620" s="122">
        <v>27810</v>
      </c>
      <c r="C620" s="123" t="s">
        <v>252</v>
      </c>
      <c r="D620" s="123" t="s">
        <v>55</v>
      </c>
      <c r="E620" s="124" t="s">
        <v>851</v>
      </c>
      <c r="F620" s="22" t="e">
        <f>VLOOKUP(Tabla1[MUNICIPIO],'DATOS ENLACES, RESPONSABLES'!$C$1:$J$1124,2,0)</f>
        <v>#N/A</v>
      </c>
      <c r="G620" s="22" t="e">
        <f>VLOOKUP(Tabla1[MUNICIPIO],'DATOS ENLACES, RESPONSABLES'!$C$1:$J$1124,4,0)</f>
        <v>#N/A</v>
      </c>
      <c r="H620" s="22" t="e">
        <f>VLOOKUP(Tabla1[MUNICIPIO],'DATOS ENLACES, RESPONSABLES'!$C$1:$J$1124,5,0)</f>
        <v>#N/A</v>
      </c>
      <c r="I620" s="22" t="e">
        <f>VLOOKUP(Tabla1[MUNICIPIO],'DATOS ENLACES, RESPONSABLES'!$C$1:$J$1124,6,0)</f>
        <v>#N/A</v>
      </c>
      <c r="J620" s="22" t="e">
        <f>VLOOKUP(Tabla1[MUNICIPIO],'DATOS ENLACES, RESPONSABLES'!$C$1:$J$1124,7,0)</f>
        <v>#N/A</v>
      </c>
      <c r="K620" s="22" t="e">
        <f>VLOOKUP(Tabla1[MUNICIPIO],'DATOS ENLACES, RESPONSABLES'!$C$1:$J$1124,8,0)</f>
        <v>#N/A</v>
      </c>
    </row>
    <row r="621" spans="1:11" x14ac:dyDescent="0.25">
      <c r="A621" s="121" t="s">
        <v>1746</v>
      </c>
      <c r="B621" s="122">
        <v>23068</v>
      </c>
      <c r="C621" s="123" t="s">
        <v>56</v>
      </c>
      <c r="D621" s="123" t="s">
        <v>56</v>
      </c>
      <c r="E621" s="124" t="s">
        <v>91</v>
      </c>
      <c r="F621" s="22" t="e">
        <f>VLOOKUP(Tabla1[MUNICIPIO],'DATOS ENLACES, RESPONSABLES'!$C$1:$J$1124,2,0)</f>
        <v>#N/A</v>
      </c>
      <c r="G621" s="22" t="e">
        <f>VLOOKUP(Tabla1[MUNICIPIO],'DATOS ENLACES, RESPONSABLES'!$C$1:$J$1124,4,0)</f>
        <v>#N/A</v>
      </c>
      <c r="H621" s="22" t="e">
        <f>VLOOKUP(Tabla1[MUNICIPIO],'DATOS ENLACES, RESPONSABLES'!$C$1:$J$1124,5,0)</f>
        <v>#N/A</v>
      </c>
      <c r="I621" s="22" t="e">
        <f>VLOOKUP(Tabla1[MUNICIPIO],'DATOS ENLACES, RESPONSABLES'!$C$1:$J$1124,6,0)</f>
        <v>#N/A</v>
      </c>
      <c r="J621" s="22" t="e">
        <f>VLOOKUP(Tabla1[MUNICIPIO],'DATOS ENLACES, RESPONSABLES'!$C$1:$J$1124,7,0)</f>
        <v>#N/A</v>
      </c>
      <c r="K621" s="22" t="e">
        <f>VLOOKUP(Tabla1[MUNICIPIO],'DATOS ENLACES, RESPONSABLES'!$C$1:$J$1124,8,0)</f>
        <v>#N/A</v>
      </c>
    </row>
    <row r="622" spans="1:11" x14ac:dyDescent="0.25">
      <c r="A622" s="121" t="s">
        <v>1747</v>
      </c>
      <c r="B622" s="122">
        <v>23079</v>
      </c>
      <c r="C622" s="123" t="s">
        <v>56</v>
      </c>
      <c r="D622" s="123" t="s">
        <v>56</v>
      </c>
      <c r="E622" s="124" t="s">
        <v>123</v>
      </c>
      <c r="F622" s="22" t="e">
        <f>VLOOKUP(Tabla1[MUNICIPIO],'DATOS ENLACES, RESPONSABLES'!$C$1:$J$1124,2,0)</f>
        <v>#N/A</v>
      </c>
      <c r="G622" s="22" t="e">
        <f>VLOOKUP(Tabla1[MUNICIPIO],'DATOS ENLACES, RESPONSABLES'!$C$1:$J$1124,4,0)</f>
        <v>#N/A</v>
      </c>
      <c r="H622" s="22" t="e">
        <f>VLOOKUP(Tabla1[MUNICIPIO],'DATOS ENLACES, RESPONSABLES'!$C$1:$J$1124,5,0)</f>
        <v>#N/A</v>
      </c>
      <c r="I622" s="22" t="e">
        <f>VLOOKUP(Tabla1[MUNICIPIO],'DATOS ENLACES, RESPONSABLES'!$C$1:$J$1124,6,0)</f>
        <v>#N/A</v>
      </c>
      <c r="J622" s="22" t="e">
        <f>VLOOKUP(Tabla1[MUNICIPIO],'DATOS ENLACES, RESPONSABLES'!$C$1:$J$1124,7,0)</f>
        <v>#N/A</v>
      </c>
      <c r="K622" s="22" t="e">
        <f>VLOOKUP(Tabla1[MUNICIPIO],'DATOS ENLACES, RESPONSABLES'!$C$1:$J$1124,8,0)</f>
        <v>#N/A</v>
      </c>
    </row>
    <row r="623" spans="1:11" x14ac:dyDescent="0.25">
      <c r="A623" s="121" t="s">
        <v>1748</v>
      </c>
      <c r="B623" s="122">
        <v>23090</v>
      </c>
      <c r="C623" s="123" t="s">
        <v>56</v>
      </c>
      <c r="D623" s="123" t="s">
        <v>56</v>
      </c>
      <c r="E623" s="124" t="s">
        <v>852</v>
      </c>
      <c r="F623" s="22" t="e">
        <f>VLOOKUP(Tabla1[MUNICIPIO],'DATOS ENLACES, RESPONSABLES'!$C$1:$J$1124,2,0)</f>
        <v>#N/A</v>
      </c>
      <c r="G623" s="22" t="e">
        <f>VLOOKUP(Tabla1[MUNICIPIO],'DATOS ENLACES, RESPONSABLES'!$C$1:$J$1124,4,0)</f>
        <v>#N/A</v>
      </c>
      <c r="H623" s="22" t="e">
        <f>VLOOKUP(Tabla1[MUNICIPIO],'DATOS ENLACES, RESPONSABLES'!$C$1:$J$1124,5,0)</f>
        <v>#N/A</v>
      </c>
      <c r="I623" s="22" t="e">
        <f>VLOOKUP(Tabla1[MUNICIPIO],'DATOS ENLACES, RESPONSABLES'!$C$1:$J$1124,6,0)</f>
        <v>#N/A</v>
      </c>
      <c r="J623" s="22" t="e">
        <f>VLOOKUP(Tabla1[MUNICIPIO],'DATOS ENLACES, RESPONSABLES'!$C$1:$J$1124,7,0)</f>
        <v>#N/A</v>
      </c>
      <c r="K623" s="22" t="e">
        <f>VLOOKUP(Tabla1[MUNICIPIO],'DATOS ENLACES, RESPONSABLES'!$C$1:$J$1124,8,0)</f>
        <v>#N/A</v>
      </c>
    </row>
    <row r="624" spans="1:11" x14ac:dyDescent="0.25">
      <c r="A624" s="121" t="s">
        <v>1749</v>
      </c>
      <c r="B624" s="122">
        <v>23162</v>
      </c>
      <c r="C624" s="123" t="s">
        <v>56</v>
      </c>
      <c r="D624" s="123" t="s">
        <v>56</v>
      </c>
      <c r="E624" s="124" t="s">
        <v>151</v>
      </c>
      <c r="F624" s="22" t="e">
        <f>VLOOKUP(Tabla1[MUNICIPIO],'DATOS ENLACES, RESPONSABLES'!$C$1:$J$1124,2,0)</f>
        <v>#N/A</v>
      </c>
      <c r="G624" s="22" t="e">
        <f>VLOOKUP(Tabla1[MUNICIPIO],'DATOS ENLACES, RESPONSABLES'!$C$1:$J$1124,4,0)</f>
        <v>#N/A</v>
      </c>
      <c r="H624" s="22" t="e">
        <f>VLOOKUP(Tabla1[MUNICIPIO],'DATOS ENLACES, RESPONSABLES'!$C$1:$J$1124,5,0)</f>
        <v>#N/A</v>
      </c>
      <c r="I624" s="22" t="e">
        <f>VLOOKUP(Tabla1[MUNICIPIO],'DATOS ENLACES, RESPONSABLES'!$C$1:$J$1124,6,0)</f>
        <v>#N/A</v>
      </c>
      <c r="J624" s="22" t="e">
        <f>VLOOKUP(Tabla1[MUNICIPIO],'DATOS ENLACES, RESPONSABLES'!$C$1:$J$1124,7,0)</f>
        <v>#N/A</v>
      </c>
      <c r="K624" s="22" t="e">
        <f>VLOOKUP(Tabla1[MUNICIPIO],'DATOS ENLACES, RESPONSABLES'!$C$1:$J$1124,8,0)</f>
        <v>#N/A</v>
      </c>
    </row>
    <row r="625" spans="1:11" x14ac:dyDescent="0.25">
      <c r="A625" s="121" t="s">
        <v>1750</v>
      </c>
      <c r="B625" s="122">
        <v>23168</v>
      </c>
      <c r="C625" s="123" t="s">
        <v>56</v>
      </c>
      <c r="D625" s="123" t="s">
        <v>56</v>
      </c>
      <c r="E625" s="124" t="s">
        <v>853</v>
      </c>
      <c r="F625" s="22" t="e">
        <f>VLOOKUP(Tabla1[MUNICIPIO],'DATOS ENLACES, RESPONSABLES'!$C$1:$J$1124,2,0)</f>
        <v>#N/A</v>
      </c>
      <c r="G625" s="22" t="e">
        <f>VLOOKUP(Tabla1[MUNICIPIO],'DATOS ENLACES, RESPONSABLES'!$C$1:$J$1124,4,0)</f>
        <v>#N/A</v>
      </c>
      <c r="H625" s="22" t="e">
        <f>VLOOKUP(Tabla1[MUNICIPIO],'DATOS ENLACES, RESPONSABLES'!$C$1:$J$1124,5,0)</f>
        <v>#N/A</v>
      </c>
      <c r="I625" s="22" t="e">
        <f>VLOOKUP(Tabla1[MUNICIPIO],'DATOS ENLACES, RESPONSABLES'!$C$1:$J$1124,6,0)</f>
        <v>#N/A</v>
      </c>
      <c r="J625" s="22" t="e">
        <f>VLOOKUP(Tabla1[MUNICIPIO],'DATOS ENLACES, RESPONSABLES'!$C$1:$J$1124,7,0)</f>
        <v>#N/A</v>
      </c>
      <c r="K625" s="22" t="e">
        <f>VLOOKUP(Tabla1[MUNICIPIO],'DATOS ENLACES, RESPONSABLES'!$C$1:$J$1124,8,0)</f>
        <v>#N/A</v>
      </c>
    </row>
    <row r="626" spans="1:11" x14ac:dyDescent="0.25">
      <c r="A626" s="121" t="s">
        <v>1751</v>
      </c>
      <c r="B626" s="122">
        <v>23182</v>
      </c>
      <c r="C626" s="123" t="s">
        <v>56</v>
      </c>
      <c r="D626" s="123" t="s">
        <v>56</v>
      </c>
      <c r="E626" s="124" t="s">
        <v>854</v>
      </c>
      <c r="F626" s="22" t="e">
        <f>VLOOKUP(Tabla1[MUNICIPIO],'DATOS ENLACES, RESPONSABLES'!$C$1:$J$1124,2,0)</f>
        <v>#N/A</v>
      </c>
      <c r="G626" s="22" t="e">
        <f>VLOOKUP(Tabla1[MUNICIPIO],'DATOS ENLACES, RESPONSABLES'!$C$1:$J$1124,4,0)</f>
        <v>#N/A</v>
      </c>
      <c r="H626" s="22" t="e">
        <f>VLOOKUP(Tabla1[MUNICIPIO],'DATOS ENLACES, RESPONSABLES'!$C$1:$J$1124,5,0)</f>
        <v>#N/A</v>
      </c>
      <c r="I626" s="22" t="e">
        <f>VLOOKUP(Tabla1[MUNICIPIO],'DATOS ENLACES, RESPONSABLES'!$C$1:$J$1124,6,0)</f>
        <v>#N/A</v>
      </c>
      <c r="J626" s="22" t="e">
        <f>VLOOKUP(Tabla1[MUNICIPIO],'DATOS ENLACES, RESPONSABLES'!$C$1:$J$1124,7,0)</f>
        <v>#N/A</v>
      </c>
      <c r="K626" s="22" t="e">
        <f>VLOOKUP(Tabla1[MUNICIPIO],'DATOS ENLACES, RESPONSABLES'!$C$1:$J$1124,8,0)</f>
        <v>#N/A</v>
      </c>
    </row>
    <row r="627" spans="1:11" x14ac:dyDescent="0.25">
      <c r="A627" s="121" t="s">
        <v>1752</v>
      </c>
      <c r="B627" s="122">
        <v>23189</v>
      </c>
      <c r="C627" s="123" t="s">
        <v>56</v>
      </c>
      <c r="D627" s="123" t="s">
        <v>56</v>
      </c>
      <c r="E627" s="124" t="s">
        <v>178</v>
      </c>
      <c r="F627" s="22" t="e">
        <f>VLOOKUP(Tabla1[MUNICIPIO],'DATOS ENLACES, RESPONSABLES'!$C$1:$J$1124,2,0)</f>
        <v>#N/A</v>
      </c>
      <c r="G627" s="22" t="e">
        <f>VLOOKUP(Tabla1[MUNICIPIO],'DATOS ENLACES, RESPONSABLES'!$C$1:$J$1124,4,0)</f>
        <v>#N/A</v>
      </c>
      <c r="H627" s="22" t="e">
        <f>VLOOKUP(Tabla1[MUNICIPIO],'DATOS ENLACES, RESPONSABLES'!$C$1:$J$1124,5,0)</f>
        <v>#N/A</v>
      </c>
      <c r="I627" s="22" t="e">
        <f>VLOOKUP(Tabla1[MUNICIPIO],'DATOS ENLACES, RESPONSABLES'!$C$1:$J$1124,6,0)</f>
        <v>#N/A</v>
      </c>
      <c r="J627" s="22" t="e">
        <f>VLOOKUP(Tabla1[MUNICIPIO],'DATOS ENLACES, RESPONSABLES'!$C$1:$J$1124,7,0)</f>
        <v>#N/A</v>
      </c>
      <c r="K627" s="22" t="e">
        <f>VLOOKUP(Tabla1[MUNICIPIO],'DATOS ENLACES, RESPONSABLES'!$C$1:$J$1124,8,0)</f>
        <v>#N/A</v>
      </c>
    </row>
    <row r="628" spans="1:11" x14ac:dyDescent="0.25">
      <c r="A628" s="121" t="s">
        <v>1753</v>
      </c>
      <c r="B628" s="122">
        <v>23300</v>
      </c>
      <c r="C628" s="123" t="s">
        <v>56</v>
      </c>
      <c r="D628" s="123" t="s">
        <v>56</v>
      </c>
      <c r="E628" s="124" t="s">
        <v>855</v>
      </c>
      <c r="F628" s="22" t="e">
        <f>VLOOKUP(Tabla1[MUNICIPIO],'DATOS ENLACES, RESPONSABLES'!$C$1:$J$1124,2,0)</f>
        <v>#N/A</v>
      </c>
      <c r="G628" s="22" t="e">
        <f>VLOOKUP(Tabla1[MUNICIPIO],'DATOS ENLACES, RESPONSABLES'!$C$1:$J$1124,4,0)</f>
        <v>#N/A</v>
      </c>
      <c r="H628" s="22" t="e">
        <f>VLOOKUP(Tabla1[MUNICIPIO],'DATOS ENLACES, RESPONSABLES'!$C$1:$J$1124,5,0)</f>
        <v>#N/A</v>
      </c>
      <c r="I628" s="22" t="e">
        <f>VLOOKUP(Tabla1[MUNICIPIO],'DATOS ENLACES, RESPONSABLES'!$C$1:$J$1124,6,0)</f>
        <v>#N/A</v>
      </c>
      <c r="J628" s="22" t="e">
        <f>VLOOKUP(Tabla1[MUNICIPIO],'DATOS ENLACES, RESPONSABLES'!$C$1:$J$1124,7,0)</f>
        <v>#N/A</v>
      </c>
      <c r="K628" s="22" t="e">
        <f>VLOOKUP(Tabla1[MUNICIPIO],'DATOS ENLACES, RESPONSABLES'!$C$1:$J$1124,8,0)</f>
        <v>#N/A</v>
      </c>
    </row>
    <row r="629" spans="1:11" x14ac:dyDescent="0.25">
      <c r="A629" s="121" t="s">
        <v>1754</v>
      </c>
      <c r="B629" s="122">
        <v>23350</v>
      </c>
      <c r="C629" s="123" t="s">
        <v>56</v>
      </c>
      <c r="D629" s="123" t="s">
        <v>56</v>
      </c>
      <c r="E629" s="124" t="s">
        <v>202</v>
      </c>
      <c r="F629" s="22" t="e">
        <f>VLOOKUP(Tabla1[MUNICIPIO],'DATOS ENLACES, RESPONSABLES'!$C$1:$J$1124,2,0)</f>
        <v>#N/A</v>
      </c>
      <c r="G629" s="22" t="e">
        <f>VLOOKUP(Tabla1[MUNICIPIO],'DATOS ENLACES, RESPONSABLES'!$C$1:$J$1124,4,0)</f>
        <v>#N/A</v>
      </c>
      <c r="H629" s="22" t="e">
        <f>VLOOKUP(Tabla1[MUNICIPIO],'DATOS ENLACES, RESPONSABLES'!$C$1:$J$1124,5,0)</f>
        <v>#N/A</v>
      </c>
      <c r="I629" s="22" t="e">
        <f>VLOOKUP(Tabla1[MUNICIPIO],'DATOS ENLACES, RESPONSABLES'!$C$1:$J$1124,6,0)</f>
        <v>#N/A</v>
      </c>
      <c r="J629" s="22" t="e">
        <f>VLOOKUP(Tabla1[MUNICIPIO],'DATOS ENLACES, RESPONSABLES'!$C$1:$J$1124,7,0)</f>
        <v>#N/A</v>
      </c>
      <c r="K629" s="22" t="e">
        <f>VLOOKUP(Tabla1[MUNICIPIO],'DATOS ENLACES, RESPONSABLES'!$C$1:$J$1124,8,0)</f>
        <v>#N/A</v>
      </c>
    </row>
    <row r="630" spans="1:11" x14ac:dyDescent="0.25">
      <c r="A630" s="121" t="s">
        <v>1755</v>
      </c>
      <c r="B630" s="122">
        <v>23417</v>
      </c>
      <c r="C630" s="123" t="s">
        <v>56</v>
      </c>
      <c r="D630" s="123" t="s">
        <v>56</v>
      </c>
      <c r="E630" s="124" t="s">
        <v>856</v>
      </c>
      <c r="F630" s="22" t="e">
        <f>VLOOKUP(Tabla1[MUNICIPIO],'DATOS ENLACES, RESPONSABLES'!$C$1:$J$1124,2,0)</f>
        <v>#N/A</v>
      </c>
      <c r="G630" s="22" t="e">
        <f>VLOOKUP(Tabla1[MUNICIPIO],'DATOS ENLACES, RESPONSABLES'!$C$1:$J$1124,4,0)</f>
        <v>#N/A</v>
      </c>
      <c r="H630" s="22" t="e">
        <f>VLOOKUP(Tabla1[MUNICIPIO],'DATOS ENLACES, RESPONSABLES'!$C$1:$J$1124,5,0)</f>
        <v>#N/A</v>
      </c>
      <c r="I630" s="22" t="e">
        <f>VLOOKUP(Tabla1[MUNICIPIO],'DATOS ENLACES, RESPONSABLES'!$C$1:$J$1124,6,0)</f>
        <v>#N/A</v>
      </c>
      <c r="J630" s="22" t="e">
        <f>VLOOKUP(Tabla1[MUNICIPIO],'DATOS ENLACES, RESPONSABLES'!$C$1:$J$1124,7,0)</f>
        <v>#N/A</v>
      </c>
      <c r="K630" s="22" t="e">
        <f>VLOOKUP(Tabla1[MUNICIPIO],'DATOS ENLACES, RESPONSABLES'!$C$1:$J$1124,8,0)</f>
        <v>#N/A</v>
      </c>
    </row>
    <row r="631" spans="1:11" x14ac:dyDescent="0.25">
      <c r="A631" s="121" t="s">
        <v>1756</v>
      </c>
      <c r="B631" s="122">
        <v>23419</v>
      </c>
      <c r="C631" s="123" t="s">
        <v>56</v>
      </c>
      <c r="D631" s="123" t="s">
        <v>56</v>
      </c>
      <c r="E631" s="124" t="s">
        <v>857</v>
      </c>
      <c r="F631" s="22" t="e">
        <f>VLOOKUP(Tabla1[MUNICIPIO],'DATOS ENLACES, RESPONSABLES'!$C$1:$J$1124,2,0)</f>
        <v>#N/A</v>
      </c>
      <c r="G631" s="22" t="e">
        <f>VLOOKUP(Tabla1[MUNICIPIO],'DATOS ENLACES, RESPONSABLES'!$C$1:$J$1124,4,0)</f>
        <v>#N/A</v>
      </c>
      <c r="H631" s="22" t="e">
        <f>VLOOKUP(Tabla1[MUNICIPIO],'DATOS ENLACES, RESPONSABLES'!$C$1:$J$1124,5,0)</f>
        <v>#N/A</v>
      </c>
      <c r="I631" s="22" t="e">
        <f>VLOOKUP(Tabla1[MUNICIPIO],'DATOS ENLACES, RESPONSABLES'!$C$1:$J$1124,6,0)</f>
        <v>#N/A</v>
      </c>
      <c r="J631" s="22" t="e">
        <f>VLOOKUP(Tabla1[MUNICIPIO],'DATOS ENLACES, RESPONSABLES'!$C$1:$J$1124,7,0)</f>
        <v>#N/A</v>
      </c>
      <c r="K631" s="22" t="e">
        <f>VLOOKUP(Tabla1[MUNICIPIO],'DATOS ENLACES, RESPONSABLES'!$C$1:$J$1124,8,0)</f>
        <v>#N/A</v>
      </c>
    </row>
    <row r="632" spans="1:11" x14ac:dyDescent="0.25">
      <c r="A632" s="121" t="s">
        <v>1757</v>
      </c>
      <c r="B632" s="122">
        <v>23464</v>
      </c>
      <c r="C632" s="123" t="s">
        <v>56</v>
      </c>
      <c r="D632" s="123" t="s">
        <v>56</v>
      </c>
      <c r="E632" s="124" t="s">
        <v>858</v>
      </c>
      <c r="F632" s="22" t="e">
        <f>VLOOKUP(Tabla1[MUNICIPIO],'DATOS ENLACES, RESPONSABLES'!$C$1:$J$1124,2,0)</f>
        <v>#N/A</v>
      </c>
      <c r="G632" s="22" t="e">
        <f>VLOOKUP(Tabla1[MUNICIPIO],'DATOS ENLACES, RESPONSABLES'!$C$1:$J$1124,4,0)</f>
        <v>#N/A</v>
      </c>
      <c r="H632" s="22" t="e">
        <f>VLOOKUP(Tabla1[MUNICIPIO],'DATOS ENLACES, RESPONSABLES'!$C$1:$J$1124,5,0)</f>
        <v>#N/A</v>
      </c>
      <c r="I632" s="22" t="e">
        <f>VLOOKUP(Tabla1[MUNICIPIO],'DATOS ENLACES, RESPONSABLES'!$C$1:$J$1124,6,0)</f>
        <v>#N/A</v>
      </c>
      <c r="J632" s="22" t="e">
        <f>VLOOKUP(Tabla1[MUNICIPIO],'DATOS ENLACES, RESPONSABLES'!$C$1:$J$1124,7,0)</f>
        <v>#N/A</v>
      </c>
      <c r="K632" s="22" t="e">
        <f>VLOOKUP(Tabla1[MUNICIPIO],'DATOS ENLACES, RESPONSABLES'!$C$1:$J$1124,8,0)</f>
        <v>#N/A</v>
      </c>
    </row>
    <row r="633" spans="1:11" x14ac:dyDescent="0.25">
      <c r="A633" s="121" t="s">
        <v>1758</v>
      </c>
      <c r="B633" s="122">
        <v>23466</v>
      </c>
      <c r="C633" s="123" t="s">
        <v>56</v>
      </c>
      <c r="D633" s="123" t="s">
        <v>56</v>
      </c>
      <c r="E633" s="124" t="s">
        <v>222</v>
      </c>
      <c r="F633" s="22" t="e">
        <f>VLOOKUP(Tabla1[MUNICIPIO],'DATOS ENLACES, RESPONSABLES'!$C$1:$J$1124,2,0)</f>
        <v>#N/A</v>
      </c>
      <c r="G633" s="22" t="e">
        <f>VLOOKUP(Tabla1[MUNICIPIO],'DATOS ENLACES, RESPONSABLES'!$C$1:$J$1124,4,0)</f>
        <v>#N/A</v>
      </c>
      <c r="H633" s="22" t="e">
        <f>VLOOKUP(Tabla1[MUNICIPIO],'DATOS ENLACES, RESPONSABLES'!$C$1:$J$1124,5,0)</f>
        <v>#N/A</v>
      </c>
      <c r="I633" s="22" t="e">
        <f>VLOOKUP(Tabla1[MUNICIPIO],'DATOS ENLACES, RESPONSABLES'!$C$1:$J$1124,6,0)</f>
        <v>#N/A</v>
      </c>
      <c r="J633" s="22" t="e">
        <f>VLOOKUP(Tabla1[MUNICIPIO],'DATOS ENLACES, RESPONSABLES'!$C$1:$J$1124,7,0)</f>
        <v>#N/A</v>
      </c>
      <c r="K633" s="22" t="e">
        <f>VLOOKUP(Tabla1[MUNICIPIO],'DATOS ENLACES, RESPONSABLES'!$C$1:$J$1124,8,0)</f>
        <v>#N/A</v>
      </c>
    </row>
    <row r="634" spans="1:11" ht="76.5" x14ac:dyDescent="0.25">
      <c r="A634" s="121" t="s">
        <v>1759</v>
      </c>
      <c r="B634" s="122">
        <v>23001</v>
      </c>
      <c r="C634" s="123" t="s">
        <v>56</v>
      </c>
      <c r="D634" s="123" t="s">
        <v>56</v>
      </c>
      <c r="E634" s="124" t="s">
        <v>2472</v>
      </c>
      <c r="F634" s="22" t="str">
        <f>IFERROR(VLOOKUP(Tabla1[MUNICIPIO],'DATOS ENLACES, RESPONSABLES'!$C$1:$J$1124,5,0),CONCATENATE('DATOS ENLACES, RESPONSABLES'!D21,"-",'DATOS ENLACES, RESPONSABLES'!D22))</f>
        <v xml:space="preserve">Samir Antonio Peñata Luna-Hilda Elena Alarcon Ruiz </v>
      </c>
      <c r="G634" s="22" t="str">
        <f>IFERROR(VLOOKUP(Tabla1[MUNICIPIO],'DATOS ENLACES, RESPONSABLES'!$C$1:$J$1124,5,0),CONCATENATE('DATOS ENLACES, RESPONSABLES'!F21,"-",'DATOS ENLACES, RESPONSABLES'!F22))</f>
        <v>samir.peñata@unidadvictimas.gov.co-hilda.alarcon@unidadvictimas.gov.co</v>
      </c>
      <c r="H634" s="22" t="str">
        <f>IFERROR(VLOOKUP(Tabla1[MUNICIPIO],'DATOS ENLACES, RESPONSABLES'!$C$1:$J$1124,5,0),CONCATENATE('DATOS ENLACES, RESPONSABLES'!G21,"-",'DATOS ENLACES, RESPONSABLES'!G22))</f>
        <v>-</v>
      </c>
      <c r="I634" s="22" t="str">
        <f>IFERROR(VLOOKUP(Tabla1[MUNICIPIO],'DATOS ENLACES, RESPONSABLES'!$C$1:$J$1124,5,0),CONCATENATE('DATOS ENLACES, RESPONSABLES'!H21,"-",'DATOS ENLACES, RESPONSABLES'!H22))</f>
        <v>-</v>
      </c>
      <c r="J634" s="22" t="str">
        <f>IFERROR(VLOOKUP(Tabla1[MUNICIPIO],'DATOS ENLACES, RESPONSABLES'!$C$1:$J$1124,5,0),CONCATENATE('DATOS ENLACES, RESPONSABLES'!I21,"-",'DATOS ENLACES, RESPONSABLES'!I22))</f>
        <v>-</v>
      </c>
      <c r="K634" s="22" t="str">
        <f>IFERROR(VLOOKUP(Tabla1[MUNICIPIO],'DATOS ENLACES, RESPONSABLES'!$C$1:$J$1124,5,0),CONCATENATE('DATOS ENLACES, RESPONSABLES'!J21,"-",'DATOS ENLACES, RESPONSABLES'!J22))</f>
        <v>-</v>
      </c>
    </row>
    <row r="635" spans="1:11" x14ac:dyDescent="0.25">
      <c r="A635" s="121" t="s">
        <v>1760</v>
      </c>
      <c r="B635" s="122">
        <v>23500</v>
      </c>
      <c r="C635" s="123" t="s">
        <v>56</v>
      </c>
      <c r="D635" s="123" t="s">
        <v>56</v>
      </c>
      <c r="E635" s="124" t="s">
        <v>859</v>
      </c>
      <c r="F635" s="22" t="e">
        <f>VLOOKUP(Tabla1[MUNICIPIO],'DATOS ENLACES, RESPONSABLES'!$C$1:$J$1124,2,0)</f>
        <v>#N/A</v>
      </c>
      <c r="G635" s="22" t="e">
        <f>VLOOKUP(Tabla1[MUNICIPIO],'DATOS ENLACES, RESPONSABLES'!$C$1:$J$1124,4,0)</f>
        <v>#N/A</v>
      </c>
      <c r="H635" s="22" t="e">
        <f>VLOOKUP(Tabla1[MUNICIPIO],'DATOS ENLACES, RESPONSABLES'!$C$1:$J$1124,5,0)</f>
        <v>#N/A</v>
      </c>
      <c r="I635" s="22" t="e">
        <f>VLOOKUP(Tabla1[MUNICIPIO],'DATOS ENLACES, RESPONSABLES'!$C$1:$J$1124,6,0)</f>
        <v>#N/A</v>
      </c>
      <c r="J635" s="22" t="e">
        <f>VLOOKUP(Tabla1[MUNICIPIO],'DATOS ENLACES, RESPONSABLES'!$C$1:$J$1124,7,0)</f>
        <v>#N/A</v>
      </c>
      <c r="K635" s="22" t="e">
        <f>VLOOKUP(Tabla1[MUNICIPIO],'DATOS ENLACES, RESPONSABLES'!$C$1:$J$1124,8,0)</f>
        <v>#N/A</v>
      </c>
    </row>
    <row r="636" spans="1:11" x14ac:dyDescent="0.25">
      <c r="A636" s="121" t="s">
        <v>1761</v>
      </c>
      <c r="B636" s="122">
        <v>23555</v>
      </c>
      <c r="C636" s="123" t="s">
        <v>56</v>
      </c>
      <c r="D636" s="123" t="s">
        <v>56</v>
      </c>
      <c r="E636" s="124" t="s">
        <v>259</v>
      </c>
      <c r="F636" s="22" t="e">
        <f>VLOOKUP(Tabla1[MUNICIPIO],'DATOS ENLACES, RESPONSABLES'!$C$1:$J$1124,2,0)</f>
        <v>#N/A</v>
      </c>
      <c r="G636" s="22" t="e">
        <f>VLOOKUP(Tabla1[MUNICIPIO],'DATOS ENLACES, RESPONSABLES'!$C$1:$J$1124,4,0)</f>
        <v>#N/A</v>
      </c>
      <c r="H636" s="22" t="e">
        <f>VLOOKUP(Tabla1[MUNICIPIO],'DATOS ENLACES, RESPONSABLES'!$C$1:$J$1124,5,0)</f>
        <v>#N/A</v>
      </c>
      <c r="I636" s="22" t="e">
        <f>VLOOKUP(Tabla1[MUNICIPIO],'DATOS ENLACES, RESPONSABLES'!$C$1:$J$1124,6,0)</f>
        <v>#N/A</v>
      </c>
      <c r="J636" s="22" t="e">
        <f>VLOOKUP(Tabla1[MUNICIPIO],'DATOS ENLACES, RESPONSABLES'!$C$1:$J$1124,7,0)</f>
        <v>#N/A</v>
      </c>
      <c r="K636" s="22" t="e">
        <f>VLOOKUP(Tabla1[MUNICIPIO],'DATOS ENLACES, RESPONSABLES'!$C$1:$J$1124,8,0)</f>
        <v>#N/A</v>
      </c>
    </row>
    <row r="637" spans="1:11" x14ac:dyDescent="0.25">
      <c r="A637" s="121" t="s">
        <v>1762</v>
      </c>
      <c r="B637" s="122">
        <v>23570</v>
      </c>
      <c r="C637" s="123" t="s">
        <v>56</v>
      </c>
      <c r="D637" s="123" t="s">
        <v>56</v>
      </c>
      <c r="E637" s="124" t="s">
        <v>860</v>
      </c>
      <c r="F637" s="22" t="e">
        <f>VLOOKUP(Tabla1[MUNICIPIO],'DATOS ENLACES, RESPONSABLES'!$C$1:$J$1124,2,0)</f>
        <v>#N/A</v>
      </c>
      <c r="G637" s="22" t="e">
        <f>VLOOKUP(Tabla1[MUNICIPIO],'DATOS ENLACES, RESPONSABLES'!$C$1:$J$1124,4,0)</f>
        <v>#N/A</v>
      </c>
      <c r="H637" s="22" t="e">
        <f>VLOOKUP(Tabla1[MUNICIPIO],'DATOS ENLACES, RESPONSABLES'!$C$1:$J$1124,5,0)</f>
        <v>#N/A</v>
      </c>
      <c r="I637" s="22" t="e">
        <f>VLOOKUP(Tabla1[MUNICIPIO],'DATOS ENLACES, RESPONSABLES'!$C$1:$J$1124,6,0)</f>
        <v>#N/A</v>
      </c>
      <c r="J637" s="22" t="e">
        <f>VLOOKUP(Tabla1[MUNICIPIO],'DATOS ENLACES, RESPONSABLES'!$C$1:$J$1124,7,0)</f>
        <v>#N/A</v>
      </c>
      <c r="K637" s="22" t="e">
        <f>VLOOKUP(Tabla1[MUNICIPIO],'DATOS ENLACES, RESPONSABLES'!$C$1:$J$1124,8,0)</f>
        <v>#N/A</v>
      </c>
    </row>
    <row r="638" spans="1:11" x14ac:dyDescent="0.25">
      <c r="A638" s="121" t="s">
        <v>1763</v>
      </c>
      <c r="B638" s="122">
        <v>23574</v>
      </c>
      <c r="C638" s="123" t="s">
        <v>56</v>
      </c>
      <c r="D638" s="123" t="s">
        <v>56</v>
      </c>
      <c r="E638" s="124" t="s">
        <v>861</v>
      </c>
      <c r="F638" s="22" t="e">
        <f>VLOOKUP(Tabla1[MUNICIPIO],'DATOS ENLACES, RESPONSABLES'!$C$1:$J$1124,2,0)</f>
        <v>#N/A</v>
      </c>
      <c r="G638" s="22" t="e">
        <f>VLOOKUP(Tabla1[MUNICIPIO],'DATOS ENLACES, RESPONSABLES'!$C$1:$J$1124,4,0)</f>
        <v>#N/A</v>
      </c>
      <c r="H638" s="22" t="e">
        <f>VLOOKUP(Tabla1[MUNICIPIO],'DATOS ENLACES, RESPONSABLES'!$C$1:$J$1124,5,0)</f>
        <v>#N/A</v>
      </c>
      <c r="I638" s="22" t="e">
        <f>VLOOKUP(Tabla1[MUNICIPIO],'DATOS ENLACES, RESPONSABLES'!$C$1:$J$1124,6,0)</f>
        <v>#N/A</v>
      </c>
      <c r="J638" s="22" t="e">
        <f>VLOOKUP(Tabla1[MUNICIPIO],'DATOS ENLACES, RESPONSABLES'!$C$1:$J$1124,7,0)</f>
        <v>#N/A</v>
      </c>
      <c r="K638" s="22" t="e">
        <f>VLOOKUP(Tabla1[MUNICIPIO],'DATOS ENLACES, RESPONSABLES'!$C$1:$J$1124,8,0)</f>
        <v>#N/A</v>
      </c>
    </row>
    <row r="639" spans="1:11" x14ac:dyDescent="0.25">
      <c r="A639" s="121" t="s">
        <v>1764</v>
      </c>
      <c r="B639" s="122">
        <v>23580</v>
      </c>
      <c r="C639" s="123" t="s">
        <v>56</v>
      </c>
      <c r="D639" s="123" t="s">
        <v>56</v>
      </c>
      <c r="E639" s="124" t="s">
        <v>272</v>
      </c>
      <c r="F639" s="22" t="e">
        <f>VLOOKUP(Tabla1[MUNICIPIO],'DATOS ENLACES, RESPONSABLES'!$C$1:$J$1124,2,0)</f>
        <v>#N/A</v>
      </c>
      <c r="G639" s="22" t="e">
        <f>VLOOKUP(Tabla1[MUNICIPIO],'DATOS ENLACES, RESPONSABLES'!$C$1:$J$1124,4,0)</f>
        <v>#N/A</v>
      </c>
      <c r="H639" s="22" t="e">
        <f>VLOOKUP(Tabla1[MUNICIPIO],'DATOS ENLACES, RESPONSABLES'!$C$1:$J$1124,5,0)</f>
        <v>#N/A</v>
      </c>
      <c r="I639" s="22" t="e">
        <f>VLOOKUP(Tabla1[MUNICIPIO],'DATOS ENLACES, RESPONSABLES'!$C$1:$J$1124,6,0)</f>
        <v>#N/A</v>
      </c>
      <c r="J639" s="22" t="e">
        <f>VLOOKUP(Tabla1[MUNICIPIO],'DATOS ENLACES, RESPONSABLES'!$C$1:$J$1124,7,0)</f>
        <v>#N/A</v>
      </c>
      <c r="K639" s="22" t="e">
        <f>VLOOKUP(Tabla1[MUNICIPIO],'DATOS ENLACES, RESPONSABLES'!$C$1:$J$1124,8,0)</f>
        <v>#N/A</v>
      </c>
    </row>
    <row r="640" spans="1:11" x14ac:dyDescent="0.25">
      <c r="A640" s="121" t="s">
        <v>1765</v>
      </c>
      <c r="B640" s="122">
        <v>23586</v>
      </c>
      <c r="C640" s="123" t="s">
        <v>56</v>
      </c>
      <c r="D640" s="123" t="s">
        <v>56</v>
      </c>
      <c r="E640" s="124" t="s">
        <v>862</v>
      </c>
      <c r="F640" s="22" t="e">
        <f>VLOOKUP(Tabla1[MUNICIPIO],'DATOS ENLACES, RESPONSABLES'!$C$1:$J$1124,2,0)</f>
        <v>#N/A</v>
      </c>
      <c r="G640" s="22" t="e">
        <f>VLOOKUP(Tabla1[MUNICIPIO],'DATOS ENLACES, RESPONSABLES'!$C$1:$J$1124,4,0)</f>
        <v>#N/A</v>
      </c>
      <c r="H640" s="22" t="e">
        <f>VLOOKUP(Tabla1[MUNICIPIO],'DATOS ENLACES, RESPONSABLES'!$C$1:$J$1124,5,0)</f>
        <v>#N/A</v>
      </c>
      <c r="I640" s="22" t="e">
        <f>VLOOKUP(Tabla1[MUNICIPIO],'DATOS ENLACES, RESPONSABLES'!$C$1:$J$1124,6,0)</f>
        <v>#N/A</v>
      </c>
      <c r="J640" s="22" t="e">
        <f>VLOOKUP(Tabla1[MUNICIPIO],'DATOS ENLACES, RESPONSABLES'!$C$1:$J$1124,7,0)</f>
        <v>#N/A</v>
      </c>
      <c r="K640" s="22" t="e">
        <f>VLOOKUP(Tabla1[MUNICIPIO],'DATOS ENLACES, RESPONSABLES'!$C$1:$J$1124,8,0)</f>
        <v>#N/A</v>
      </c>
    </row>
    <row r="641" spans="1:11" x14ac:dyDescent="0.25">
      <c r="A641" s="121" t="s">
        <v>1766</v>
      </c>
      <c r="B641" s="122">
        <v>23660</v>
      </c>
      <c r="C641" s="123" t="s">
        <v>56</v>
      </c>
      <c r="D641" s="123" t="s">
        <v>56</v>
      </c>
      <c r="E641" s="124" t="s">
        <v>288</v>
      </c>
      <c r="F641" s="22" t="e">
        <f>VLOOKUP(Tabla1[MUNICIPIO],'DATOS ENLACES, RESPONSABLES'!$C$1:$J$1124,2,0)</f>
        <v>#N/A</v>
      </c>
      <c r="G641" s="22" t="e">
        <f>VLOOKUP(Tabla1[MUNICIPIO],'DATOS ENLACES, RESPONSABLES'!$C$1:$J$1124,4,0)</f>
        <v>#N/A</v>
      </c>
      <c r="H641" s="22" t="e">
        <f>VLOOKUP(Tabla1[MUNICIPIO],'DATOS ENLACES, RESPONSABLES'!$C$1:$J$1124,5,0)</f>
        <v>#N/A</v>
      </c>
      <c r="I641" s="22" t="e">
        <f>VLOOKUP(Tabla1[MUNICIPIO],'DATOS ENLACES, RESPONSABLES'!$C$1:$J$1124,6,0)</f>
        <v>#N/A</v>
      </c>
      <c r="J641" s="22" t="e">
        <f>VLOOKUP(Tabla1[MUNICIPIO],'DATOS ENLACES, RESPONSABLES'!$C$1:$J$1124,7,0)</f>
        <v>#N/A</v>
      </c>
      <c r="K641" s="22" t="e">
        <f>VLOOKUP(Tabla1[MUNICIPIO],'DATOS ENLACES, RESPONSABLES'!$C$1:$J$1124,8,0)</f>
        <v>#N/A</v>
      </c>
    </row>
    <row r="642" spans="1:11" x14ac:dyDescent="0.25">
      <c r="A642" s="121" t="s">
        <v>1767</v>
      </c>
      <c r="B642" s="122">
        <v>23670</v>
      </c>
      <c r="C642" s="123" t="s">
        <v>56</v>
      </c>
      <c r="D642" s="123" t="s">
        <v>56</v>
      </c>
      <c r="E642" s="124" t="s">
        <v>863</v>
      </c>
      <c r="F642" s="22" t="e">
        <f>VLOOKUP(Tabla1[MUNICIPIO],'DATOS ENLACES, RESPONSABLES'!$C$1:$J$1124,2,0)</f>
        <v>#N/A</v>
      </c>
      <c r="G642" s="22" t="e">
        <f>VLOOKUP(Tabla1[MUNICIPIO],'DATOS ENLACES, RESPONSABLES'!$C$1:$J$1124,4,0)</f>
        <v>#N/A</v>
      </c>
      <c r="H642" s="22" t="e">
        <f>VLOOKUP(Tabla1[MUNICIPIO],'DATOS ENLACES, RESPONSABLES'!$C$1:$J$1124,5,0)</f>
        <v>#N/A</v>
      </c>
      <c r="I642" s="22" t="e">
        <f>VLOOKUP(Tabla1[MUNICIPIO],'DATOS ENLACES, RESPONSABLES'!$C$1:$J$1124,6,0)</f>
        <v>#N/A</v>
      </c>
      <c r="J642" s="22" t="e">
        <f>VLOOKUP(Tabla1[MUNICIPIO],'DATOS ENLACES, RESPONSABLES'!$C$1:$J$1124,7,0)</f>
        <v>#N/A</v>
      </c>
      <c r="K642" s="22" t="e">
        <f>VLOOKUP(Tabla1[MUNICIPIO],'DATOS ENLACES, RESPONSABLES'!$C$1:$J$1124,8,0)</f>
        <v>#N/A</v>
      </c>
    </row>
    <row r="643" spans="1:11" x14ac:dyDescent="0.25">
      <c r="A643" s="121" t="s">
        <v>1768</v>
      </c>
      <c r="B643" s="122">
        <v>23672</v>
      </c>
      <c r="C643" s="123" t="s">
        <v>56</v>
      </c>
      <c r="D643" s="123" t="s">
        <v>56</v>
      </c>
      <c r="E643" s="124" t="s">
        <v>864</v>
      </c>
      <c r="F643" s="22" t="e">
        <f>VLOOKUP(Tabla1[MUNICIPIO],'DATOS ENLACES, RESPONSABLES'!$C$1:$J$1124,2,0)</f>
        <v>#N/A</v>
      </c>
      <c r="G643" s="22" t="e">
        <f>VLOOKUP(Tabla1[MUNICIPIO],'DATOS ENLACES, RESPONSABLES'!$C$1:$J$1124,4,0)</f>
        <v>#N/A</v>
      </c>
      <c r="H643" s="22" t="e">
        <f>VLOOKUP(Tabla1[MUNICIPIO],'DATOS ENLACES, RESPONSABLES'!$C$1:$J$1124,5,0)</f>
        <v>#N/A</v>
      </c>
      <c r="I643" s="22" t="e">
        <f>VLOOKUP(Tabla1[MUNICIPIO],'DATOS ENLACES, RESPONSABLES'!$C$1:$J$1124,6,0)</f>
        <v>#N/A</v>
      </c>
      <c r="J643" s="22" t="e">
        <f>VLOOKUP(Tabla1[MUNICIPIO],'DATOS ENLACES, RESPONSABLES'!$C$1:$J$1124,7,0)</f>
        <v>#N/A</v>
      </c>
      <c r="K643" s="22" t="e">
        <f>VLOOKUP(Tabla1[MUNICIPIO],'DATOS ENLACES, RESPONSABLES'!$C$1:$J$1124,8,0)</f>
        <v>#N/A</v>
      </c>
    </row>
    <row r="644" spans="1:11" x14ac:dyDescent="0.25">
      <c r="A644" s="121" t="s">
        <v>1769</v>
      </c>
      <c r="B644" s="122">
        <v>23675</v>
      </c>
      <c r="C644" s="123" t="s">
        <v>56</v>
      </c>
      <c r="D644" s="123" t="s">
        <v>56</v>
      </c>
      <c r="E644" s="124" t="s">
        <v>865</v>
      </c>
      <c r="F644" s="22" t="e">
        <f>VLOOKUP(Tabla1[MUNICIPIO],'DATOS ENLACES, RESPONSABLES'!$C$1:$J$1124,2,0)</f>
        <v>#N/A</v>
      </c>
      <c r="G644" s="22" t="e">
        <f>VLOOKUP(Tabla1[MUNICIPIO],'DATOS ENLACES, RESPONSABLES'!$C$1:$J$1124,4,0)</f>
        <v>#N/A</v>
      </c>
      <c r="H644" s="22" t="e">
        <f>VLOOKUP(Tabla1[MUNICIPIO],'DATOS ENLACES, RESPONSABLES'!$C$1:$J$1124,5,0)</f>
        <v>#N/A</v>
      </c>
      <c r="I644" s="22" t="e">
        <f>VLOOKUP(Tabla1[MUNICIPIO],'DATOS ENLACES, RESPONSABLES'!$C$1:$J$1124,6,0)</f>
        <v>#N/A</v>
      </c>
      <c r="J644" s="22" t="e">
        <f>VLOOKUP(Tabla1[MUNICIPIO],'DATOS ENLACES, RESPONSABLES'!$C$1:$J$1124,7,0)</f>
        <v>#N/A</v>
      </c>
      <c r="K644" s="22" t="e">
        <f>VLOOKUP(Tabla1[MUNICIPIO],'DATOS ENLACES, RESPONSABLES'!$C$1:$J$1124,8,0)</f>
        <v>#N/A</v>
      </c>
    </row>
    <row r="645" spans="1:11" x14ac:dyDescent="0.25">
      <c r="A645" s="121" t="s">
        <v>1770</v>
      </c>
      <c r="B645" s="122">
        <v>23678</v>
      </c>
      <c r="C645" s="123" t="s">
        <v>56</v>
      </c>
      <c r="D645" s="123" t="s">
        <v>56</v>
      </c>
      <c r="E645" s="124" t="s">
        <v>382</v>
      </c>
      <c r="F645" s="22" t="e">
        <f>VLOOKUP(Tabla1[MUNICIPIO],'DATOS ENLACES, RESPONSABLES'!$C$1:$J$1124,2,0)</f>
        <v>#N/A</v>
      </c>
      <c r="G645" s="22" t="e">
        <f>VLOOKUP(Tabla1[MUNICIPIO],'DATOS ENLACES, RESPONSABLES'!$C$1:$J$1124,4,0)</f>
        <v>#N/A</v>
      </c>
      <c r="H645" s="22" t="e">
        <f>VLOOKUP(Tabla1[MUNICIPIO],'DATOS ENLACES, RESPONSABLES'!$C$1:$J$1124,5,0)</f>
        <v>#N/A</v>
      </c>
      <c r="I645" s="22" t="e">
        <f>VLOOKUP(Tabla1[MUNICIPIO],'DATOS ENLACES, RESPONSABLES'!$C$1:$J$1124,6,0)</f>
        <v>#N/A</v>
      </c>
      <c r="J645" s="22" t="e">
        <f>VLOOKUP(Tabla1[MUNICIPIO],'DATOS ENLACES, RESPONSABLES'!$C$1:$J$1124,7,0)</f>
        <v>#N/A</v>
      </c>
      <c r="K645" s="22" t="e">
        <f>VLOOKUP(Tabla1[MUNICIPIO],'DATOS ENLACES, RESPONSABLES'!$C$1:$J$1124,8,0)</f>
        <v>#N/A</v>
      </c>
    </row>
    <row r="646" spans="1:11" x14ac:dyDescent="0.25">
      <c r="A646" s="121" t="s">
        <v>1771</v>
      </c>
      <c r="B646" s="122">
        <v>23682</v>
      </c>
      <c r="C646" s="123" t="s">
        <v>56</v>
      </c>
      <c r="D646" s="123" t="s">
        <v>56</v>
      </c>
      <c r="E646" s="124" t="s">
        <v>866</v>
      </c>
      <c r="F646" s="22" t="e">
        <f>VLOOKUP(Tabla1[MUNICIPIO],'DATOS ENLACES, RESPONSABLES'!$C$1:$J$1124,2,0)</f>
        <v>#N/A</v>
      </c>
      <c r="G646" s="22" t="e">
        <f>VLOOKUP(Tabla1[MUNICIPIO],'DATOS ENLACES, RESPONSABLES'!$C$1:$J$1124,4,0)</f>
        <v>#N/A</v>
      </c>
      <c r="H646" s="22" t="e">
        <f>VLOOKUP(Tabla1[MUNICIPIO],'DATOS ENLACES, RESPONSABLES'!$C$1:$J$1124,5,0)</f>
        <v>#N/A</v>
      </c>
      <c r="I646" s="22" t="e">
        <f>VLOOKUP(Tabla1[MUNICIPIO],'DATOS ENLACES, RESPONSABLES'!$C$1:$J$1124,6,0)</f>
        <v>#N/A</v>
      </c>
      <c r="J646" s="22" t="e">
        <f>VLOOKUP(Tabla1[MUNICIPIO],'DATOS ENLACES, RESPONSABLES'!$C$1:$J$1124,7,0)</f>
        <v>#N/A</v>
      </c>
      <c r="K646" s="22" t="e">
        <f>VLOOKUP(Tabla1[MUNICIPIO],'DATOS ENLACES, RESPONSABLES'!$C$1:$J$1124,8,0)</f>
        <v>#N/A</v>
      </c>
    </row>
    <row r="647" spans="1:11" x14ac:dyDescent="0.25">
      <c r="A647" s="121" t="s">
        <v>1772</v>
      </c>
      <c r="B647" s="122">
        <v>23686</v>
      </c>
      <c r="C647" s="123" t="s">
        <v>56</v>
      </c>
      <c r="D647" s="123" t="s">
        <v>56</v>
      </c>
      <c r="E647" s="124" t="s">
        <v>300</v>
      </c>
      <c r="F647" s="22" t="e">
        <f>VLOOKUP(Tabla1[MUNICIPIO],'DATOS ENLACES, RESPONSABLES'!$C$1:$J$1124,2,0)</f>
        <v>#N/A</v>
      </c>
      <c r="G647" s="22" t="e">
        <f>VLOOKUP(Tabla1[MUNICIPIO],'DATOS ENLACES, RESPONSABLES'!$C$1:$J$1124,4,0)</f>
        <v>#N/A</v>
      </c>
      <c r="H647" s="22" t="e">
        <f>VLOOKUP(Tabla1[MUNICIPIO],'DATOS ENLACES, RESPONSABLES'!$C$1:$J$1124,5,0)</f>
        <v>#N/A</v>
      </c>
      <c r="I647" s="22" t="e">
        <f>VLOOKUP(Tabla1[MUNICIPIO],'DATOS ENLACES, RESPONSABLES'!$C$1:$J$1124,6,0)</f>
        <v>#N/A</v>
      </c>
      <c r="J647" s="22" t="e">
        <f>VLOOKUP(Tabla1[MUNICIPIO],'DATOS ENLACES, RESPONSABLES'!$C$1:$J$1124,7,0)</f>
        <v>#N/A</v>
      </c>
      <c r="K647" s="22" t="e">
        <f>VLOOKUP(Tabla1[MUNICIPIO],'DATOS ENLACES, RESPONSABLES'!$C$1:$J$1124,8,0)</f>
        <v>#N/A</v>
      </c>
    </row>
    <row r="648" spans="1:11" x14ac:dyDescent="0.25">
      <c r="A648" s="121" t="s">
        <v>1773</v>
      </c>
      <c r="B648" s="122">
        <v>23807</v>
      </c>
      <c r="C648" s="123" t="s">
        <v>56</v>
      </c>
      <c r="D648" s="123" t="s">
        <v>56</v>
      </c>
      <c r="E648" s="124" t="s">
        <v>313</v>
      </c>
      <c r="F648" s="22" t="e">
        <f>VLOOKUP(Tabla1[MUNICIPIO],'DATOS ENLACES, RESPONSABLES'!$C$1:$J$1124,2,0)</f>
        <v>#N/A</v>
      </c>
      <c r="G648" s="22" t="e">
        <f>VLOOKUP(Tabla1[MUNICIPIO],'DATOS ENLACES, RESPONSABLES'!$C$1:$J$1124,4,0)</f>
        <v>#N/A</v>
      </c>
      <c r="H648" s="22" t="e">
        <f>VLOOKUP(Tabla1[MUNICIPIO],'DATOS ENLACES, RESPONSABLES'!$C$1:$J$1124,5,0)</f>
        <v>#N/A</v>
      </c>
      <c r="I648" s="22" t="e">
        <f>VLOOKUP(Tabla1[MUNICIPIO],'DATOS ENLACES, RESPONSABLES'!$C$1:$J$1124,6,0)</f>
        <v>#N/A</v>
      </c>
      <c r="J648" s="22" t="e">
        <f>VLOOKUP(Tabla1[MUNICIPIO],'DATOS ENLACES, RESPONSABLES'!$C$1:$J$1124,7,0)</f>
        <v>#N/A</v>
      </c>
      <c r="K648" s="22" t="e">
        <f>VLOOKUP(Tabla1[MUNICIPIO],'DATOS ENLACES, RESPONSABLES'!$C$1:$J$1124,8,0)</f>
        <v>#N/A</v>
      </c>
    </row>
    <row r="649" spans="1:11" x14ac:dyDescent="0.25">
      <c r="A649" s="121" t="s">
        <v>1774</v>
      </c>
      <c r="B649" s="122">
        <v>23815</v>
      </c>
      <c r="C649" s="123" t="s">
        <v>56</v>
      </c>
      <c r="D649" s="123" t="s">
        <v>56</v>
      </c>
      <c r="E649" s="124" t="s">
        <v>867</v>
      </c>
      <c r="F649" s="22" t="e">
        <f>VLOOKUP(Tabla1[MUNICIPIO],'DATOS ENLACES, RESPONSABLES'!$C$1:$J$1124,2,0)</f>
        <v>#N/A</v>
      </c>
      <c r="G649" s="22" t="e">
        <f>VLOOKUP(Tabla1[MUNICIPIO],'DATOS ENLACES, RESPONSABLES'!$C$1:$J$1124,4,0)</f>
        <v>#N/A</v>
      </c>
      <c r="H649" s="22" t="e">
        <f>VLOOKUP(Tabla1[MUNICIPIO],'DATOS ENLACES, RESPONSABLES'!$C$1:$J$1124,5,0)</f>
        <v>#N/A</v>
      </c>
      <c r="I649" s="22" t="e">
        <f>VLOOKUP(Tabla1[MUNICIPIO],'DATOS ENLACES, RESPONSABLES'!$C$1:$J$1124,6,0)</f>
        <v>#N/A</v>
      </c>
      <c r="J649" s="22" t="e">
        <f>VLOOKUP(Tabla1[MUNICIPIO],'DATOS ENLACES, RESPONSABLES'!$C$1:$J$1124,7,0)</f>
        <v>#N/A</v>
      </c>
      <c r="K649" s="22" t="e">
        <f>VLOOKUP(Tabla1[MUNICIPIO],'DATOS ENLACES, RESPONSABLES'!$C$1:$J$1124,8,0)</f>
        <v>#N/A</v>
      </c>
    </row>
    <row r="650" spans="1:11" x14ac:dyDescent="0.25">
      <c r="A650" s="121" t="s">
        <v>1775</v>
      </c>
      <c r="B650" s="122">
        <v>23855</v>
      </c>
      <c r="C650" s="123" t="s">
        <v>56</v>
      </c>
      <c r="D650" s="123" t="s">
        <v>56</v>
      </c>
      <c r="E650" s="124" t="s">
        <v>325</v>
      </c>
      <c r="F650" s="22" t="e">
        <f>VLOOKUP(Tabla1[MUNICIPIO],'DATOS ENLACES, RESPONSABLES'!$C$1:$J$1124,2,0)</f>
        <v>#N/A</v>
      </c>
      <c r="G650" s="22" t="e">
        <f>VLOOKUP(Tabla1[MUNICIPIO],'DATOS ENLACES, RESPONSABLES'!$C$1:$J$1124,4,0)</f>
        <v>#N/A</v>
      </c>
      <c r="H650" s="22" t="e">
        <f>VLOOKUP(Tabla1[MUNICIPIO],'DATOS ENLACES, RESPONSABLES'!$C$1:$J$1124,5,0)</f>
        <v>#N/A</v>
      </c>
      <c r="I650" s="22" t="e">
        <f>VLOOKUP(Tabla1[MUNICIPIO],'DATOS ENLACES, RESPONSABLES'!$C$1:$J$1124,6,0)</f>
        <v>#N/A</v>
      </c>
      <c r="J650" s="22" t="e">
        <f>VLOOKUP(Tabla1[MUNICIPIO],'DATOS ENLACES, RESPONSABLES'!$C$1:$J$1124,7,0)</f>
        <v>#N/A</v>
      </c>
      <c r="K650" s="22" t="e">
        <f>VLOOKUP(Tabla1[MUNICIPIO],'DATOS ENLACES, RESPONSABLES'!$C$1:$J$1124,8,0)</f>
        <v>#N/A</v>
      </c>
    </row>
    <row r="651" spans="1:11" x14ac:dyDescent="0.25">
      <c r="A651" s="121" t="s">
        <v>1776</v>
      </c>
      <c r="B651" s="122">
        <v>17013</v>
      </c>
      <c r="C651" s="123" t="s">
        <v>282</v>
      </c>
      <c r="D651" s="123" t="s">
        <v>50</v>
      </c>
      <c r="E651" s="124" t="s">
        <v>868</v>
      </c>
      <c r="F651" s="22" t="e">
        <f>VLOOKUP(Tabla1[MUNICIPIO],'DATOS ENLACES, RESPONSABLES'!$C$1:$J$1124,2,0)</f>
        <v>#N/A</v>
      </c>
      <c r="G651" s="22" t="e">
        <f>VLOOKUP(Tabla1[MUNICIPIO],'DATOS ENLACES, RESPONSABLES'!$C$1:$J$1124,4,0)</f>
        <v>#N/A</v>
      </c>
      <c r="H651" s="22" t="e">
        <f>VLOOKUP(Tabla1[MUNICIPIO],'DATOS ENLACES, RESPONSABLES'!$C$1:$J$1124,5,0)</f>
        <v>#N/A</v>
      </c>
      <c r="I651" s="22" t="e">
        <f>VLOOKUP(Tabla1[MUNICIPIO],'DATOS ENLACES, RESPONSABLES'!$C$1:$J$1124,6,0)</f>
        <v>#N/A</v>
      </c>
      <c r="J651" s="22" t="e">
        <f>VLOOKUP(Tabla1[MUNICIPIO],'DATOS ENLACES, RESPONSABLES'!$C$1:$J$1124,7,0)</f>
        <v>#N/A</v>
      </c>
      <c r="K651" s="22" t="e">
        <f>VLOOKUP(Tabla1[MUNICIPIO],'DATOS ENLACES, RESPONSABLES'!$C$1:$J$1124,8,0)</f>
        <v>#N/A</v>
      </c>
    </row>
    <row r="652" spans="1:11" x14ac:dyDescent="0.25">
      <c r="A652" s="121" t="s">
        <v>1777</v>
      </c>
      <c r="B652" s="122">
        <v>17042</v>
      </c>
      <c r="C652" s="123" t="s">
        <v>282</v>
      </c>
      <c r="D652" s="123" t="s">
        <v>50</v>
      </c>
      <c r="E652" s="124" t="s">
        <v>85</v>
      </c>
      <c r="F652" s="22" t="e">
        <f>VLOOKUP(Tabla1[MUNICIPIO],'DATOS ENLACES, RESPONSABLES'!$C$1:$J$1124,2,0)</f>
        <v>#N/A</v>
      </c>
      <c r="G652" s="22" t="e">
        <f>VLOOKUP(Tabla1[MUNICIPIO],'DATOS ENLACES, RESPONSABLES'!$C$1:$J$1124,4,0)</f>
        <v>#N/A</v>
      </c>
      <c r="H652" s="22" t="e">
        <f>VLOOKUP(Tabla1[MUNICIPIO],'DATOS ENLACES, RESPONSABLES'!$C$1:$J$1124,5,0)</f>
        <v>#N/A</v>
      </c>
      <c r="I652" s="22" t="e">
        <f>VLOOKUP(Tabla1[MUNICIPIO],'DATOS ENLACES, RESPONSABLES'!$C$1:$J$1124,6,0)</f>
        <v>#N/A</v>
      </c>
      <c r="J652" s="22" t="e">
        <f>VLOOKUP(Tabla1[MUNICIPIO],'DATOS ENLACES, RESPONSABLES'!$C$1:$J$1124,7,0)</f>
        <v>#N/A</v>
      </c>
      <c r="K652" s="22" t="e">
        <f>VLOOKUP(Tabla1[MUNICIPIO],'DATOS ENLACES, RESPONSABLES'!$C$1:$J$1124,8,0)</f>
        <v>#N/A</v>
      </c>
    </row>
    <row r="653" spans="1:11" x14ac:dyDescent="0.25">
      <c r="A653" s="121" t="s">
        <v>1778</v>
      </c>
      <c r="B653" s="122">
        <v>17050</v>
      </c>
      <c r="C653" s="123" t="s">
        <v>282</v>
      </c>
      <c r="D653" s="123" t="s">
        <v>50</v>
      </c>
      <c r="E653" s="124" t="s">
        <v>869</v>
      </c>
      <c r="F653" s="22" t="e">
        <f>VLOOKUP(Tabla1[MUNICIPIO],'DATOS ENLACES, RESPONSABLES'!$C$1:$J$1124,2,0)</f>
        <v>#N/A</v>
      </c>
      <c r="G653" s="22" t="e">
        <f>VLOOKUP(Tabla1[MUNICIPIO],'DATOS ENLACES, RESPONSABLES'!$C$1:$J$1124,4,0)</f>
        <v>#N/A</v>
      </c>
      <c r="H653" s="22" t="e">
        <f>VLOOKUP(Tabla1[MUNICIPIO],'DATOS ENLACES, RESPONSABLES'!$C$1:$J$1124,5,0)</f>
        <v>#N/A</v>
      </c>
      <c r="I653" s="22" t="e">
        <f>VLOOKUP(Tabla1[MUNICIPIO],'DATOS ENLACES, RESPONSABLES'!$C$1:$J$1124,6,0)</f>
        <v>#N/A</v>
      </c>
      <c r="J653" s="22" t="e">
        <f>VLOOKUP(Tabla1[MUNICIPIO],'DATOS ENLACES, RESPONSABLES'!$C$1:$J$1124,7,0)</f>
        <v>#N/A</v>
      </c>
      <c r="K653" s="22" t="e">
        <f>VLOOKUP(Tabla1[MUNICIPIO],'DATOS ENLACES, RESPONSABLES'!$C$1:$J$1124,8,0)</f>
        <v>#N/A</v>
      </c>
    </row>
    <row r="654" spans="1:11" x14ac:dyDescent="0.25">
      <c r="A654" s="121" t="s">
        <v>1779</v>
      </c>
      <c r="B654" s="122">
        <v>17088</v>
      </c>
      <c r="C654" s="123" t="s">
        <v>282</v>
      </c>
      <c r="D654" s="123" t="s">
        <v>50</v>
      </c>
      <c r="E654" s="124" t="s">
        <v>870</v>
      </c>
      <c r="F654" s="22" t="e">
        <f>VLOOKUP(Tabla1[MUNICIPIO],'DATOS ENLACES, RESPONSABLES'!$C$1:$J$1124,2,0)</f>
        <v>#N/A</v>
      </c>
      <c r="G654" s="22" t="e">
        <f>VLOOKUP(Tabla1[MUNICIPIO],'DATOS ENLACES, RESPONSABLES'!$C$1:$J$1124,4,0)</f>
        <v>#N/A</v>
      </c>
      <c r="H654" s="22" t="e">
        <f>VLOOKUP(Tabla1[MUNICIPIO],'DATOS ENLACES, RESPONSABLES'!$C$1:$J$1124,5,0)</f>
        <v>#N/A</v>
      </c>
      <c r="I654" s="22" t="e">
        <f>VLOOKUP(Tabla1[MUNICIPIO],'DATOS ENLACES, RESPONSABLES'!$C$1:$J$1124,6,0)</f>
        <v>#N/A</v>
      </c>
      <c r="J654" s="22" t="e">
        <f>VLOOKUP(Tabla1[MUNICIPIO],'DATOS ENLACES, RESPONSABLES'!$C$1:$J$1124,7,0)</f>
        <v>#N/A</v>
      </c>
      <c r="K654" s="22" t="e">
        <f>VLOOKUP(Tabla1[MUNICIPIO],'DATOS ENLACES, RESPONSABLES'!$C$1:$J$1124,8,0)</f>
        <v>#N/A</v>
      </c>
    </row>
    <row r="655" spans="1:11" x14ac:dyDescent="0.25">
      <c r="A655" s="121" t="s">
        <v>1780</v>
      </c>
      <c r="B655" s="122">
        <v>17174</v>
      </c>
      <c r="C655" s="123" t="s">
        <v>282</v>
      </c>
      <c r="D655" s="123" t="s">
        <v>50</v>
      </c>
      <c r="E655" s="124" t="s">
        <v>117</v>
      </c>
      <c r="F655" s="22" t="e">
        <f>VLOOKUP(Tabla1[MUNICIPIO],'DATOS ENLACES, RESPONSABLES'!$C$1:$J$1124,2,0)</f>
        <v>#N/A</v>
      </c>
      <c r="G655" s="22" t="e">
        <f>VLOOKUP(Tabla1[MUNICIPIO],'DATOS ENLACES, RESPONSABLES'!$C$1:$J$1124,4,0)</f>
        <v>#N/A</v>
      </c>
      <c r="H655" s="22" t="e">
        <f>VLOOKUP(Tabla1[MUNICIPIO],'DATOS ENLACES, RESPONSABLES'!$C$1:$J$1124,5,0)</f>
        <v>#N/A</v>
      </c>
      <c r="I655" s="22" t="e">
        <f>VLOOKUP(Tabla1[MUNICIPIO],'DATOS ENLACES, RESPONSABLES'!$C$1:$J$1124,6,0)</f>
        <v>#N/A</v>
      </c>
      <c r="J655" s="22" t="e">
        <f>VLOOKUP(Tabla1[MUNICIPIO],'DATOS ENLACES, RESPONSABLES'!$C$1:$J$1124,7,0)</f>
        <v>#N/A</v>
      </c>
      <c r="K655" s="22" t="e">
        <f>VLOOKUP(Tabla1[MUNICIPIO],'DATOS ENLACES, RESPONSABLES'!$C$1:$J$1124,8,0)</f>
        <v>#N/A</v>
      </c>
    </row>
    <row r="656" spans="1:11" x14ac:dyDescent="0.25">
      <c r="A656" s="121" t="s">
        <v>1781</v>
      </c>
      <c r="B656" s="122">
        <v>17272</v>
      </c>
      <c r="C656" s="123" t="s">
        <v>282</v>
      </c>
      <c r="D656" s="123" t="s">
        <v>50</v>
      </c>
      <c r="E656" s="124" t="s">
        <v>871</v>
      </c>
      <c r="F656" s="22" t="e">
        <f>VLOOKUP(Tabla1[MUNICIPIO],'DATOS ENLACES, RESPONSABLES'!$C$1:$J$1124,2,0)</f>
        <v>#N/A</v>
      </c>
      <c r="G656" s="22" t="e">
        <f>VLOOKUP(Tabla1[MUNICIPIO],'DATOS ENLACES, RESPONSABLES'!$C$1:$J$1124,4,0)</f>
        <v>#N/A</v>
      </c>
      <c r="H656" s="22" t="e">
        <f>VLOOKUP(Tabla1[MUNICIPIO],'DATOS ENLACES, RESPONSABLES'!$C$1:$J$1124,5,0)</f>
        <v>#N/A</v>
      </c>
      <c r="I656" s="22" t="e">
        <f>VLOOKUP(Tabla1[MUNICIPIO],'DATOS ENLACES, RESPONSABLES'!$C$1:$J$1124,6,0)</f>
        <v>#N/A</v>
      </c>
      <c r="J656" s="22" t="e">
        <f>VLOOKUP(Tabla1[MUNICIPIO],'DATOS ENLACES, RESPONSABLES'!$C$1:$J$1124,7,0)</f>
        <v>#N/A</v>
      </c>
      <c r="K656" s="22" t="e">
        <f>VLOOKUP(Tabla1[MUNICIPIO],'DATOS ENLACES, RESPONSABLES'!$C$1:$J$1124,8,0)</f>
        <v>#N/A</v>
      </c>
    </row>
    <row r="657" spans="1:11" x14ac:dyDescent="0.25">
      <c r="A657" s="121" t="s">
        <v>1782</v>
      </c>
      <c r="B657" s="122">
        <v>17380</v>
      </c>
      <c r="C657" s="123" t="s">
        <v>282</v>
      </c>
      <c r="D657" s="123" t="s">
        <v>50</v>
      </c>
      <c r="E657" s="124" t="s">
        <v>196</v>
      </c>
      <c r="F657" s="22" t="e">
        <f>VLOOKUP(Tabla1[MUNICIPIO],'DATOS ENLACES, RESPONSABLES'!$C$1:$J$1124,2,0)</f>
        <v>#N/A</v>
      </c>
      <c r="G657" s="22" t="e">
        <f>VLOOKUP(Tabla1[MUNICIPIO],'DATOS ENLACES, RESPONSABLES'!$C$1:$J$1124,4,0)</f>
        <v>#N/A</v>
      </c>
      <c r="H657" s="22" t="e">
        <f>VLOOKUP(Tabla1[MUNICIPIO],'DATOS ENLACES, RESPONSABLES'!$C$1:$J$1124,5,0)</f>
        <v>#N/A</v>
      </c>
      <c r="I657" s="22" t="e">
        <f>VLOOKUP(Tabla1[MUNICIPIO],'DATOS ENLACES, RESPONSABLES'!$C$1:$J$1124,6,0)</f>
        <v>#N/A</v>
      </c>
      <c r="J657" s="22" t="e">
        <f>VLOOKUP(Tabla1[MUNICIPIO],'DATOS ENLACES, RESPONSABLES'!$C$1:$J$1124,7,0)</f>
        <v>#N/A</v>
      </c>
      <c r="K657" s="22" t="e">
        <f>VLOOKUP(Tabla1[MUNICIPIO],'DATOS ENLACES, RESPONSABLES'!$C$1:$J$1124,8,0)</f>
        <v>#N/A</v>
      </c>
    </row>
    <row r="658" spans="1:11" x14ac:dyDescent="0.25">
      <c r="A658" s="121" t="s">
        <v>1783</v>
      </c>
      <c r="B658" s="122">
        <v>17388</v>
      </c>
      <c r="C658" s="123" t="s">
        <v>282</v>
      </c>
      <c r="D658" s="123" t="s">
        <v>50</v>
      </c>
      <c r="E658" s="124" t="s">
        <v>872</v>
      </c>
      <c r="F658" s="22" t="e">
        <f>VLOOKUP(Tabla1[MUNICIPIO],'DATOS ENLACES, RESPONSABLES'!$C$1:$J$1124,2,0)</f>
        <v>#N/A</v>
      </c>
      <c r="G658" s="22" t="e">
        <f>VLOOKUP(Tabla1[MUNICIPIO],'DATOS ENLACES, RESPONSABLES'!$C$1:$J$1124,4,0)</f>
        <v>#N/A</v>
      </c>
      <c r="H658" s="22" t="e">
        <f>VLOOKUP(Tabla1[MUNICIPIO],'DATOS ENLACES, RESPONSABLES'!$C$1:$J$1124,5,0)</f>
        <v>#N/A</v>
      </c>
      <c r="I658" s="22" t="e">
        <f>VLOOKUP(Tabla1[MUNICIPIO],'DATOS ENLACES, RESPONSABLES'!$C$1:$J$1124,6,0)</f>
        <v>#N/A</v>
      </c>
      <c r="J658" s="22" t="e">
        <f>VLOOKUP(Tabla1[MUNICIPIO],'DATOS ENLACES, RESPONSABLES'!$C$1:$J$1124,7,0)</f>
        <v>#N/A</v>
      </c>
      <c r="K658" s="22" t="e">
        <f>VLOOKUP(Tabla1[MUNICIPIO],'DATOS ENLACES, RESPONSABLES'!$C$1:$J$1124,8,0)</f>
        <v>#N/A</v>
      </c>
    </row>
    <row r="659" spans="1:11" ht="38.25" x14ac:dyDescent="0.25">
      <c r="A659" s="121" t="s">
        <v>1784</v>
      </c>
      <c r="B659" s="122">
        <v>17001</v>
      </c>
      <c r="C659" s="123" t="s">
        <v>282</v>
      </c>
      <c r="D659" s="123" t="s">
        <v>50</v>
      </c>
      <c r="E659" s="124" t="s">
        <v>146</v>
      </c>
      <c r="F659" s="22" t="str">
        <f>VLOOKUP(Tabla1[MUNICIPIO],'DATOS ENLACES, RESPONSABLES'!$C$1:$J$1124,2,0)</f>
        <v>Uriel Huberto Garcia Otalvaro</v>
      </c>
      <c r="G659" s="22" t="str">
        <f>VLOOKUP(Tabla1[MUNICIPIO],'DATOS ENLACES, RESPONSABLES'!$C$1:$J$1124,4,0)</f>
        <v>uriel.garcia@unidadvictimas.gov.co</v>
      </c>
      <c r="H659" s="22">
        <f>VLOOKUP(Tabla1[MUNICIPIO],'DATOS ENLACES, RESPONSABLES'!$C$1:$J$1124,5,0)</f>
        <v>0</v>
      </c>
      <c r="I659" s="22">
        <f>VLOOKUP(Tabla1[MUNICIPIO],'DATOS ENLACES, RESPONSABLES'!$C$1:$J$1124,6,0)</f>
        <v>0</v>
      </c>
      <c r="J659" s="22">
        <f>VLOOKUP(Tabla1[MUNICIPIO],'DATOS ENLACES, RESPONSABLES'!$C$1:$J$1124,7,0)</f>
        <v>0</v>
      </c>
      <c r="K659" s="22">
        <f>VLOOKUP(Tabla1[MUNICIPIO],'DATOS ENLACES, RESPONSABLES'!$C$1:$J$1124,8,0)</f>
        <v>0</v>
      </c>
    </row>
    <row r="660" spans="1:11" x14ac:dyDescent="0.25">
      <c r="A660" s="121" t="s">
        <v>1785</v>
      </c>
      <c r="B660" s="122">
        <v>17433</v>
      </c>
      <c r="C660" s="123" t="s">
        <v>282</v>
      </c>
      <c r="D660" s="123" t="s">
        <v>50</v>
      </c>
      <c r="E660" s="124" t="s">
        <v>873</v>
      </c>
      <c r="F660" s="22" t="e">
        <f>VLOOKUP(Tabla1[MUNICIPIO],'DATOS ENLACES, RESPONSABLES'!$C$1:$J$1124,2,0)</f>
        <v>#N/A</v>
      </c>
      <c r="G660" s="22" t="e">
        <f>VLOOKUP(Tabla1[MUNICIPIO],'DATOS ENLACES, RESPONSABLES'!$C$1:$J$1124,4,0)</f>
        <v>#N/A</v>
      </c>
      <c r="H660" s="22" t="e">
        <f>VLOOKUP(Tabla1[MUNICIPIO],'DATOS ENLACES, RESPONSABLES'!$C$1:$J$1124,5,0)</f>
        <v>#N/A</v>
      </c>
      <c r="I660" s="22" t="e">
        <f>VLOOKUP(Tabla1[MUNICIPIO],'DATOS ENLACES, RESPONSABLES'!$C$1:$J$1124,6,0)</f>
        <v>#N/A</v>
      </c>
      <c r="J660" s="22" t="e">
        <f>VLOOKUP(Tabla1[MUNICIPIO],'DATOS ENLACES, RESPONSABLES'!$C$1:$J$1124,7,0)</f>
        <v>#N/A</v>
      </c>
      <c r="K660" s="22" t="e">
        <f>VLOOKUP(Tabla1[MUNICIPIO],'DATOS ENLACES, RESPONSABLES'!$C$1:$J$1124,8,0)</f>
        <v>#N/A</v>
      </c>
    </row>
    <row r="661" spans="1:11" x14ac:dyDescent="0.25">
      <c r="A661" s="121" t="s">
        <v>1786</v>
      </c>
      <c r="B661" s="122">
        <v>17442</v>
      </c>
      <c r="C661" s="123" t="s">
        <v>282</v>
      </c>
      <c r="D661" s="123" t="s">
        <v>50</v>
      </c>
      <c r="E661" s="124" t="s">
        <v>874</v>
      </c>
      <c r="F661" s="22" t="e">
        <f>VLOOKUP(Tabla1[MUNICIPIO],'DATOS ENLACES, RESPONSABLES'!$C$1:$J$1124,2,0)</f>
        <v>#N/A</v>
      </c>
      <c r="G661" s="22" t="e">
        <f>VLOOKUP(Tabla1[MUNICIPIO],'DATOS ENLACES, RESPONSABLES'!$C$1:$J$1124,4,0)</f>
        <v>#N/A</v>
      </c>
      <c r="H661" s="22" t="e">
        <f>VLOOKUP(Tabla1[MUNICIPIO],'DATOS ENLACES, RESPONSABLES'!$C$1:$J$1124,5,0)</f>
        <v>#N/A</v>
      </c>
      <c r="I661" s="22" t="e">
        <f>VLOOKUP(Tabla1[MUNICIPIO],'DATOS ENLACES, RESPONSABLES'!$C$1:$J$1124,6,0)</f>
        <v>#N/A</v>
      </c>
      <c r="J661" s="22" t="e">
        <f>VLOOKUP(Tabla1[MUNICIPIO],'DATOS ENLACES, RESPONSABLES'!$C$1:$J$1124,7,0)</f>
        <v>#N/A</v>
      </c>
      <c r="K661" s="22" t="e">
        <f>VLOOKUP(Tabla1[MUNICIPIO],'DATOS ENLACES, RESPONSABLES'!$C$1:$J$1124,8,0)</f>
        <v>#N/A</v>
      </c>
    </row>
    <row r="662" spans="1:11" x14ac:dyDescent="0.25">
      <c r="A662" s="121" t="s">
        <v>1787</v>
      </c>
      <c r="B662" s="122">
        <v>17444</v>
      </c>
      <c r="C662" s="123" t="s">
        <v>282</v>
      </c>
      <c r="D662" s="123" t="s">
        <v>50</v>
      </c>
      <c r="E662" s="124" t="s">
        <v>875</v>
      </c>
      <c r="F662" s="22" t="e">
        <f>VLOOKUP(Tabla1[MUNICIPIO],'DATOS ENLACES, RESPONSABLES'!$C$1:$J$1124,2,0)</f>
        <v>#N/A</v>
      </c>
      <c r="G662" s="22" t="e">
        <f>VLOOKUP(Tabla1[MUNICIPIO],'DATOS ENLACES, RESPONSABLES'!$C$1:$J$1124,4,0)</f>
        <v>#N/A</v>
      </c>
      <c r="H662" s="22" t="e">
        <f>VLOOKUP(Tabla1[MUNICIPIO],'DATOS ENLACES, RESPONSABLES'!$C$1:$J$1124,5,0)</f>
        <v>#N/A</v>
      </c>
      <c r="I662" s="22" t="e">
        <f>VLOOKUP(Tabla1[MUNICIPIO],'DATOS ENLACES, RESPONSABLES'!$C$1:$J$1124,6,0)</f>
        <v>#N/A</v>
      </c>
      <c r="J662" s="22" t="e">
        <f>VLOOKUP(Tabla1[MUNICIPIO],'DATOS ENLACES, RESPONSABLES'!$C$1:$J$1124,7,0)</f>
        <v>#N/A</v>
      </c>
      <c r="K662" s="22" t="e">
        <f>VLOOKUP(Tabla1[MUNICIPIO],'DATOS ENLACES, RESPONSABLES'!$C$1:$J$1124,8,0)</f>
        <v>#N/A</v>
      </c>
    </row>
    <row r="663" spans="1:11" x14ac:dyDescent="0.25">
      <c r="A663" s="121" t="s">
        <v>1788</v>
      </c>
      <c r="B663" s="122">
        <v>17446</v>
      </c>
      <c r="C663" s="123" t="s">
        <v>282</v>
      </c>
      <c r="D663" s="123" t="s">
        <v>50</v>
      </c>
      <c r="E663" s="124" t="s">
        <v>876</v>
      </c>
      <c r="F663" s="22" t="e">
        <f>VLOOKUP(Tabla1[MUNICIPIO],'DATOS ENLACES, RESPONSABLES'!$C$1:$J$1124,2,0)</f>
        <v>#N/A</v>
      </c>
      <c r="G663" s="22" t="e">
        <f>VLOOKUP(Tabla1[MUNICIPIO],'DATOS ENLACES, RESPONSABLES'!$C$1:$J$1124,4,0)</f>
        <v>#N/A</v>
      </c>
      <c r="H663" s="22" t="e">
        <f>VLOOKUP(Tabla1[MUNICIPIO],'DATOS ENLACES, RESPONSABLES'!$C$1:$J$1124,5,0)</f>
        <v>#N/A</v>
      </c>
      <c r="I663" s="22" t="e">
        <f>VLOOKUP(Tabla1[MUNICIPIO],'DATOS ENLACES, RESPONSABLES'!$C$1:$J$1124,6,0)</f>
        <v>#N/A</v>
      </c>
      <c r="J663" s="22" t="e">
        <f>VLOOKUP(Tabla1[MUNICIPIO],'DATOS ENLACES, RESPONSABLES'!$C$1:$J$1124,7,0)</f>
        <v>#N/A</v>
      </c>
      <c r="K663" s="22" t="e">
        <f>VLOOKUP(Tabla1[MUNICIPIO],'DATOS ENLACES, RESPONSABLES'!$C$1:$J$1124,8,0)</f>
        <v>#N/A</v>
      </c>
    </row>
    <row r="664" spans="1:11" x14ac:dyDescent="0.25">
      <c r="A664" s="121" t="s">
        <v>1789</v>
      </c>
      <c r="B664" s="122">
        <v>17486</v>
      </c>
      <c r="C664" s="123" t="s">
        <v>282</v>
      </c>
      <c r="D664" s="123" t="s">
        <v>50</v>
      </c>
      <c r="E664" s="124" t="s">
        <v>877</v>
      </c>
      <c r="F664" s="22" t="e">
        <f>VLOOKUP(Tabla1[MUNICIPIO],'DATOS ENLACES, RESPONSABLES'!$C$1:$J$1124,2,0)</f>
        <v>#N/A</v>
      </c>
      <c r="G664" s="22" t="e">
        <f>VLOOKUP(Tabla1[MUNICIPIO],'DATOS ENLACES, RESPONSABLES'!$C$1:$J$1124,4,0)</f>
        <v>#N/A</v>
      </c>
      <c r="H664" s="22" t="e">
        <f>VLOOKUP(Tabla1[MUNICIPIO],'DATOS ENLACES, RESPONSABLES'!$C$1:$J$1124,5,0)</f>
        <v>#N/A</v>
      </c>
      <c r="I664" s="22" t="e">
        <f>VLOOKUP(Tabla1[MUNICIPIO],'DATOS ENLACES, RESPONSABLES'!$C$1:$J$1124,6,0)</f>
        <v>#N/A</v>
      </c>
      <c r="J664" s="22" t="e">
        <f>VLOOKUP(Tabla1[MUNICIPIO],'DATOS ENLACES, RESPONSABLES'!$C$1:$J$1124,7,0)</f>
        <v>#N/A</v>
      </c>
      <c r="K664" s="22" t="e">
        <f>VLOOKUP(Tabla1[MUNICIPIO],'DATOS ENLACES, RESPONSABLES'!$C$1:$J$1124,8,0)</f>
        <v>#N/A</v>
      </c>
    </row>
    <row r="665" spans="1:11" x14ac:dyDescent="0.25">
      <c r="A665" s="121" t="s">
        <v>1790</v>
      </c>
      <c r="B665" s="122">
        <v>17495</v>
      </c>
      <c r="C665" s="123" t="s">
        <v>282</v>
      </c>
      <c r="D665" s="123" t="s">
        <v>50</v>
      </c>
      <c r="E665" s="124" t="s">
        <v>878</v>
      </c>
      <c r="F665" s="22" t="e">
        <f>VLOOKUP(Tabla1[MUNICIPIO],'DATOS ENLACES, RESPONSABLES'!$C$1:$J$1124,2,0)</f>
        <v>#N/A</v>
      </c>
      <c r="G665" s="22" t="e">
        <f>VLOOKUP(Tabla1[MUNICIPIO],'DATOS ENLACES, RESPONSABLES'!$C$1:$J$1124,4,0)</f>
        <v>#N/A</v>
      </c>
      <c r="H665" s="22" t="e">
        <f>VLOOKUP(Tabla1[MUNICIPIO],'DATOS ENLACES, RESPONSABLES'!$C$1:$J$1124,5,0)</f>
        <v>#N/A</v>
      </c>
      <c r="I665" s="22" t="e">
        <f>VLOOKUP(Tabla1[MUNICIPIO],'DATOS ENLACES, RESPONSABLES'!$C$1:$J$1124,6,0)</f>
        <v>#N/A</v>
      </c>
      <c r="J665" s="22" t="e">
        <f>VLOOKUP(Tabla1[MUNICIPIO],'DATOS ENLACES, RESPONSABLES'!$C$1:$J$1124,7,0)</f>
        <v>#N/A</v>
      </c>
      <c r="K665" s="22" t="e">
        <f>VLOOKUP(Tabla1[MUNICIPIO],'DATOS ENLACES, RESPONSABLES'!$C$1:$J$1124,8,0)</f>
        <v>#N/A</v>
      </c>
    </row>
    <row r="666" spans="1:11" x14ac:dyDescent="0.25">
      <c r="A666" s="121" t="s">
        <v>1791</v>
      </c>
      <c r="B666" s="122">
        <v>17513</v>
      </c>
      <c r="C666" s="123" t="s">
        <v>282</v>
      </c>
      <c r="D666" s="123" t="s">
        <v>50</v>
      </c>
      <c r="E666" s="124" t="s">
        <v>879</v>
      </c>
      <c r="F666" s="22" t="e">
        <f>VLOOKUP(Tabla1[MUNICIPIO],'DATOS ENLACES, RESPONSABLES'!$C$1:$J$1124,2,0)</f>
        <v>#N/A</v>
      </c>
      <c r="G666" s="22" t="e">
        <f>VLOOKUP(Tabla1[MUNICIPIO],'DATOS ENLACES, RESPONSABLES'!$C$1:$J$1124,4,0)</f>
        <v>#N/A</v>
      </c>
      <c r="H666" s="22" t="e">
        <f>VLOOKUP(Tabla1[MUNICIPIO],'DATOS ENLACES, RESPONSABLES'!$C$1:$J$1124,5,0)</f>
        <v>#N/A</v>
      </c>
      <c r="I666" s="22" t="e">
        <f>VLOOKUP(Tabla1[MUNICIPIO],'DATOS ENLACES, RESPONSABLES'!$C$1:$J$1124,6,0)</f>
        <v>#N/A</v>
      </c>
      <c r="J666" s="22" t="e">
        <f>VLOOKUP(Tabla1[MUNICIPIO],'DATOS ENLACES, RESPONSABLES'!$C$1:$J$1124,7,0)</f>
        <v>#N/A</v>
      </c>
      <c r="K666" s="22" t="e">
        <f>VLOOKUP(Tabla1[MUNICIPIO],'DATOS ENLACES, RESPONSABLES'!$C$1:$J$1124,8,0)</f>
        <v>#N/A</v>
      </c>
    </row>
    <row r="667" spans="1:11" x14ac:dyDescent="0.25">
      <c r="A667" s="121" t="s">
        <v>1792</v>
      </c>
      <c r="B667" s="122">
        <v>17524</v>
      </c>
      <c r="C667" s="123" t="s">
        <v>282</v>
      </c>
      <c r="D667" s="123" t="s">
        <v>50</v>
      </c>
      <c r="E667" s="124" t="s">
        <v>335</v>
      </c>
      <c r="F667" s="22" t="e">
        <f>VLOOKUP(Tabla1[MUNICIPIO],'DATOS ENLACES, RESPONSABLES'!$C$1:$J$1124,2,0)</f>
        <v>#N/A</v>
      </c>
      <c r="G667" s="22" t="e">
        <f>VLOOKUP(Tabla1[MUNICIPIO],'DATOS ENLACES, RESPONSABLES'!$C$1:$J$1124,4,0)</f>
        <v>#N/A</v>
      </c>
      <c r="H667" s="22" t="e">
        <f>VLOOKUP(Tabla1[MUNICIPIO],'DATOS ENLACES, RESPONSABLES'!$C$1:$J$1124,5,0)</f>
        <v>#N/A</v>
      </c>
      <c r="I667" s="22" t="e">
        <f>VLOOKUP(Tabla1[MUNICIPIO],'DATOS ENLACES, RESPONSABLES'!$C$1:$J$1124,6,0)</f>
        <v>#N/A</v>
      </c>
      <c r="J667" s="22" t="e">
        <f>VLOOKUP(Tabla1[MUNICIPIO],'DATOS ENLACES, RESPONSABLES'!$C$1:$J$1124,7,0)</f>
        <v>#N/A</v>
      </c>
      <c r="K667" s="22" t="e">
        <f>VLOOKUP(Tabla1[MUNICIPIO],'DATOS ENLACES, RESPONSABLES'!$C$1:$J$1124,8,0)</f>
        <v>#N/A</v>
      </c>
    </row>
    <row r="668" spans="1:11" x14ac:dyDescent="0.25">
      <c r="A668" s="121" t="s">
        <v>1793</v>
      </c>
      <c r="B668" s="122">
        <v>17541</v>
      </c>
      <c r="C668" s="123" t="s">
        <v>282</v>
      </c>
      <c r="D668" s="123" t="s">
        <v>50</v>
      </c>
      <c r="E668" s="124" t="s">
        <v>880</v>
      </c>
      <c r="F668" s="22" t="e">
        <f>VLOOKUP(Tabla1[MUNICIPIO],'DATOS ENLACES, RESPONSABLES'!$C$1:$J$1124,2,0)</f>
        <v>#N/A</v>
      </c>
      <c r="G668" s="22" t="e">
        <f>VLOOKUP(Tabla1[MUNICIPIO],'DATOS ENLACES, RESPONSABLES'!$C$1:$J$1124,4,0)</f>
        <v>#N/A</v>
      </c>
      <c r="H668" s="22" t="e">
        <f>VLOOKUP(Tabla1[MUNICIPIO],'DATOS ENLACES, RESPONSABLES'!$C$1:$J$1124,5,0)</f>
        <v>#N/A</v>
      </c>
      <c r="I668" s="22" t="e">
        <f>VLOOKUP(Tabla1[MUNICIPIO],'DATOS ENLACES, RESPONSABLES'!$C$1:$J$1124,6,0)</f>
        <v>#N/A</v>
      </c>
      <c r="J668" s="22" t="e">
        <f>VLOOKUP(Tabla1[MUNICIPIO],'DATOS ENLACES, RESPONSABLES'!$C$1:$J$1124,7,0)</f>
        <v>#N/A</v>
      </c>
      <c r="K668" s="22" t="e">
        <f>VLOOKUP(Tabla1[MUNICIPIO],'DATOS ENLACES, RESPONSABLES'!$C$1:$J$1124,8,0)</f>
        <v>#N/A</v>
      </c>
    </row>
    <row r="669" spans="1:11" x14ac:dyDescent="0.25">
      <c r="A669" s="121" t="s">
        <v>1794</v>
      </c>
      <c r="B669" s="122">
        <v>17614</v>
      </c>
      <c r="C669" s="123" t="s">
        <v>282</v>
      </c>
      <c r="D669" s="123" t="s">
        <v>50</v>
      </c>
      <c r="E669" s="124" t="s">
        <v>350</v>
      </c>
      <c r="F669" s="22" t="e">
        <f>VLOOKUP(Tabla1[MUNICIPIO],'DATOS ENLACES, RESPONSABLES'!$C$1:$J$1124,2,0)</f>
        <v>#N/A</v>
      </c>
      <c r="G669" s="22" t="e">
        <f>VLOOKUP(Tabla1[MUNICIPIO],'DATOS ENLACES, RESPONSABLES'!$C$1:$J$1124,4,0)</f>
        <v>#N/A</v>
      </c>
      <c r="H669" s="22" t="e">
        <f>VLOOKUP(Tabla1[MUNICIPIO],'DATOS ENLACES, RESPONSABLES'!$C$1:$J$1124,5,0)</f>
        <v>#N/A</v>
      </c>
      <c r="I669" s="22" t="e">
        <f>VLOOKUP(Tabla1[MUNICIPIO],'DATOS ENLACES, RESPONSABLES'!$C$1:$J$1124,6,0)</f>
        <v>#N/A</v>
      </c>
      <c r="J669" s="22" t="e">
        <f>VLOOKUP(Tabla1[MUNICIPIO],'DATOS ENLACES, RESPONSABLES'!$C$1:$J$1124,7,0)</f>
        <v>#N/A</v>
      </c>
      <c r="K669" s="22" t="e">
        <f>VLOOKUP(Tabla1[MUNICIPIO],'DATOS ENLACES, RESPONSABLES'!$C$1:$J$1124,8,0)</f>
        <v>#N/A</v>
      </c>
    </row>
    <row r="670" spans="1:11" x14ac:dyDescent="0.25">
      <c r="A670" s="121" t="s">
        <v>1795</v>
      </c>
      <c r="B670" s="122">
        <v>17616</v>
      </c>
      <c r="C670" s="123" t="s">
        <v>282</v>
      </c>
      <c r="D670" s="123" t="s">
        <v>50</v>
      </c>
      <c r="E670" s="124" t="s">
        <v>68</v>
      </c>
      <c r="F670" s="22" t="e">
        <f>VLOOKUP(Tabla1[MUNICIPIO],'DATOS ENLACES, RESPONSABLES'!$C$1:$J$1124,2,0)</f>
        <v>#N/A</v>
      </c>
      <c r="G670" s="22" t="e">
        <f>VLOOKUP(Tabla1[MUNICIPIO],'DATOS ENLACES, RESPONSABLES'!$C$1:$J$1124,4,0)</f>
        <v>#N/A</v>
      </c>
      <c r="H670" s="22" t="e">
        <f>VLOOKUP(Tabla1[MUNICIPIO],'DATOS ENLACES, RESPONSABLES'!$C$1:$J$1124,5,0)</f>
        <v>#N/A</v>
      </c>
      <c r="I670" s="22" t="e">
        <f>VLOOKUP(Tabla1[MUNICIPIO],'DATOS ENLACES, RESPONSABLES'!$C$1:$J$1124,6,0)</f>
        <v>#N/A</v>
      </c>
      <c r="J670" s="22" t="e">
        <f>VLOOKUP(Tabla1[MUNICIPIO],'DATOS ENLACES, RESPONSABLES'!$C$1:$J$1124,7,0)</f>
        <v>#N/A</v>
      </c>
      <c r="K670" s="22" t="e">
        <f>VLOOKUP(Tabla1[MUNICIPIO],'DATOS ENLACES, RESPONSABLES'!$C$1:$J$1124,8,0)</f>
        <v>#N/A</v>
      </c>
    </row>
    <row r="671" spans="1:11" x14ac:dyDescent="0.25">
      <c r="A671" s="121" t="s">
        <v>1796</v>
      </c>
      <c r="B671" s="122">
        <v>17653</v>
      </c>
      <c r="C671" s="123" t="s">
        <v>282</v>
      </c>
      <c r="D671" s="123" t="s">
        <v>50</v>
      </c>
      <c r="E671" s="124" t="s">
        <v>881</v>
      </c>
      <c r="F671" s="22" t="e">
        <f>VLOOKUP(Tabla1[MUNICIPIO],'DATOS ENLACES, RESPONSABLES'!$C$1:$J$1124,2,0)</f>
        <v>#N/A</v>
      </c>
      <c r="G671" s="22" t="e">
        <f>VLOOKUP(Tabla1[MUNICIPIO],'DATOS ENLACES, RESPONSABLES'!$C$1:$J$1124,4,0)</f>
        <v>#N/A</v>
      </c>
      <c r="H671" s="22" t="e">
        <f>VLOOKUP(Tabla1[MUNICIPIO],'DATOS ENLACES, RESPONSABLES'!$C$1:$J$1124,5,0)</f>
        <v>#N/A</v>
      </c>
      <c r="I671" s="22" t="e">
        <f>VLOOKUP(Tabla1[MUNICIPIO],'DATOS ENLACES, RESPONSABLES'!$C$1:$J$1124,6,0)</f>
        <v>#N/A</v>
      </c>
      <c r="J671" s="22" t="e">
        <f>VLOOKUP(Tabla1[MUNICIPIO],'DATOS ENLACES, RESPONSABLES'!$C$1:$J$1124,7,0)</f>
        <v>#N/A</v>
      </c>
      <c r="K671" s="22" t="e">
        <f>VLOOKUP(Tabla1[MUNICIPIO],'DATOS ENLACES, RESPONSABLES'!$C$1:$J$1124,8,0)</f>
        <v>#N/A</v>
      </c>
    </row>
    <row r="672" spans="1:11" x14ac:dyDescent="0.25">
      <c r="A672" s="121" t="s">
        <v>1797</v>
      </c>
      <c r="B672" s="122">
        <v>17662</v>
      </c>
      <c r="C672" s="123" t="s">
        <v>282</v>
      </c>
      <c r="D672" s="123" t="s">
        <v>50</v>
      </c>
      <c r="E672" s="124" t="s">
        <v>882</v>
      </c>
      <c r="F672" s="22" t="e">
        <f>VLOOKUP(Tabla1[MUNICIPIO],'DATOS ENLACES, RESPONSABLES'!$C$1:$J$1124,2,0)</f>
        <v>#N/A</v>
      </c>
      <c r="G672" s="22" t="e">
        <f>VLOOKUP(Tabla1[MUNICIPIO],'DATOS ENLACES, RESPONSABLES'!$C$1:$J$1124,4,0)</f>
        <v>#N/A</v>
      </c>
      <c r="H672" s="22" t="e">
        <f>VLOOKUP(Tabla1[MUNICIPIO],'DATOS ENLACES, RESPONSABLES'!$C$1:$J$1124,5,0)</f>
        <v>#N/A</v>
      </c>
      <c r="I672" s="22" t="e">
        <f>VLOOKUP(Tabla1[MUNICIPIO],'DATOS ENLACES, RESPONSABLES'!$C$1:$J$1124,6,0)</f>
        <v>#N/A</v>
      </c>
      <c r="J672" s="22" t="e">
        <f>VLOOKUP(Tabla1[MUNICIPIO],'DATOS ENLACES, RESPONSABLES'!$C$1:$J$1124,7,0)</f>
        <v>#N/A</v>
      </c>
      <c r="K672" s="22" t="e">
        <f>VLOOKUP(Tabla1[MUNICIPIO],'DATOS ENLACES, RESPONSABLES'!$C$1:$J$1124,8,0)</f>
        <v>#N/A</v>
      </c>
    </row>
    <row r="673" spans="1:11" x14ac:dyDescent="0.25">
      <c r="A673" s="121" t="s">
        <v>1798</v>
      </c>
      <c r="B673" s="122">
        <v>17665</v>
      </c>
      <c r="C673" s="123" t="s">
        <v>282</v>
      </c>
      <c r="D673" s="123" t="s">
        <v>50</v>
      </c>
      <c r="E673" s="124" t="s">
        <v>883</v>
      </c>
      <c r="F673" s="22" t="e">
        <f>VLOOKUP(Tabla1[MUNICIPIO],'DATOS ENLACES, RESPONSABLES'!$C$1:$J$1124,2,0)</f>
        <v>#N/A</v>
      </c>
      <c r="G673" s="22" t="e">
        <f>VLOOKUP(Tabla1[MUNICIPIO],'DATOS ENLACES, RESPONSABLES'!$C$1:$J$1124,4,0)</f>
        <v>#N/A</v>
      </c>
      <c r="H673" s="22" t="e">
        <f>VLOOKUP(Tabla1[MUNICIPIO],'DATOS ENLACES, RESPONSABLES'!$C$1:$J$1124,5,0)</f>
        <v>#N/A</v>
      </c>
      <c r="I673" s="22" t="e">
        <f>VLOOKUP(Tabla1[MUNICIPIO],'DATOS ENLACES, RESPONSABLES'!$C$1:$J$1124,6,0)</f>
        <v>#N/A</v>
      </c>
      <c r="J673" s="22" t="e">
        <f>VLOOKUP(Tabla1[MUNICIPIO],'DATOS ENLACES, RESPONSABLES'!$C$1:$J$1124,7,0)</f>
        <v>#N/A</v>
      </c>
      <c r="K673" s="22" t="e">
        <f>VLOOKUP(Tabla1[MUNICIPIO],'DATOS ENLACES, RESPONSABLES'!$C$1:$J$1124,8,0)</f>
        <v>#N/A</v>
      </c>
    </row>
    <row r="674" spans="1:11" x14ac:dyDescent="0.25">
      <c r="A674" s="121" t="s">
        <v>1799</v>
      </c>
      <c r="B674" s="122">
        <v>17777</v>
      </c>
      <c r="C674" s="123" t="s">
        <v>282</v>
      </c>
      <c r="D674" s="123" t="s">
        <v>50</v>
      </c>
      <c r="E674" s="124" t="s">
        <v>884</v>
      </c>
      <c r="F674" s="22" t="e">
        <f>VLOOKUP(Tabla1[MUNICIPIO],'DATOS ENLACES, RESPONSABLES'!$C$1:$J$1124,2,0)</f>
        <v>#N/A</v>
      </c>
      <c r="G674" s="22" t="e">
        <f>VLOOKUP(Tabla1[MUNICIPIO],'DATOS ENLACES, RESPONSABLES'!$C$1:$J$1124,4,0)</f>
        <v>#N/A</v>
      </c>
      <c r="H674" s="22" t="e">
        <f>VLOOKUP(Tabla1[MUNICIPIO],'DATOS ENLACES, RESPONSABLES'!$C$1:$J$1124,5,0)</f>
        <v>#N/A</v>
      </c>
      <c r="I674" s="22" t="e">
        <f>VLOOKUP(Tabla1[MUNICIPIO],'DATOS ENLACES, RESPONSABLES'!$C$1:$J$1124,6,0)</f>
        <v>#N/A</v>
      </c>
      <c r="J674" s="22" t="e">
        <f>VLOOKUP(Tabla1[MUNICIPIO],'DATOS ENLACES, RESPONSABLES'!$C$1:$J$1124,7,0)</f>
        <v>#N/A</v>
      </c>
      <c r="K674" s="22" t="e">
        <f>VLOOKUP(Tabla1[MUNICIPIO],'DATOS ENLACES, RESPONSABLES'!$C$1:$J$1124,8,0)</f>
        <v>#N/A</v>
      </c>
    </row>
    <row r="675" spans="1:11" x14ac:dyDescent="0.25">
      <c r="A675" s="121" t="s">
        <v>1800</v>
      </c>
      <c r="B675" s="122">
        <v>17867</v>
      </c>
      <c r="C675" s="123" t="s">
        <v>282</v>
      </c>
      <c r="D675" s="123" t="s">
        <v>50</v>
      </c>
      <c r="E675" s="124" t="s">
        <v>885</v>
      </c>
      <c r="F675" s="22" t="e">
        <f>VLOOKUP(Tabla1[MUNICIPIO],'DATOS ENLACES, RESPONSABLES'!$C$1:$J$1124,2,0)</f>
        <v>#N/A</v>
      </c>
      <c r="G675" s="22" t="e">
        <f>VLOOKUP(Tabla1[MUNICIPIO],'DATOS ENLACES, RESPONSABLES'!$C$1:$J$1124,4,0)</f>
        <v>#N/A</v>
      </c>
      <c r="H675" s="22" t="e">
        <f>VLOOKUP(Tabla1[MUNICIPIO],'DATOS ENLACES, RESPONSABLES'!$C$1:$J$1124,5,0)</f>
        <v>#N/A</v>
      </c>
      <c r="I675" s="22" t="e">
        <f>VLOOKUP(Tabla1[MUNICIPIO],'DATOS ENLACES, RESPONSABLES'!$C$1:$J$1124,6,0)</f>
        <v>#N/A</v>
      </c>
      <c r="J675" s="22" t="e">
        <f>VLOOKUP(Tabla1[MUNICIPIO],'DATOS ENLACES, RESPONSABLES'!$C$1:$J$1124,7,0)</f>
        <v>#N/A</v>
      </c>
      <c r="K675" s="22" t="e">
        <f>VLOOKUP(Tabla1[MUNICIPIO],'DATOS ENLACES, RESPONSABLES'!$C$1:$J$1124,8,0)</f>
        <v>#N/A</v>
      </c>
    </row>
    <row r="676" spans="1:11" x14ac:dyDescent="0.25">
      <c r="A676" s="121" t="s">
        <v>1801</v>
      </c>
      <c r="B676" s="122">
        <v>17873</v>
      </c>
      <c r="C676" s="123" t="s">
        <v>282</v>
      </c>
      <c r="D676" s="123" t="s">
        <v>50</v>
      </c>
      <c r="E676" s="124" t="s">
        <v>172</v>
      </c>
      <c r="F676" s="22" t="e">
        <f>VLOOKUP(Tabla1[MUNICIPIO],'DATOS ENLACES, RESPONSABLES'!$C$1:$J$1124,2,0)</f>
        <v>#N/A</v>
      </c>
      <c r="G676" s="22" t="e">
        <f>VLOOKUP(Tabla1[MUNICIPIO],'DATOS ENLACES, RESPONSABLES'!$C$1:$J$1124,4,0)</f>
        <v>#N/A</v>
      </c>
      <c r="H676" s="22" t="e">
        <f>VLOOKUP(Tabla1[MUNICIPIO],'DATOS ENLACES, RESPONSABLES'!$C$1:$J$1124,5,0)</f>
        <v>#N/A</v>
      </c>
      <c r="I676" s="22" t="e">
        <f>VLOOKUP(Tabla1[MUNICIPIO],'DATOS ENLACES, RESPONSABLES'!$C$1:$J$1124,6,0)</f>
        <v>#N/A</v>
      </c>
      <c r="J676" s="22" t="e">
        <f>VLOOKUP(Tabla1[MUNICIPIO],'DATOS ENLACES, RESPONSABLES'!$C$1:$J$1124,7,0)</f>
        <v>#N/A</v>
      </c>
      <c r="K676" s="22" t="e">
        <f>VLOOKUP(Tabla1[MUNICIPIO],'DATOS ENLACES, RESPONSABLES'!$C$1:$J$1124,8,0)</f>
        <v>#N/A</v>
      </c>
    </row>
    <row r="677" spans="1:11" x14ac:dyDescent="0.25">
      <c r="A677" s="121" t="s">
        <v>1802</v>
      </c>
      <c r="B677" s="122">
        <v>17877</v>
      </c>
      <c r="C677" s="123" t="s">
        <v>282</v>
      </c>
      <c r="D677" s="123" t="s">
        <v>50</v>
      </c>
      <c r="E677" s="124" t="s">
        <v>886</v>
      </c>
      <c r="F677" s="22" t="e">
        <f>VLOOKUP(Tabla1[MUNICIPIO],'DATOS ENLACES, RESPONSABLES'!$C$1:$J$1124,2,0)</f>
        <v>#N/A</v>
      </c>
      <c r="G677" s="22" t="e">
        <f>VLOOKUP(Tabla1[MUNICIPIO],'DATOS ENLACES, RESPONSABLES'!$C$1:$J$1124,4,0)</f>
        <v>#N/A</v>
      </c>
      <c r="H677" s="22" t="e">
        <f>VLOOKUP(Tabla1[MUNICIPIO],'DATOS ENLACES, RESPONSABLES'!$C$1:$J$1124,5,0)</f>
        <v>#N/A</v>
      </c>
      <c r="I677" s="22" t="e">
        <f>VLOOKUP(Tabla1[MUNICIPIO],'DATOS ENLACES, RESPONSABLES'!$C$1:$J$1124,6,0)</f>
        <v>#N/A</v>
      </c>
      <c r="J677" s="22" t="e">
        <f>VLOOKUP(Tabla1[MUNICIPIO],'DATOS ENLACES, RESPONSABLES'!$C$1:$J$1124,7,0)</f>
        <v>#N/A</v>
      </c>
      <c r="K677" s="22" t="e">
        <f>VLOOKUP(Tabla1[MUNICIPIO],'DATOS ENLACES, RESPONSABLES'!$C$1:$J$1124,8,0)</f>
        <v>#N/A</v>
      </c>
    </row>
    <row r="678" spans="1:11" x14ac:dyDescent="0.25">
      <c r="A678" s="121" t="s">
        <v>1803</v>
      </c>
      <c r="B678" s="122">
        <v>63001</v>
      </c>
      <c r="C678" s="123" t="s">
        <v>282</v>
      </c>
      <c r="D678" s="123" t="s">
        <v>67</v>
      </c>
      <c r="E678" s="124" t="s">
        <v>230</v>
      </c>
      <c r="F678" s="22" t="e">
        <f>VLOOKUP(Tabla1[MUNICIPIO],'DATOS ENLACES, RESPONSABLES'!$C$1:$J$1124,2,0)</f>
        <v>#N/A</v>
      </c>
      <c r="G678" s="22" t="e">
        <f>VLOOKUP(Tabla1[MUNICIPIO],'DATOS ENLACES, RESPONSABLES'!$C$1:$J$1124,4,0)</f>
        <v>#N/A</v>
      </c>
      <c r="H678" s="22" t="e">
        <f>VLOOKUP(Tabla1[MUNICIPIO],'DATOS ENLACES, RESPONSABLES'!$C$1:$J$1124,5,0)</f>
        <v>#N/A</v>
      </c>
      <c r="I678" s="22" t="e">
        <f>VLOOKUP(Tabla1[MUNICIPIO],'DATOS ENLACES, RESPONSABLES'!$C$1:$J$1124,6,0)</f>
        <v>#N/A</v>
      </c>
      <c r="J678" s="22" t="e">
        <f>VLOOKUP(Tabla1[MUNICIPIO],'DATOS ENLACES, RESPONSABLES'!$C$1:$J$1124,7,0)</f>
        <v>#N/A</v>
      </c>
      <c r="K678" s="22" t="e">
        <f>VLOOKUP(Tabla1[MUNICIPIO],'DATOS ENLACES, RESPONSABLES'!$C$1:$J$1124,8,0)</f>
        <v>#N/A</v>
      </c>
    </row>
    <row r="679" spans="1:11" x14ac:dyDescent="0.25">
      <c r="A679" s="121" t="s">
        <v>1804</v>
      </c>
      <c r="B679" s="122">
        <v>63111</v>
      </c>
      <c r="C679" s="123" t="s">
        <v>282</v>
      </c>
      <c r="D679" s="123" t="s">
        <v>67</v>
      </c>
      <c r="E679" s="124" t="s">
        <v>123</v>
      </c>
      <c r="F679" s="22" t="e">
        <f>VLOOKUP(Tabla1[MUNICIPIO],'DATOS ENLACES, RESPONSABLES'!$C$1:$J$1124,2,0)</f>
        <v>#N/A</v>
      </c>
      <c r="G679" s="22" t="e">
        <f>VLOOKUP(Tabla1[MUNICIPIO],'DATOS ENLACES, RESPONSABLES'!$C$1:$J$1124,4,0)</f>
        <v>#N/A</v>
      </c>
      <c r="H679" s="22" t="e">
        <f>VLOOKUP(Tabla1[MUNICIPIO],'DATOS ENLACES, RESPONSABLES'!$C$1:$J$1124,5,0)</f>
        <v>#N/A</v>
      </c>
      <c r="I679" s="22" t="e">
        <f>VLOOKUP(Tabla1[MUNICIPIO],'DATOS ENLACES, RESPONSABLES'!$C$1:$J$1124,6,0)</f>
        <v>#N/A</v>
      </c>
      <c r="J679" s="22" t="e">
        <f>VLOOKUP(Tabla1[MUNICIPIO],'DATOS ENLACES, RESPONSABLES'!$C$1:$J$1124,7,0)</f>
        <v>#N/A</v>
      </c>
      <c r="K679" s="22" t="e">
        <f>VLOOKUP(Tabla1[MUNICIPIO],'DATOS ENLACES, RESPONSABLES'!$C$1:$J$1124,8,0)</f>
        <v>#N/A</v>
      </c>
    </row>
    <row r="680" spans="1:11" x14ac:dyDescent="0.25">
      <c r="A680" s="121" t="s">
        <v>1805</v>
      </c>
      <c r="B680" s="122">
        <v>63130</v>
      </c>
      <c r="C680" s="123" t="s">
        <v>282</v>
      </c>
      <c r="D680" s="123" t="s">
        <v>67</v>
      </c>
      <c r="E680" s="124" t="s">
        <v>887</v>
      </c>
      <c r="F680" s="22" t="e">
        <f>VLOOKUP(Tabla1[MUNICIPIO],'DATOS ENLACES, RESPONSABLES'!$C$1:$J$1124,2,0)</f>
        <v>#N/A</v>
      </c>
      <c r="G680" s="22" t="e">
        <f>VLOOKUP(Tabla1[MUNICIPIO],'DATOS ENLACES, RESPONSABLES'!$C$1:$J$1124,4,0)</f>
        <v>#N/A</v>
      </c>
      <c r="H680" s="22" t="e">
        <f>VLOOKUP(Tabla1[MUNICIPIO],'DATOS ENLACES, RESPONSABLES'!$C$1:$J$1124,5,0)</f>
        <v>#N/A</v>
      </c>
      <c r="I680" s="22" t="e">
        <f>VLOOKUP(Tabla1[MUNICIPIO],'DATOS ENLACES, RESPONSABLES'!$C$1:$J$1124,6,0)</f>
        <v>#N/A</v>
      </c>
      <c r="J680" s="22" t="e">
        <f>VLOOKUP(Tabla1[MUNICIPIO],'DATOS ENLACES, RESPONSABLES'!$C$1:$J$1124,7,0)</f>
        <v>#N/A</v>
      </c>
      <c r="K680" s="22" t="e">
        <f>VLOOKUP(Tabla1[MUNICIPIO],'DATOS ENLACES, RESPONSABLES'!$C$1:$J$1124,8,0)</f>
        <v>#N/A</v>
      </c>
    </row>
    <row r="681" spans="1:11" x14ac:dyDescent="0.25">
      <c r="A681" s="121" t="s">
        <v>1806</v>
      </c>
      <c r="B681" s="122">
        <v>63190</v>
      </c>
      <c r="C681" s="123" t="s">
        <v>282</v>
      </c>
      <c r="D681" s="123" t="s">
        <v>67</v>
      </c>
      <c r="E681" s="124" t="s">
        <v>888</v>
      </c>
      <c r="F681" s="22" t="e">
        <f>VLOOKUP(Tabla1[MUNICIPIO],'DATOS ENLACES, RESPONSABLES'!$C$1:$J$1124,2,0)</f>
        <v>#N/A</v>
      </c>
      <c r="G681" s="22" t="e">
        <f>VLOOKUP(Tabla1[MUNICIPIO],'DATOS ENLACES, RESPONSABLES'!$C$1:$J$1124,4,0)</f>
        <v>#N/A</v>
      </c>
      <c r="H681" s="22" t="e">
        <f>VLOOKUP(Tabla1[MUNICIPIO],'DATOS ENLACES, RESPONSABLES'!$C$1:$J$1124,5,0)</f>
        <v>#N/A</v>
      </c>
      <c r="I681" s="22" t="e">
        <f>VLOOKUP(Tabla1[MUNICIPIO],'DATOS ENLACES, RESPONSABLES'!$C$1:$J$1124,6,0)</f>
        <v>#N/A</v>
      </c>
      <c r="J681" s="22" t="e">
        <f>VLOOKUP(Tabla1[MUNICIPIO],'DATOS ENLACES, RESPONSABLES'!$C$1:$J$1124,7,0)</f>
        <v>#N/A</v>
      </c>
      <c r="K681" s="22" t="e">
        <f>VLOOKUP(Tabla1[MUNICIPIO],'DATOS ENLACES, RESPONSABLES'!$C$1:$J$1124,8,0)</f>
        <v>#N/A</v>
      </c>
    </row>
    <row r="682" spans="1:11" x14ac:dyDescent="0.25">
      <c r="A682" s="121" t="s">
        <v>1807</v>
      </c>
      <c r="B682" s="122">
        <v>63212</v>
      </c>
      <c r="C682" s="123" t="s">
        <v>282</v>
      </c>
      <c r="D682" s="123" t="s">
        <v>67</v>
      </c>
      <c r="E682" s="124" t="s">
        <v>56</v>
      </c>
      <c r="F682" s="22" t="e">
        <f>VLOOKUP(Tabla1[MUNICIPIO],'DATOS ENLACES, RESPONSABLES'!$C$1:$J$1124,2,0)</f>
        <v>#N/A</v>
      </c>
      <c r="G682" s="22" t="e">
        <f>VLOOKUP(Tabla1[MUNICIPIO],'DATOS ENLACES, RESPONSABLES'!$C$1:$J$1124,4,0)</f>
        <v>#N/A</v>
      </c>
      <c r="H682" s="22" t="e">
        <f>VLOOKUP(Tabla1[MUNICIPIO],'DATOS ENLACES, RESPONSABLES'!$C$1:$J$1124,5,0)</f>
        <v>#N/A</v>
      </c>
      <c r="I682" s="22" t="e">
        <f>VLOOKUP(Tabla1[MUNICIPIO],'DATOS ENLACES, RESPONSABLES'!$C$1:$J$1124,6,0)</f>
        <v>#N/A</v>
      </c>
      <c r="J682" s="22" t="e">
        <f>VLOOKUP(Tabla1[MUNICIPIO],'DATOS ENLACES, RESPONSABLES'!$C$1:$J$1124,7,0)</f>
        <v>#N/A</v>
      </c>
      <c r="K682" s="22" t="e">
        <f>VLOOKUP(Tabla1[MUNICIPIO],'DATOS ENLACES, RESPONSABLES'!$C$1:$J$1124,8,0)</f>
        <v>#N/A</v>
      </c>
    </row>
    <row r="683" spans="1:11" x14ac:dyDescent="0.25">
      <c r="A683" s="121" t="s">
        <v>1808</v>
      </c>
      <c r="B683" s="122">
        <v>63272</v>
      </c>
      <c r="C683" s="123" t="s">
        <v>282</v>
      </c>
      <c r="D683" s="123" t="s">
        <v>67</v>
      </c>
      <c r="E683" s="124" t="s">
        <v>889</v>
      </c>
      <c r="F683" s="22" t="e">
        <f>VLOOKUP(Tabla1[MUNICIPIO],'DATOS ENLACES, RESPONSABLES'!$C$1:$J$1124,2,0)</f>
        <v>#N/A</v>
      </c>
      <c r="G683" s="22" t="e">
        <f>VLOOKUP(Tabla1[MUNICIPIO],'DATOS ENLACES, RESPONSABLES'!$C$1:$J$1124,4,0)</f>
        <v>#N/A</v>
      </c>
      <c r="H683" s="22" t="e">
        <f>VLOOKUP(Tabla1[MUNICIPIO],'DATOS ENLACES, RESPONSABLES'!$C$1:$J$1124,5,0)</f>
        <v>#N/A</v>
      </c>
      <c r="I683" s="22" t="e">
        <f>VLOOKUP(Tabla1[MUNICIPIO],'DATOS ENLACES, RESPONSABLES'!$C$1:$J$1124,6,0)</f>
        <v>#N/A</v>
      </c>
      <c r="J683" s="22" t="e">
        <f>VLOOKUP(Tabla1[MUNICIPIO],'DATOS ENLACES, RESPONSABLES'!$C$1:$J$1124,7,0)</f>
        <v>#N/A</v>
      </c>
      <c r="K683" s="22" t="e">
        <f>VLOOKUP(Tabla1[MUNICIPIO],'DATOS ENLACES, RESPONSABLES'!$C$1:$J$1124,8,0)</f>
        <v>#N/A</v>
      </c>
    </row>
    <row r="684" spans="1:11" x14ac:dyDescent="0.25">
      <c r="A684" s="121" t="s">
        <v>1809</v>
      </c>
      <c r="B684" s="122">
        <v>63302</v>
      </c>
      <c r="C684" s="123" t="s">
        <v>282</v>
      </c>
      <c r="D684" s="123" t="s">
        <v>67</v>
      </c>
      <c r="E684" s="124" t="s">
        <v>102</v>
      </c>
      <c r="F684" s="22" t="e">
        <f>VLOOKUP(Tabla1[MUNICIPIO],'DATOS ENLACES, RESPONSABLES'!$C$1:$J$1124,2,0)</f>
        <v>#N/A</v>
      </c>
      <c r="G684" s="22" t="e">
        <f>VLOOKUP(Tabla1[MUNICIPIO],'DATOS ENLACES, RESPONSABLES'!$C$1:$J$1124,4,0)</f>
        <v>#N/A</v>
      </c>
      <c r="H684" s="22" t="e">
        <f>VLOOKUP(Tabla1[MUNICIPIO],'DATOS ENLACES, RESPONSABLES'!$C$1:$J$1124,5,0)</f>
        <v>#N/A</v>
      </c>
      <c r="I684" s="22" t="e">
        <f>VLOOKUP(Tabla1[MUNICIPIO],'DATOS ENLACES, RESPONSABLES'!$C$1:$J$1124,6,0)</f>
        <v>#N/A</v>
      </c>
      <c r="J684" s="22" t="e">
        <f>VLOOKUP(Tabla1[MUNICIPIO],'DATOS ENLACES, RESPONSABLES'!$C$1:$J$1124,7,0)</f>
        <v>#N/A</v>
      </c>
      <c r="K684" s="22" t="e">
        <f>VLOOKUP(Tabla1[MUNICIPIO],'DATOS ENLACES, RESPONSABLES'!$C$1:$J$1124,8,0)</f>
        <v>#N/A</v>
      </c>
    </row>
    <row r="685" spans="1:11" x14ac:dyDescent="0.25">
      <c r="A685" s="121" t="s">
        <v>1810</v>
      </c>
      <c r="B685" s="122">
        <v>63401</v>
      </c>
      <c r="C685" s="123" t="s">
        <v>282</v>
      </c>
      <c r="D685" s="123" t="s">
        <v>67</v>
      </c>
      <c r="E685" s="124" t="s">
        <v>133</v>
      </c>
      <c r="F685" s="22" t="e">
        <f>VLOOKUP(Tabla1[MUNICIPIO],'DATOS ENLACES, RESPONSABLES'!$C$1:$J$1124,2,0)</f>
        <v>#N/A</v>
      </c>
      <c r="G685" s="22" t="e">
        <f>VLOOKUP(Tabla1[MUNICIPIO],'DATOS ENLACES, RESPONSABLES'!$C$1:$J$1124,4,0)</f>
        <v>#N/A</v>
      </c>
      <c r="H685" s="22" t="e">
        <f>VLOOKUP(Tabla1[MUNICIPIO],'DATOS ENLACES, RESPONSABLES'!$C$1:$J$1124,5,0)</f>
        <v>#N/A</v>
      </c>
      <c r="I685" s="22" t="e">
        <f>VLOOKUP(Tabla1[MUNICIPIO],'DATOS ENLACES, RESPONSABLES'!$C$1:$J$1124,6,0)</f>
        <v>#N/A</v>
      </c>
      <c r="J685" s="22" t="e">
        <f>VLOOKUP(Tabla1[MUNICIPIO],'DATOS ENLACES, RESPONSABLES'!$C$1:$J$1124,7,0)</f>
        <v>#N/A</v>
      </c>
      <c r="K685" s="22" t="e">
        <f>VLOOKUP(Tabla1[MUNICIPIO],'DATOS ENLACES, RESPONSABLES'!$C$1:$J$1124,8,0)</f>
        <v>#N/A</v>
      </c>
    </row>
    <row r="686" spans="1:11" x14ac:dyDescent="0.25">
      <c r="A686" s="121" t="s">
        <v>1811</v>
      </c>
      <c r="B686" s="122">
        <v>63470</v>
      </c>
      <c r="C686" s="123" t="s">
        <v>282</v>
      </c>
      <c r="D686" s="123" t="s">
        <v>67</v>
      </c>
      <c r="E686" s="124" t="s">
        <v>210</v>
      </c>
      <c r="F686" s="22" t="e">
        <f>VLOOKUP(Tabla1[MUNICIPIO],'DATOS ENLACES, RESPONSABLES'!$C$1:$J$1124,2,0)</f>
        <v>#N/A</v>
      </c>
      <c r="G686" s="22" t="e">
        <f>VLOOKUP(Tabla1[MUNICIPIO],'DATOS ENLACES, RESPONSABLES'!$C$1:$J$1124,4,0)</f>
        <v>#N/A</v>
      </c>
      <c r="H686" s="22" t="e">
        <f>VLOOKUP(Tabla1[MUNICIPIO],'DATOS ENLACES, RESPONSABLES'!$C$1:$J$1124,5,0)</f>
        <v>#N/A</v>
      </c>
      <c r="I686" s="22" t="e">
        <f>VLOOKUP(Tabla1[MUNICIPIO],'DATOS ENLACES, RESPONSABLES'!$C$1:$J$1124,6,0)</f>
        <v>#N/A</v>
      </c>
      <c r="J686" s="22" t="e">
        <f>VLOOKUP(Tabla1[MUNICIPIO],'DATOS ENLACES, RESPONSABLES'!$C$1:$J$1124,7,0)</f>
        <v>#N/A</v>
      </c>
      <c r="K686" s="22" t="e">
        <f>VLOOKUP(Tabla1[MUNICIPIO],'DATOS ENLACES, RESPONSABLES'!$C$1:$J$1124,8,0)</f>
        <v>#N/A</v>
      </c>
    </row>
    <row r="687" spans="1:11" x14ac:dyDescent="0.25">
      <c r="A687" s="121" t="s">
        <v>1812</v>
      </c>
      <c r="B687" s="122">
        <v>63548</v>
      </c>
      <c r="C687" s="123" t="s">
        <v>282</v>
      </c>
      <c r="D687" s="123" t="s">
        <v>67</v>
      </c>
      <c r="E687" s="124" t="s">
        <v>161</v>
      </c>
      <c r="F687" s="22" t="e">
        <f>VLOOKUP(Tabla1[MUNICIPIO],'DATOS ENLACES, RESPONSABLES'!$C$1:$J$1124,2,0)</f>
        <v>#N/A</v>
      </c>
      <c r="G687" s="22" t="e">
        <f>VLOOKUP(Tabla1[MUNICIPIO],'DATOS ENLACES, RESPONSABLES'!$C$1:$J$1124,4,0)</f>
        <v>#N/A</v>
      </c>
      <c r="H687" s="22" t="e">
        <f>VLOOKUP(Tabla1[MUNICIPIO],'DATOS ENLACES, RESPONSABLES'!$C$1:$J$1124,5,0)</f>
        <v>#N/A</v>
      </c>
      <c r="I687" s="22" t="e">
        <f>VLOOKUP(Tabla1[MUNICIPIO],'DATOS ENLACES, RESPONSABLES'!$C$1:$J$1124,6,0)</f>
        <v>#N/A</v>
      </c>
      <c r="J687" s="22" t="e">
        <f>VLOOKUP(Tabla1[MUNICIPIO],'DATOS ENLACES, RESPONSABLES'!$C$1:$J$1124,7,0)</f>
        <v>#N/A</v>
      </c>
      <c r="K687" s="22" t="e">
        <f>VLOOKUP(Tabla1[MUNICIPIO],'DATOS ENLACES, RESPONSABLES'!$C$1:$J$1124,8,0)</f>
        <v>#N/A</v>
      </c>
    </row>
    <row r="688" spans="1:11" x14ac:dyDescent="0.25">
      <c r="A688" s="121" t="s">
        <v>1813</v>
      </c>
      <c r="B688" s="122">
        <v>63594</v>
      </c>
      <c r="C688" s="123" t="s">
        <v>282</v>
      </c>
      <c r="D688" s="123" t="s">
        <v>67</v>
      </c>
      <c r="E688" s="124" t="s">
        <v>249</v>
      </c>
      <c r="F688" s="22" t="e">
        <f>VLOOKUP(Tabla1[MUNICIPIO],'DATOS ENLACES, RESPONSABLES'!$C$1:$J$1124,2,0)</f>
        <v>#N/A</v>
      </c>
      <c r="G688" s="22" t="e">
        <f>VLOOKUP(Tabla1[MUNICIPIO],'DATOS ENLACES, RESPONSABLES'!$C$1:$J$1124,4,0)</f>
        <v>#N/A</v>
      </c>
      <c r="H688" s="22" t="e">
        <f>VLOOKUP(Tabla1[MUNICIPIO],'DATOS ENLACES, RESPONSABLES'!$C$1:$J$1124,5,0)</f>
        <v>#N/A</v>
      </c>
      <c r="I688" s="22" t="e">
        <f>VLOOKUP(Tabla1[MUNICIPIO],'DATOS ENLACES, RESPONSABLES'!$C$1:$J$1124,6,0)</f>
        <v>#N/A</v>
      </c>
      <c r="J688" s="22" t="e">
        <f>VLOOKUP(Tabla1[MUNICIPIO],'DATOS ENLACES, RESPONSABLES'!$C$1:$J$1124,7,0)</f>
        <v>#N/A</v>
      </c>
      <c r="K688" s="22" t="e">
        <f>VLOOKUP(Tabla1[MUNICIPIO],'DATOS ENLACES, RESPONSABLES'!$C$1:$J$1124,8,0)</f>
        <v>#N/A</v>
      </c>
    </row>
    <row r="689" spans="1:11" x14ac:dyDescent="0.25">
      <c r="A689" s="121" t="s">
        <v>1814</v>
      </c>
      <c r="B689" s="122">
        <v>63690</v>
      </c>
      <c r="C689" s="123" t="s">
        <v>282</v>
      </c>
      <c r="D689" s="123" t="s">
        <v>67</v>
      </c>
      <c r="E689" s="124" t="s">
        <v>890</v>
      </c>
      <c r="F689" s="22" t="e">
        <f>VLOOKUP(Tabla1[MUNICIPIO],'DATOS ENLACES, RESPONSABLES'!$C$1:$J$1124,2,0)</f>
        <v>#N/A</v>
      </c>
      <c r="G689" s="22" t="e">
        <f>VLOOKUP(Tabla1[MUNICIPIO],'DATOS ENLACES, RESPONSABLES'!$C$1:$J$1124,4,0)</f>
        <v>#N/A</v>
      </c>
      <c r="H689" s="22" t="e">
        <f>VLOOKUP(Tabla1[MUNICIPIO],'DATOS ENLACES, RESPONSABLES'!$C$1:$J$1124,5,0)</f>
        <v>#N/A</v>
      </c>
      <c r="I689" s="22" t="e">
        <f>VLOOKUP(Tabla1[MUNICIPIO],'DATOS ENLACES, RESPONSABLES'!$C$1:$J$1124,6,0)</f>
        <v>#N/A</v>
      </c>
      <c r="J689" s="22" t="e">
        <f>VLOOKUP(Tabla1[MUNICIPIO],'DATOS ENLACES, RESPONSABLES'!$C$1:$J$1124,7,0)</f>
        <v>#N/A</v>
      </c>
      <c r="K689" s="22" t="e">
        <f>VLOOKUP(Tabla1[MUNICIPIO],'DATOS ENLACES, RESPONSABLES'!$C$1:$J$1124,8,0)</f>
        <v>#N/A</v>
      </c>
    </row>
    <row r="690" spans="1:11" x14ac:dyDescent="0.25">
      <c r="A690" s="121" t="s">
        <v>1815</v>
      </c>
      <c r="B690" s="122">
        <v>66045</v>
      </c>
      <c r="C690" s="123" t="s">
        <v>282</v>
      </c>
      <c r="D690" s="123" t="s">
        <v>68</v>
      </c>
      <c r="E690" s="124" t="s">
        <v>891</v>
      </c>
      <c r="F690" s="22" t="e">
        <f>VLOOKUP(Tabla1[MUNICIPIO],'DATOS ENLACES, RESPONSABLES'!$C$1:$J$1124,2,0)</f>
        <v>#N/A</v>
      </c>
      <c r="G690" s="22" t="e">
        <f>VLOOKUP(Tabla1[MUNICIPIO],'DATOS ENLACES, RESPONSABLES'!$C$1:$J$1124,4,0)</f>
        <v>#N/A</v>
      </c>
      <c r="H690" s="22" t="e">
        <f>VLOOKUP(Tabla1[MUNICIPIO],'DATOS ENLACES, RESPONSABLES'!$C$1:$J$1124,5,0)</f>
        <v>#N/A</v>
      </c>
      <c r="I690" s="22" t="e">
        <f>VLOOKUP(Tabla1[MUNICIPIO],'DATOS ENLACES, RESPONSABLES'!$C$1:$J$1124,6,0)</f>
        <v>#N/A</v>
      </c>
      <c r="J690" s="22" t="e">
        <f>VLOOKUP(Tabla1[MUNICIPIO],'DATOS ENLACES, RESPONSABLES'!$C$1:$J$1124,7,0)</f>
        <v>#N/A</v>
      </c>
      <c r="K690" s="22" t="e">
        <f>VLOOKUP(Tabla1[MUNICIPIO],'DATOS ENLACES, RESPONSABLES'!$C$1:$J$1124,8,0)</f>
        <v>#N/A</v>
      </c>
    </row>
    <row r="691" spans="1:11" x14ac:dyDescent="0.25">
      <c r="A691" s="121" t="s">
        <v>1816</v>
      </c>
      <c r="B691" s="122">
        <v>66075</v>
      </c>
      <c r="C691" s="123" t="s">
        <v>282</v>
      </c>
      <c r="D691" s="123" t="s">
        <v>68</v>
      </c>
      <c r="E691" s="124" t="s">
        <v>120</v>
      </c>
      <c r="F691" s="22" t="e">
        <f>VLOOKUP(Tabla1[MUNICIPIO],'DATOS ENLACES, RESPONSABLES'!$C$1:$J$1124,2,0)</f>
        <v>#N/A</v>
      </c>
      <c r="G691" s="22" t="e">
        <f>VLOOKUP(Tabla1[MUNICIPIO],'DATOS ENLACES, RESPONSABLES'!$C$1:$J$1124,4,0)</f>
        <v>#N/A</v>
      </c>
      <c r="H691" s="22" t="e">
        <f>VLOOKUP(Tabla1[MUNICIPIO],'DATOS ENLACES, RESPONSABLES'!$C$1:$J$1124,5,0)</f>
        <v>#N/A</v>
      </c>
      <c r="I691" s="22" t="e">
        <f>VLOOKUP(Tabla1[MUNICIPIO],'DATOS ENLACES, RESPONSABLES'!$C$1:$J$1124,6,0)</f>
        <v>#N/A</v>
      </c>
      <c r="J691" s="22" t="e">
        <f>VLOOKUP(Tabla1[MUNICIPIO],'DATOS ENLACES, RESPONSABLES'!$C$1:$J$1124,7,0)</f>
        <v>#N/A</v>
      </c>
      <c r="K691" s="22" t="e">
        <f>VLOOKUP(Tabla1[MUNICIPIO],'DATOS ENLACES, RESPONSABLES'!$C$1:$J$1124,8,0)</f>
        <v>#N/A</v>
      </c>
    </row>
    <row r="692" spans="1:11" x14ac:dyDescent="0.25">
      <c r="A692" s="121" t="s">
        <v>1817</v>
      </c>
      <c r="B692" s="122">
        <v>66088</v>
      </c>
      <c r="C692" s="123" t="s">
        <v>282</v>
      </c>
      <c r="D692" s="123" t="s">
        <v>68</v>
      </c>
      <c r="E692" s="124" t="s">
        <v>892</v>
      </c>
      <c r="F692" s="22" t="e">
        <f>VLOOKUP(Tabla1[MUNICIPIO],'DATOS ENLACES, RESPONSABLES'!$C$1:$J$1124,2,0)</f>
        <v>#N/A</v>
      </c>
      <c r="G692" s="22" t="e">
        <f>VLOOKUP(Tabla1[MUNICIPIO],'DATOS ENLACES, RESPONSABLES'!$C$1:$J$1124,4,0)</f>
        <v>#N/A</v>
      </c>
      <c r="H692" s="22" t="e">
        <f>VLOOKUP(Tabla1[MUNICIPIO],'DATOS ENLACES, RESPONSABLES'!$C$1:$J$1124,5,0)</f>
        <v>#N/A</v>
      </c>
      <c r="I692" s="22" t="e">
        <f>VLOOKUP(Tabla1[MUNICIPIO],'DATOS ENLACES, RESPONSABLES'!$C$1:$J$1124,6,0)</f>
        <v>#N/A</v>
      </c>
      <c r="J692" s="22" t="e">
        <f>VLOOKUP(Tabla1[MUNICIPIO],'DATOS ENLACES, RESPONSABLES'!$C$1:$J$1124,7,0)</f>
        <v>#N/A</v>
      </c>
      <c r="K692" s="22" t="e">
        <f>VLOOKUP(Tabla1[MUNICIPIO],'DATOS ENLACES, RESPONSABLES'!$C$1:$J$1124,8,0)</f>
        <v>#N/A</v>
      </c>
    </row>
    <row r="693" spans="1:11" x14ac:dyDescent="0.25">
      <c r="A693" s="121" t="s">
        <v>1818</v>
      </c>
      <c r="B693" s="122">
        <v>66170</v>
      </c>
      <c r="C693" s="123" t="s">
        <v>282</v>
      </c>
      <c r="D693" s="123" t="s">
        <v>68</v>
      </c>
      <c r="E693" s="124" t="s">
        <v>231</v>
      </c>
      <c r="F693" s="22" t="e">
        <f>VLOOKUP(Tabla1[MUNICIPIO],'DATOS ENLACES, RESPONSABLES'!$C$1:$J$1124,2,0)</f>
        <v>#N/A</v>
      </c>
      <c r="G693" s="22" t="e">
        <f>VLOOKUP(Tabla1[MUNICIPIO],'DATOS ENLACES, RESPONSABLES'!$C$1:$J$1124,4,0)</f>
        <v>#N/A</v>
      </c>
      <c r="H693" s="22" t="e">
        <f>VLOOKUP(Tabla1[MUNICIPIO],'DATOS ENLACES, RESPONSABLES'!$C$1:$J$1124,5,0)</f>
        <v>#N/A</v>
      </c>
      <c r="I693" s="22" t="e">
        <f>VLOOKUP(Tabla1[MUNICIPIO],'DATOS ENLACES, RESPONSABLES'!$C$1:$J$1124,6,0)</f>
        <v>#N/A</v>
      </c>
      <c r="J693" s="22" t="e">
        <f>VLOOKUP(Tabla1[MUNICIPIO],'DATOS ENLACES, RESPONSABLES'!$C$1:$J$1124,7,0)</f>
        <v>#N/A</v>
      </c>
      <c r="K693" s="22" t="e">
        <f>VLOOKUP(Tabla1[MUNICIPIO],'DATOS ENLACES, RESPONSABLES'!$C$1:$J$1124,8,0)</f>
        <v>#N/A</v>
      </c>
    </row>
    <row r="694" spans="1:11" x14ac:dyDescent="0.25">
      <c r="A694" s="121" t="s">
        <v>1819</v>
      </c>
      <c r="B694" s="122">
        <v>66318</v>
      </c>
      <c r="C694" s="123" t="s">
        <v>282</v>
      </c>
      <c r="D694" s="123" t="s">
        <v>68</v>
      </c>
      <c r="E694" s="124" t="s">
        <v>103</v>
      </c>
      <c r="F694" s="22" t="e">
        <f>VLOOKUP(Tabla1[MUNICIPIO],'DATOS ENLACES, RESPONSABLES'!$C$1:$J$1124,2,0)</f>
        <v>#N/A</v>
      </c>
      <c r="G694" s="22" t="e">
        <f>VLOOKUP(Tabla1[MUNICIPIO],'DATOS ENLACES, RESPONSABLES'!$C$1:$J$1124,4,0)</f>
        <v>#N/A</v>
      </c>
      <c r="H694" s="22" t="e">
        <f>VLOOKUP(Tabla1[MUNICIPIO],'DATOS ENLACES, RESPONSABLES'!$C$1:$J$1124,5,0)</f>
        <v>#N/A</v>
      </c>
      <c r="I694" s="22" t="e">
        <f>VLOOKUP(Tabla1[MUNICIPIO],'DATOS ENLACES, RESPONSABLES'!$C$1:$J$1124,6,0)</f>
        <v>#N/A</v>
      </c>
      <c r="J694" s="22" t="e">
        <f>VLOOKUP(Tabla1[MUNICIPIO],'DATOS ENLACES, RESPONSABLES'!$C$1:$J$1124,7,0)</f>
        <v>#N/A</v>
      </c>
      <c r="K694" s="22" t="e">
        <f>VLOOKUP(Tabla1[MUNICIPIO],'DATOS ENLACES, RESPONSABLES'!$C$1:$J$1124,8,0)</f>
        <v>#N/A</v>
      </c>
    </row>
    <row r="695" spans="1:11" x14ac:dyDescent="0.25">
      <c r="A695" s="121" t="s">
        <v>1820</v>
      </c>
      <c r="B695" s="122">
        <v>66383</v>
      </c>
      <c r="C695" s="123" t="s">
        <v>282</v>
      </c>
      <c r="D695" s="123" t="s">
        <v>68</v>
      </c>
      <c r="E695" s="124" t="s">
        <v>893</v>
      </c>
      <c r="F695" s="22" t="e">
        <f>VLOOKUP(Tabla1[MUNICIPIO],'DATOS ENLACES, RESPONSABLES'!$C$1:$J$1124,2,0)</f>
        <v>#N/A</v>
      </c>
      <c r="G695" s="22" t="e">
        <f>VLOOKUP(Tabla1[MUNICIPIO],'DATOS ENLACES, RESPONSABLES'!$C$1:$J$1124,4,0)</f>
        <v>#N/A</v>
      </c>
      <c r="H695" s="22" t="e">
        <f>VLOOKUP(Tabla1[MUNICIPIO],'DATOS ENLACES, RESPONSABLES'!$C$1:$J$1124,5,0)</f>
        <v>#N/A</v>
      </c>
      <c r="I695" s="22" t="e">
        <f>VLOOKUP(Tabla1[MUNICIPIO],'DATOS ENLACES, RESPONSABLES'!$C$1:$J$1124,6,0)</f>
        <v>#N/A</v>
      </c>
      <c r="J695" s="22" t="e">
        <f>VLOOKUP(Tabla1[MUNICIPIO],'DATOS ENLACES, RESPONSABLES'!$C$1:$J$1124,7,0)</f>
        <v>#N/A</v>
      </c>
      <c r="K695" s="22" t="e">
        <f>VLOOKUP(Tabla1[MUNICIPIO],'DATOS ENLACES, RESPONSABLES'!$C$1:$J$1124,8,0)</f>
        <v>#N/A</v>
      </c>
    </row>
    <row r="696" spans="1:11" x14ac:dyDescent="0.25">
      <c r="A696" s="121" t="s">
        <v>1821</v>
      </c>
      <c r="B696" s="122">
        <v>66400</v>
      </c>
      <c r="C696" s="123" t="s">
        <v>282</v>
      </c>
      <c r="D696" s="123" t="s">
        <v>68</v>
      </c>
      <c r="E696" s="124" t="s">
        <v>187</v>
      </c>
      <c r="F696" s="22" t="e">
        <f>VLOOKUP(Tabla1[MUNICIPIO],'DATOS ENLACES, RESPONSABLES'!$C$1:$J$1124,2,0)</f>
        <v>#N/A</v>
      </c>
      <c r="G696" s="22" t="e">
        <f>VLOOKUP(Tabla1[MUNICIPIO],'DATOS ENLACES, RESPONSABLES'!$C$1:$J$1124,4,0)</f>
        <v>#N/A</v>
      </c>
      <c r="H696" s="22" t="e">
        <f>VLOOKUP(Tabla1[MUNICIPIO],'DATOS ENLACES, RESPONSABLES'!$C$1:$J$1124,5,0)</f>
        <v>#N/A</v>
      </c>
      <c r="I696" s="22" t="e">
        <f>VLOOKUP(Tabla1[MUNICIPIO],'DATOS ENLACES, RESPONSABLES'!$C$1:$J$1124,6,0)</f>
        <v>#N/A</v>
      </c>
      <c r="J696" s="22" t="e">
        <f>VLOOKUP(Tabla1[MUNICIPIO],'DATOS ENLACES, RESPONSABLES'!$C$1:$J$1124,7,0)</f>
        <v>#N/A</v>
      </c>
      <c r="K696" s="22" t="e">
        <f>VLOOKUP(Tabla1[MUNICIPIO],'DATOS ENLACES, RESPONSABLES'!$C$1:$J$1124,8,0)</f>
        <v>#N/A</v>
      </c>
    </row>
    <row r="697" spans="1:11" x14ac:dyDescent="0.25">
      <c r="A697" s="121" t="s">
        <v>1822</v>
      </c>
      <c r="B697" s="122">
        <v>66440</v>
      </c>
      <c r="C697" s="123" t="s">
        <v>282</v>
      </c>
      <c r="D697" s="123" t="s">
        <v>68</v>
      </c>
      <c r="E697" s="124" t="s">
        <v>894</v>
      </c>
      <c r="F697" s="22" t="e">
        <f>VLOOKUP(Tabla1[MUNICIPIO],'DATOS ENLACES, RESPONSABLES'!$C$1:$J$1124,2,0)</f>
        <v>#N/A</v>
      </c>
      <c r="G697" s="22" t="e">
        <f>VLOOKUP(Tabla1[MUNICIPIO],'DATOS ENLACES, RESPONSABLES'!$C$1:$J$1124,4,0)</f>
        <v>#N/A</v>
      </c>
      <c r="H697" s="22" t="e">
        <f>VLOOKUP(Tabla1[MUNICIPIO],'DATOS ENLACES, RESPONSABLES'!$C$1:$J$1124,5,0)</f>
        <v>#N/A</v>
      </c>
      <c r="I697" s="22" t="e">
        <f>VLOOKUP(Tabla1[MUNICIPIO],'DATOS ENLACES, RESPONSABLES'!$C$1:$J$1124,6,0)</f>
        <v>#N/A</v>
      </c>
      <c r="J697" s="22" t="e">
        <f>VLOOKUP(Tabla1[MUNICIPIO],'DATOS ENLACES, RESPONSABLES'!$C$1:$J$1124,7,0)</f>
        <v>#N/A</v>
      </c>
      <c r="K697" s="22" t="e">
        <f>VLOOKUP(Tabla1[MUNICIPIO],'DATOS ENLACES, RESPONSABLES'!$C$1:$J$1124,8,0)</f>
        <v>#N/A</v>
      </c>
    </row>
    <row r="698" spans="1:11" x14ac:dyDescent="0.25">
      <c r="A698" s="121" t="s">
        <v>1823</v>
      </c>
      <c r="B698" s="122">
        <v>66456</v>
      </c>
      <c r="C698" s="123" t="s">
        <v>282</v>
      </c>
      <c r="D698" s="123" t="s">
        <v>68</v>
      </c>
      <c r="E698" s="124" t="s">
        <v>134</v>
      </c>
      <c r="F698" s="22" t="e">
        <f>VLOOKUP(Tabla1[MUNICIPIO],'DATOS ENLACES, RESPONSABLES'!$C$1:$J$1124,2,0)</f>
        <v>#N/A</v>
      </c>
      <c r="G698" s="22" t="e">
        <f>VLOOKUP(Tabla1[MUNICIPIO],'DATOS ENLACES, RESPONSABLES'!$C$1:$J$1124,4,0)</f>
        <v>#N/A</v>
      </c>
      <c r="H698" s="22" t="e">
        <f>VLOOKUP(Tabla1[MUNICIPIO],'DATOS ENLACES, RESPONSABLES'!$C$1:$J$1124,5,0)</f>
        <v>#N/A</v>
      </c>
      <c r="I698" s="22" t="e">
        <f>VLOOKUP(Tabla1[MUNICIPIO],'DATOS ENLACES, RESPONSABLES'!$C$1:$J$1124,6,0)</f>
        <v>#N/A</v>
      </c>
      <c r="J698" s="22" t="e">
        <f>VLOOKUP(Tabla1[MUNICIPIO],'DATOS ENLACES, RESPONSABLES'!$C$1:$J$1124,7,0)</f>
        <v>#N/A</v>
      </c>
      <c r="K698" s="22" t="e">
        <f>VLOOKUP(Tabla1[MUNICIPIO],'DATOS ENLACES, RESPONSABLES'!$C$1:$J$1124,8,0)</f>
        <v>#N/A</v>
      </c>
    </row>
    <row r="699" spans="1:11" x14ac:dyDescent="0.25">
      <c r="A699" s="121" t="s">
        <v>1824</v>
      </c>
      <c r="B699" s="122">
        <v>66001</v>
      </c>
      <c r="C699" s="123" t="s">
        <v>282</v>
      </c>
      <c r="D699" s="123" t="s">
        <v>68</v>
      </c>
      <c r="E699" s="124" t="s">
        <v>211</v>
      </c>
      <c r="F699" s="22" t="e">
        <f>VLOOKUP(Tabla1[MUNICIPIO],'DATOS ENLACES, RESPONSABLES'!$C$1:$J$1124,2,0)</f>
        <v>#N/A</v>
      </c>
      <c r="G699" s="22" t="e">
        <f>VLOOKUP(Tabla1[MUNICIPIO],'DATOS ENLACES, RESPONSABLES'!$C$1:$J$1124,4,0)</f>
        <v>#N/A</v>
      </c>
      <c r="H699" s="22" t="e">
        <f>VLOOKUP(Tabla1[MUNICIPIO],'DATOS ENLACES, RESPONSABLES'!$C$1:$J$1124,5,0)</f>
        <v>#N/A</v>
      </c>
      <c r="I699" s="22" t="e">
        <f>VLOOKUP(Tabla1[MUNICIPIO],'DATOS ENLACES, RESPONSABLES'!$C$1:$J$1124,6,0)</f>
        <v>#N/A</v>
      </c>
      <c r="J699" s="22" t="e">
        <f>VLOOKUP(Tabla1[MUNICIPIO],'DATOS ENLACES, RESPONSABLES'!$C$1:$J$1124,7,0)</f>
        <v>#N/A</v>
      </c>
      <c r="K699" s="22" t="e">
        <f>VLOOKUP(Tabla1[MUNICIPIO],'DATOS ENLACES, RESPONSABLES'!$C$1:$J$1124,8,0)</f>
        <v>#N/A</v>
      </c>
    </row>
    <row r="700" spans="1:11" x14ac:dyDescent="0.25">
      <c r="A700" s="121" t="s">
        <v>1825</v>
      </c>
      <c r="B700" s="122">
        <v>66572</v>
      </c>
      <c r="C700" s="123" t="s">
        <v>282</v>
      </c>
      <c r="D700" s="123" t="s">
        <v>68</v>
      </c>
      <c r="E700" s="124" t="s">
        <v>162</v>
      </c>
      <c r="F700" s="22" t="e">
        <f>VLOOKUP(Tabla1[MUNICIPIO],'DATOS ENLACES, RESPONSABLES'!$C$1:$J$1124,2,0)</f>
        <v>#N/A</v>
      </c>
      <c r="G700" s="22" t="e">
        <f>VLOOKUP(Tabla1[MUNICIPIO],'DATOS ENLACES, RESPONSABLES'!$C$1:$J$1124,4,0)</f>
        <v>#N/A</v>
      </c>
      <c r="H700" s="22" t="e">
        <f>VLOOKUP(Tabla1[MUNICIPIO],'DATOS ENLACES, RESPONSABLES'!$C$1:$J$1124,5,0)</f>
        <v>#N/A</v>
      </c>
      <c r="I700" s="22" t="e">
        <f>VLOOKUP(Tabla1[MUNICIPIO],'DATOS ENLACES, RESPONSABLES'!$C$1:$J$1124,6,0)</f>
        <v>#N/A</v>
      </c>
      <c r="J700" s="22" t="e">
        <f>VLOOKUP(Tabla1[MUNICIPIO],'DATOS ENLACES, RESPONSABLES'!$C$1:$J$1124,7,0)</f>
        <v>#N/A</v>
      </c>
      <c r="K700" s="22" t="e">
        <f>VLOOKUP(Tabla1[MUNICIPIO],'DATOS ENLACES, RESPONSABLES'!$C$1:$J$1124,8,0)</f>
        <v>#N/A</v>
      </c>
    </row>
    <row r="701" spans="1:11" x14ac:dyDescent="0.25">
      <c r="A701" s="121" t="s">
        <v>1826</v>
      </c>
      <c r="B701" s="122">
        <v>66594</v>
      </c>
      <c r="C701" s="123" t="s">
        <v>282</v>
      </c>
      <c r="D701" s="123" t="s">
        <v>68</v>
      </c>
      <c r="E701" s="124" t="s">
        <v>895</v>
      </c>
      <c r="F701" s="22" t="e">
        <f>VLOOKUP(Tabla1[MUNICIPIO],'DATOS ENLACES, RESPONSABLES'!$C$1:$J$1124,2,0)</f>
        <v>#N/A</v>
      </c>
      <c r="G701" s="22" t="e">
        <f>VLOOKUP(Tabla1[MUNICIPIO],'DATOS ENLACES, RESPONSABLES'!$C$1:$J$1124,4,0)</f>
        <v>#N/A</v>
      </c>
      <c r="H701" s="22" t="e">
        <f>VLOOKUP(Tabla1[MUNICIPIO],'DATOS ENLACES, RESPONSABLES'!$C$1:$J$1124,5,0)</f>
        <v>#N/A</v>
      </c>
      <c r="I701" s="22" t="e">
        <f>VLOOKUP(Tabla1[MUNICIPIO],'DATOS ENLACES, RESPONSABLES'!$C$1:$J$1124,6,0)</f>
        <v>#N/A</v>
      </c>
      <c r="J701" s="22" t="e">
        <f>VLOOKUP(Tabla1[MUNICIPIO],'DATOS ENLACES, RESPONSABLES'!$C$1:$J$1124,7,0)</f>
        <v>#N/A</v>
      </c>
      <c r="K701" s="22" t="e">
        <f>VLOOKUP(Tabla1[MUNICIPIO],'DATOS ENLACES, RESPONSABLES'!$C$1:$J$1124,8,0)</f>
        <v>#N/A</v>
      </c>
    </row>
    <row r="702" spans="1:11" x14ac:dyDescent="0.25">
      <c r="A702" s="121" t="s">
        <v>1827</v>
      </c>
      <c r="B702" s="122">
        <v>66682</v>
      </c>
      <c r="C702" s="123" t="s">
        <v>282</v>
      </c>
      <c r="D702" s="123" t="s">
        <v>68</v>
      </c>
      <c r="E702" s="124" t="s">
        <v>896</v>
      </c>
      <c r="F702" s="22" t="e">
        <f>VLOOKUP(Tabla1[MUNICIPIO],'DATOS ENLACES, RESPONSABLES'!$C$1:$J$1124,2,0)</f>
        <v>#N/A</v>
      </c>
      <c r="G702" s="22" t="e">
        <f>VLOOKUP(Tabla1[MUNICIPIO],'DATOS ENLACES, RESPONSABLES'!$C$1:$J$1124,4,0)</f>
        <v>#N/A</v>
      </c>
      <c r="H702" s="22" t="e">
        <f>VLOOKUP(Tabla1[MUNICIPIO],'DATOS ENLACES, RESPONSABLES'!$C$1:$J$1124,5,0)</f>
        <v>#N/A</v>
      </c>
      <c r="I702" s="22" t="e">
        <f>VLOOKUP(Tabla1[MUNICIPIO],'DATOS ENLACES, RESPONSABLES'!$C$1:$J$1124,6,0)</f>
        <v>#N/A</v>
      </c>
      <c r="J702" s="22" t="e">
        <f>VLOOKUP(Tabla1[MUNICIPIO],'DATOS ENLACES, RESPONSABLES'!$C$1:$J$1124,7,0)</f>
        <v>#N/A</v>
      </c>
      <c r="K702" s="22" t="e">
        <f>VLOOKUP(Tabla1[MUNICIPIO],'DATOS ENLACES, RESPONSABLES'!$C$1:$J$1124,8,0)</f>
        <v>#N/A</v>
      </c>
    </row>
    <row r="703" spans="1:11" x14ac:dyDescent="0.25">
      <c r="A703" s="121" t="s">
        <v>1828</v>
      </c>
      <c r="B703" s="122">
        <v>66687</v>
      </c>
      <c r="C703" s="123" t="s">
        <v>282</v>
      </c>
      <c r="D703" s="123" t="s">
        <v>68</v>
      </c>
      <c r="E703" s="124" t="s">
        <v>897</v>
      </c>
      <c r="F703" s="22" t="e">
        <f>VLOOKUP(Tabla1[MUNICIPIO],'DATOS ENLACES, RESPONSABLES'!$C$1:$J$1124,2,0)</f>
        <v>#N/A</v>
      </c>
      <c r="G703" s="22" t="e">
        <f>VLOOKUP(Tabla1[MUNICIPIO],'DATOS ENLACES, RESPONSABLES'!$C$1:$J$1124,4,0)</f>
        <v>#N/A</v>
      </c>
      <c r="H703" s="22" t="e">
        <f>VLOOKUP(Tabla1[MUNICIPIO],'DATOS ENLACES, RESPONSABLES'!$C$1:$J$1124,5,0)</f>
        <v>#N/A</v>
      </c>
      <c r="I703" s="22" t="e">
        <f>VLOOKUP(Tabla1[MUNICIPIO],'DATOS ENLACES, RESPONSABLES'!$C$1:$J$1124,6,0)</f>
        <v>#N/A</v>
      </c>
      <c r="J703" s="22" t="e">
        <f>VLOOKUP(Tabla1[MUNICIPIO],'DATOS ENLACES, RESPONSABLES'!$C$1:$J$1124,7,0)</f>
        <v>#N/A</v>
      </c>
      <c r="K703" s="22" t="e">
        <f>VLOOKUP(Tabla1[MUNICIPIO],'DATOS ENLACES, RESPONSABLES'!$C$1:$J$1124,8,0)</f>
        <v>#N/A</v>
      </c>
    </row>
    <row r="704" spans="1:11" x14ac:dyDescent="0.25">
      <c r="A704" s="121" t="s">
        <v>1829</v>
      </c>
      <c r="B704" s="122">
        <v>47030</v>
      </c>
      <c r="C704" s="123" t="s">
        <v>62</v>
      </c>
      <c r="D704" s="123" t="s">
        <v>62</v>
      </c>
      <c r="E704" s="124" t="s">
        <v>898</v>
      </c>
      <c r="F704" s="22" t="e">
        <f>VLOOKUP(Tabla1[MUNICIPIO],'DATOS ENLACES, RESPONSABLES'!$C$1:$J$1124,2,0)</f>
        <v>#N/A</v>
      </c>
      <c r="G704" s="22" t="e">
        <f>VLOOKUP(Tabla1[MUNICIPIO],'DATOS ENLACES, RESPONSABLES'!$C$1:$J$1124,4,0)</f>
        <v>#N/A</v>
      </c>
      <c r="H704" s="22" t="e">
        <f>VLOOKUP(Tabla1[MUNICIPIO],'DATOS ENLACES, RESPONSABLES'!$C$1:$J$1124,5,0)</f>
        <v>#N/A</v>
      </c>
      <c r="I704" s="22" t="e">
        <f>VLOOKUP(Tabla1[MUNICIPIO],'DATOS ENLACES, RESPONSABLES'!$C$1:$J$1124,6,0)</f>
        <v>#N/A</v>
      </c>
      <c r="J704" s="22" t="e">
        <f>VLOOKUP(Tabla1[MUNICIPIO],'DATOS ENLACES, RESPONSABLES'!$C$1:$J$1124,7,0)</f>
        <v>#N/A</v>
      </c>
      <c r="K704" s="22" t="e">
        <f>VLOOKUP(Tabla1[MUNICIPIO],'DATOS ENLACES, RESPONSABLES'!$C$1:$J$1124,8,0)</f>
        <v>#N/A</v>
      </c>
    </row>
    <row r="705" spans="1:11" x14ac:dyDescent="0.25">
      <c r="A705" s="121" t="s">
        <v>1830</v>
      </c>
      <c r="B705" s="122">
        <v>47053</v>
      </c>
      <c r="C705" s="123" t="s">
        <v>62</v>
      </c>
      <c r="D705" s="123" t="s">
        <v>62</v>
      </c>
      <c r="E705" s="124" t="s">
        <v>899</v>
      </c>
      <c r="F705" s="22" t="e">
        <f>VLOOKUP(Tabla1[MUNICIPIO],'DATOS ENLACES, RESPONSABLES'!$C$1:$J$1124,2,0)</f>
        <v>#N/A</v>
      </c>
      <c r="G705" s="22" t="e">
        <f>VLOOKUP(Tabla1[MUNICIPIO],'DATOS ENLACES, RESPONSABLES'!$C$1:$J$1124,4,0)</f>
        <v>#N/A</v>
      </c>
      <c r="H705" s="22" t="e">
        <f>VLOOKUP(Tabla1[MUNICIPIO],'DATOS ENLACES, RESPONSABLES'!$C$1:$J$1124,5,0)</f>
        <v>#N/A</v>
      </c>
      <c r="I705" s="22" t="e">
        <f>VLOOKUP(Tabla1[MUNICIPIO],'DATOS ENLACES, RESPONSABLES'!$C$1:$J$1124,6,0)</f>
        <v>#N/A</v>
      </c>
      <c r="J705" s="22" t="e">
        <f>VLOOKUP(Tabla1[MUNICIPIO],'DATOS ENLACES, RESPONSABLES'!$C$1:$J$1124,7,0)</f>
        <v>#N/A</v>
      </c>
      <c r="K705" s="22" t="e">
        <f>VLOOKUP(Tabla1[MUNICIPIO],'DATOS ENLACES, RESPONSABLES'!$C$1:$J$1124,8,0)</f>
        <v>#N/A</v>
      </c>
    </row>
    <row r="706" spans="1:11" x14ac:dyDescent="0.25">
      <c r="A706" s="121" t="s">
        <v>1831</v>
      </c>
      <c r="B706" s="122">
        <v>47058</v>
      </c>
      <c r="C706" s="123" t="s">
        <v>62</v>
      </c>
      <c r="D706" s="123" t="s">
        <v>62</v>
      </c>
      <c r="E706" s="124" t="s">
        <v>900</v>
      </c>
      <c r="F706" s="22" t="e">
        <f>VLOOKUP(Tabla1[MUNICIPIO],'DATOS ENLACES, RESPONSABLES'!$C$1:$J$1124,2,0)</f>
        <v>#N/A</v>
      </c>
      <c r="G706" s="22" t="e">
        <f>VLOOKUP(Tabla1[MUNICIPIO],'DATOS ENLACES, RESPONSABLES'!$C$1:$J$1124,4,0)</f>
        <v>#N/A</v>
      </c>
      <c r="H706" s="22" t="e">
        <f>VLOOKUP(Tabla1[MUNICIPIO],'DATOS ENLACES, RESPONSABLES'!$C$1:$J$1124,5,0)</f>
        <v>#N/A</v>
      </c>
      <c r="I706" s="22" t="e">
        <f>VLOOKUP(Tabla1[MUNICIPIO],'DATOS ENLACES, RESPONSABLES'!$C$1:$J$1124,6,0)</f>
        <v>#N/A</v>
      </c>
      <c r="J706" s="22" t="e">
        <f>VLOOKUP(Tabla1[MUNICIPIO],'DATOS ENLACES, RESPONSABLES'!$C$1:$J$1124,7,0)</f>
        <v>#N/A</v>
      </c>
      <c r="K706" s="22" t="e">
        <f>VLOOKUP(Tabla1[MUNICIPIO],'DATOS ENLACES, RESPONSABLES'!$C$1:$J$1124,8,0)</f>
        <v>#N/A</v>
      </c>
    </row>
    <row r="707" spans="1:11" x14ac:dyDescent="0.25">
      <c r="A707" s="121" t="s">
        <v>1832</v>
      </c>
      <c r="B707" s="122">
        <v>47161</v>
      </c>
      <c r="C707" s="123" t="s">
        <v>62</v>
      </c>
      <c r="D707" s="123" t="s">
        <v>62</v>
      </c>
      <c r="E707" s="124" t="s">
        <v>901</v>
      </c>
      <c r="F707" s="22" t="e">
        <f>VLOOKUP(Tabla1[MUNICIPIO],'DATOS ENLACES, RESPONSABLES'!$C$1:$J$1124,2,0)</f>
        <v>#N/A</v>
      </c>
      <c r="G707" s="22" t="e">
        <f>VLOOKUP(Tabla1[MUNICIPIO],'DATOS ENLACES, RESPONSABLES'!$C$1:$J$1124,4,0)</f>
        <v>#N/A</v>
      </c>
      <c r="H707" s="22" t="e">
        <f>VLOOKUP(Tabla1[MUNICIPIO],'DATOS ENLACES, RESPONSABLES'!$C$1:$J$1124,5,0)</f>
        <v>#N/A</v>
      </c>
      <c r="I707" s="22" t="e">
        <f>VLOOKUP(Tabla1[MUNICIPIO],'DATOS ENLACES, RESPONSABLES'!$C$1:$J$1124,6,0)</f>
        <v>#N/A</v>
      </c>
      <c r="J707" s="22" t="e">
        <f>VLOOKUP(Tabla1[MUNICIPIO],'DATOS ENLACES, RESPONSABLES'!$C$1:$J$1124,7,0)</f>
        <v>#N/A</v>
      </c>
      <c r="K707" s="22" t="e">
        <f>VLOOKUP(Tabla1[MUNICIPIO],'DATOS ENLACES, RESPONSABLES'!$C$1:$J$1124,8,0)</f>
        <v>#N/A</v>
      </c>
    </row>
    <row r="708" spans="1:11" x14ac:dyDescent="0.25">
      <c r="A708" s="121" t="s">
        <v>1833</v>
      </c>
      <c r="B708" s="122">
        <v>47170</v>
      </c>
      <c r="C708" s="123" t="s">
        <v>62</v>
      </c>
      <c r="D708" s="123" t="s">
        <v>62</v>
      </c>
      <c r="E708" s="124" t="s">
        <v>902</v>
      </c>
      <c r="F708" s="22" t="e">
        <f>VLOOKUP(Tabla1[MUNICIPIO],'DATOS ENLACES, RESPONSABLES'!$C$1:$J$1124,2,0)</f>
        <v>#N/A</v>
      </c>
      <c r="G708" s="22" t="e">
        <f>VLOOKUP(Tabla1[MUNICIPIO],'DATOS ENLACES, RESPONSABLES'!$C$1:$J$1124,4,0)</f>
        <v>#N/A</v>
      </c>
      <c r="H708" s="22" t="e">
        <f>VLOOKUP(Tabla1[MUNICIPIO],'DATOS ENLACES, RESPONSABLES'!$C$1:$J$1124,5,0)</f>
        <v>#N/A</v>
      </c>
      <c r="I708" s="22" t="e">
        <f>VLOOKUP(Tabla1[MUNICIPIO],'DATOS ENLACES, RESPONSABLES'!$C$1:$J$1124,6,0)</f>
        <v>#N/A</v>
      </c>
      <c r="J708" s="22" t="e">
        <f>VLOOKUP(Tabla1[MUNICIPIO],'DATOS ENLACES, RESPONSABLES'!$C$1:$J$1124,7,0)</f>
        <v>#N/A</v>
      </c>
      <c r="K708" s="22" t="e">
        <f>VLOOKUP(Tabla1[MUNICIPIO],'DATOS ENLACES, RESPONSABLES'!$C$1:$J$1124,8,0)</f>
        <v>#N/A</v>
      </c>
    </row>
    <row r="709" spans="1:11" x14ac:dyDescent="0.25">
      <c r="A709" s="121" t="s">
        <v>1834</v>
      </c>
      <c r="B709" s="122">
        <v>47189</v>
      </c>
      <c r="C709" s="123" t="s">
        <v>62</v>
      </c>
      <c r="D709" s="123" t="s">
        <v>62</v>
      </c>
      <c r="E709" s="124" t="s">
        <v>97</v>
      </c>
      <c r="F709" s="22" t="e">
        <f>VLOOKUP(Tabla1[MUNICIPIO],'DATOS ENLACES, RESPONSABLES'!$C$1:$J$1124,2,0)</f>
        <v>#N/A</v>
      </c>
      <c r="G709" s="22" t="e">
        <f>VLOOKUP(Tabla1[MUNICIPIO],'DATOS ENLACES, RESPONSABLES'!$C$1:$J$1124,4,0)</f>
        <v>#N/A</v>
      </c>
      <c r="H709" s="22" t="e">
        <f>VLOOKUP(Tabla1[MUNICIPIO],'DATOS ENLACES, RESPONSABLES'!$C$1:$J$1124,5,0)</f>
        <v>#N/A</v>
      </c>
      <c r="I709" s="22" t="e">
        <f>VLOOKUP(Tabla1[MUNICIPIO],'DATOS ENLACES, RESPONSABLES'!$C$1:$J$1124,6,0)</f>
        <v>#N/A</v>
      </c>
      <c r="J709" s="22" t="e">
        <f>VLOOKUP(Tabla1[MUNICIPIO],'DATOS ENLACES, RESPONSABLES'!$C$1:$J$1124,7,0)</f>
        <v>#N/A</v>
      </c>
      <c r="K709" s="22" t="e">
        <f>VLOOKUP(Tabla1[MUNICIPIO],'DATOS ENLACES, RESPONSABLES'!$C$1:$J$1124,8,0)</f>
        <v>#N/A</v>
      </c>
    </row>
    <row r="710" spans="1:11" x14ac:dyDescent="0.25">
      <c r="A710" s="121" t="s">
        <v>1835</v>
      </c>
      <c r="B710" s="122">
        <v>47205</v>
      </c>
      <c r="C710" s="123" t="s">
        <v>62</v>
      </c>
      <c r="D710" s="123" t="s">
        <v>62</v>
      </c>
      <c r="E710" s="124" t="s">
        <v>455</v>
      </c>
      <c r="F710" s="22" t="e">
        <f>VLOOKUP(Tabla1[MUNICIPIO],'DATOS ENLACES, RESPONSABLES'!$C$1:$J$1124,2,0)</f>
        <v>#N/A</v>
      </c>
      <c r="G710" s="22" t="e">
        <f>VLOOKUP(Tabla1[MUNICIPIO],'DATOS ENLACES, RESPONSABLES'!$C$1:$J$1124,4,0)</f>
        <v>#N/A</v>
      </c>
      <c r="H710" s="22" t="e">
        <f>VLOOKUP(Tabla1[MUNICIPIO],'DATOS ENLACES, RESPONSABLES'!$C$1:$J$1124,5,0)</f>
        <v>#N/A</v>
      </c>
      <c r="I710" s="22" t="e">
        <f>VLOOKUP(Tabla1[MUNICIPIO],'DATOS ENLACES, RESPONSABLES'!$C$1:$J$1124,6,0)</f>
        <v>#N/A</v>
      </c>
      <c r="J710" s="22" t="e">
        <f>VLOOKUP(Tabla1[MUNICIPIO],'DATOS ENLACES, RESPONSABLES'!$C$1:$J$1124,7,0)</f>
        <v>#N/A</v>
      </c>
      <c r="K710" s="22" t="e">
        <f>VLOOKUP(Tabla1[MUNICIPIO],'DATOS ENLACES, RESPONSABLES'!$C$1:$J$1124,8,0)</f>
        <v>#N/A</v>
      </c>
    </row>
    <row r="711" spans="1:11" x14ac:dyDescent="0.25">
      <c r="A711" s="121" t="s">
        <v>1836</v>
      </c>
      <c r="B711" s="122">
        <v>47245</v>
      </c>
      <c r="C711" s="123" t="s">
        <v>62</v>
      </c>
      <c r="D711" s="123" t="s">
        <v>62</v>
      </c>
      <c r="E711" s="124" t="s">
        <v>903</v>
      </c>
      <c r="F711" s="22" t="e">
        <f>VLOOKUP(Tabla1[MUNICIPIO],'DATOS ENLACES, RESPONSABLES'!$C$1:$J$1124,2,0)</f>
        <v>#N/A</v>
      </c>
      <c r="G711" s="22" t="e">
        <f>VLOOKUP(Tabla1[MUNICIPIO],'DATOS ENLACES, RESPONSABLES'!$C$1:$J$1124,4,0)</f>
        <v>#N/A</v>
      </c>
      <c r="H711" s="22" t="e">
        <f>VLOOKUP(Tabla1[MUNICIPIO],'DATOS ENLACES, RESPONSABLES'!$C$1:$J$1124,5,0)</f>
        <v>#N/A</v>
      </c>
      <c r="I711" s="22" t="e">
        <f>VLOOKUP(Tabla1[MUNICIPIO],'DATOS ENLACES, RESPONSABLES'!$C$1:$J$1124,6,0)</f>
        <v>#N/A</v>
      </c>
      <c r="J711" s="22" t="e">
        <f>VLOOKUP(Tabla1[MUNICIPIO],'DATOS ENLACES, RESPONSABLES'!$C$1:$J$1124,7,0)</f>
        <v>#N/A</v>
      </c>
      <c r="K711" s="22" t="e">
        <f>VLOOKUP(Tabla1[MUNICIPIO],'DATOS ENLACES, RESPONSABLES'!$C$1:$J$1124,8,0)</f>
        <v>#N/A</v>
      </c>
    </row>
    <row r="712" spans="1:11" x14ac:dyDescent="0.25">
      <c r="A712" s="121" t="s">
        <v>1837</v>
      </c>
      <c r="B712" s="122">
        <v>47258</v>
      </c>
      <c r="C712" s="123" t="s">
        <v>62</v>
      </c>
      <c r="D712" s="123" t="s">
        <v>62</v>
      </c>
      <c r="E712" s="124" t="s">
        <v>904</v>
      </c>
      <c r="F712" s="22" t="e">
        <f>VLOOKUP(Tabla1[MUNICIPIO],'DATOS ENLACES, RESPONSABLES'!$C$1:$J$1124,2,0)</f>
        <v>#N/A</v>
      </c>
      <c r="G712" s="22" t="e">
        <f>VLOOKUP(Tabla1[MUNICIPIO],'DATOS ENLACES, RESPONSABLES'!$C$1:$J$1124,4,0)</f>
        <v>#N/A</v>
      </c>
      <c r="H712" s="22" t="e">
        <f>VLOOKUP(Tabla1[MUNICIPIO],'DATOS ENLACES, RESPONSABLES'!$C$1:$J$1124,5,0)</f>
        <v>#N/A</v>
      </c>
      <c r="I712" s="22" t="e">
        <f>VLOOKUP(Tabla1[MUNICIPIO],'DATOS ENLACES, RESPONSABLES'!$C$1:$J$1124,6,0)</f>
        <v>#N/A</v>
      </c>
      <c r="J712" s="22" t="e">
        <f>VLOOKUP(Tabla1[MUNICIPIO],'DATOS ENLACES, RESPONSABLES'!$C$1:$J$1124,7,0)</f>
        <v>#N/A</v>
      </c>
      <c r="K712" s="22" t="e">
        <f>VLOOKUP(Tabla1[MUNICIPIO],'DATOS ENLACES, RESPONSABLES'!$C$1:$J$1124,8,0)</f>
        <v>#N/A</v>
      </c>
    </row>
    <row r="713" spans="1:11" x14ac:dyDescent="0.25">
      <c r="A713" s="121" t="s">
        <v>1838</v>
      </c>
      <c r="B713" s="122">
        <v>47268</v>
      </c>
      <c r="C713" s="123" t="s">
        <v>62</v>
      </c>
      <c r="D713" s="123" t="s">
        <v>62</v>
      </c>
      <c r="E713" s="124" t="s">
        <v>905</v>
      </c>
      <c r="F713" s="22" t="e">
        <f>VLOOKUP(Tabla1[MUNICIPIO],'DATOS ENLACES, RESPONSABLES'!$C$1:$J$1124,2,0)</f>
        <v>#N/A</v>
      </c>
      <c r="G713" s="22" t="e">
        <f>VLOOKUP(Tabla1[MUNICIPIO],'DATOS ENLACES, RESPONSABLES'!$C$1:$J$1124,4,0)</f>
        <v>#N/A</v>
      </c>
      <c r="H713" s="22" t="e">
        <f>VLOOKUP(Tabla1[MUNICIPIO],'DATOS ENLACES, RESPONSABLES'!$C$1:$J$1124,5,0)</f>
        <v>#N/A</v>
      </c>
      <c r="I713" s="22" t="e">
        <f>VLOOKUP(Tabla1[MUNICIPIO],'DATOS ENLACES, RESPONSABLES'!$C$1:$J$1124,6,0)</f>
        <v>#N/A</v>
      </c>
      <c r="J713" s="22" t="e">
        <f>VLOOKUP(Tabla1[MUNICIPIO],'DATOS ENLACES, RESPONSABLES'!$C$1:$J$1124,7,0)</f>
        <v>#N/A</v>
      </c>
      <c r="K713" s="22" t="e">
        <f>VLOOKUP(Tabla1[MUNICIPIO],'DATOS ENLACES, RESPONSABLES'!$C$1:$J$1124,8,0)</f>
        <v>#N/A</v>
      </c>
    </row>
    <row r="714" spans="1:11" x14ac:dyDescent="0.25">
      <c r="A714" s="121" t="s">
        <v>1839</v>
      </c>
      <c r="B714" s="122">
        <v>47288</v>
      </c>
      <c r="C714" s="123" t="s">
        <v>62</v>
      </c>
      <c r="D714" s="123" t="s">
        <v>62</v>
      </c>
      <c r="E714" s="124" t="s">
        <v>128</v>
      </c>
      <c r="F714" s="22" t="e">
        <f>VLOOKUP(Tabla1[MUNICIPIO],'DATOS ENLACES, RESPONSABLES'!$C$1:$J$1124,2,0)</f>
        <v>#N/A</v>
      </c>
      <c r="G714" s="22" t="e">
        <f>VLOOKUP(Tabla1[MUNICIPIO],'DATOS ENLACES, RESPONSABLES'!$C$1:$J$1124,4,0)</f>
        <v>#N/A</v>
      </c>
      <c r="H714" s="22" t="e">
        <f>VLOOKUP(Tabla1[MUNICIPIO],'DATOS ENLACES, RESPONSABLES'!$C$1:$J$1124,5,0)</f>
        <v>#N/A</v>
      </c>
      <c r="I714" s="22" t="e">
        <f>VLOOKUP(Tabla1[MUNICIPIO],'DATOS ENLACES, RESPONSABLES'!$C$1:$J$1124,6,0)</f>
        <v>#N/A</v>
      </c>
      <c r="J714" s="22" t="e">
        <f>VLOOKUP(Tabla1[MUNICIPIO],'DATOS ENLACES, RESPONSABLES'!$C$1:$J$1124,7,0)</f>
        <v>#N/A</v>
      </c>
      <c r="K714" s="22" t="e">
        <f>VLOOKUP(Tabla1[MUNICIPIO],'DATOS ENLACES, RESPONSABLES'!$C$1:$J$1124,8,0)</f>
        <v>#N/A</v>
      </c>
    </row>
    <row r="715" spans="1:11" x14ac:dyDescent="0.25">
      <c r="A715" s="121" t="s">
        <v>1840</v>
      </c>
      <c r="B715" s="122">
        <v>47318</v>
      </c>
      <c r="C715" s="123" t="s">
        <v>62</v>
      </c>
      <c r="D715" s="123" t="s">
        <v>62</v>
      </c>
      <c r="E715" s="124" t="s">
        <v>226</v>
      </c>
      <c r="F715" s="22" t="e">
        <f>VLOOKUP(Tabla1[MUNICIPIO],'DATOS ENLACES, RESPONSABLES'!$C$1:$J$1124,2,0)</f>
        <v>#N/A</v>
      </c>
      <c r="G715" s="22" t="e">
        <f>VLOOKUP(Tabla1[MUNICIPIO],'DATOS ENLACES, RESPONSABLES'!$C$1:$J$1124,4,0)</f>
        <v>#N/A</v>
      </c>
      <c r="H715" s="22" t="e">
        <f>VLOOKUP(Tabla1[MUNICIPIO],'DATOS ENLACES, RESPONSABLES'!$C$1:$J$1124,5,0)</f>
        <v>#N/A</v>
      </c>
      <c r="I715" s="22" t="e">
        <f>VLOOKUP(Tabla1[MUNICIPIO],'DATOS ENLACES, RESPONSABLES'!$C$1:$J$1124,6,0)</f>
        <v>#N/A</v>
      </c>
      <c r="J715" s="22" t="e">
        <f>VLOOKUP(Tabla1[MUNICIPIO],'DATOS ENLACES, RESPONSABLES'!$C$1:$J$1124,7,0)</f>
        <v>#N/A</v>
      </c>
      <c r="K715" s="22" t="e">
        <f>VLOOKUP(Tabla1[MUNICIPIO],'DATOS ENLACES, RESPONSABLES'!$C$1:$J$1124,8,0)</f>
        <v>#N/A</v>
      </c>
    </row>
    <row r="716" spans="1:11" x14ac:dyDescent="0.25">
      <c r="A716" s="121" t="s">
        <v>1841</v>
      </c>
      <c r="B716" s="122">
        <v>47460</v>
      </c>
      <c r="C716" s="123" t="s">
        <v>62</v>
      </c>
      <c r="D716" s="123" t="s">
        <v>62</v>
      </c>
      <c r="E716" s="124" t="s">
        <v>906</v>
      </c>
      <c r="F716" s="22" t="e">
        <f>VLOOKUP(Tabla1[MUNICIPIO],'DATOS ENLACES, RESPONSABLES'!$C$1:$J$1124,2,0)</f>
        <v>#N/A</v>
      </c>
      <c r="G716" s="22" t="e">
        <f>VLOOKUP(Tabla1[MUNICIPIO],'DATOS ENLACES, RESPONSABLES'!$C$1:$J$1124,4,0)</f>
        <v>#N/A</v>
      </c>
      <c r="H716" s="22" t="e">
        <f>VLOOKUP(Tabla1[MUNICIPIO],'DATOS ENLACES, RESPONSABLES'!$C$1:$J$1124,5,0)</f>
        <v>#N/A</v>
      </c>
      <c r="I716" s="22" t="e">
        <f>VLOOKUP(Tabla1[MUNICIPIO],'DATOS ENLACES, RESPONSABLES'!$C$1:$J$1124,6,0)</f>
        <v>#N/A</v>
      </c>
      <c r="J716" s="22" t="e">
        <f>VLOOKUP(Tabla1[MUNICIPIO],'DATOS ENLACES, RESPONSABLES'!$C$1:$J$1124,7,0)</f>
        <v>#N/A</v>
      </c>
      <c r="K716" s="22" t="e">
        <f>VLOOKUP(Tabla1[MUNICIPIO],'DATOS ENLACES, RESPONSABLES'!$C$1:$J$1124,8,0)</f>
        <v>#N/A</v>
      </c>
    </row>
    <row r="717" spans="1:11" x14ac:dyDescent="0.25">
      <c r="A717" s="121" t="s">
        <v>1842</v>
      </c>
      <c r="B717" s="122">
        <v>47541</v>
      </c>
      <c r="C717" s="123" t="s">
        <v>62</v>
      </c>
      <c r="D717" s="123" t="s">
        <v>62</v>
      </c>
      <c r="E717" s="124" t="s">
        <v>907</v>
      </c>
      <c r="F717" s="22" t="e">
        <f>VLOOKUP(Tabla1[MUNICIPIO],'DATOS ENLACES, RESPONSABLES'!$C$1:$J$1124,2,0)</f>
        <v>#N/A</v>
      </c>
      <c r="G717" s="22" t="e">
        <f>VLOOKUP(Tabla1[MUNICIPIO],'DATOS ENLACES, RESPONSABLES'!$C$1:$J$1124,4,0)</f>
        <v>#N/A</v>
      </c>
      <c r="H717" s="22" t="e">
        <f>VLOOKUP(Tabla1[MUNICIPIO],'DATOS ENLACES, RESPONSABLES'!$C$1:$J$1124,5,0)</f>
        <v>#N/A</v>
      </c>
      <c r="I717" s="22" t="e">
        <f>VLOOKUP(Tabla1[MUNICIPIO],'DATOS ENLACES, RESPONSABLES'!$C$1:$J$1124,6,0)</f>
        <v>#N/A</v>
      </c>
      <c r="J717" s="22" t="e">
        <f>VLOOKUP(Tabla1[MUNICIPIO],'DATOS ENLACES, RESPONSABLES'!$C$1:$J$1124,7,0)</f>
        <v>#N/A</v>
      </c>
      <c r="K717" s="22" t="e">
        <f>VLOOKUP(Tabla1[MUNICIPIO],'DATOS ENLACES, RESPONSABLES'!$C$1:$J$1124,8,0)</f>
        <v>#N/A</v>
      </c>
    </row>
    <row r="718" spans="1:11" x14ac:dyDescent="0.25">
      <c r="A718" s="121" t="s">
        <v>1843</v>
      </c>
      <c r="B718" s="122">
        <v>47545</v>
      </c>
      <c r="C718" s="123" t="s">
        <v>62</v>
      </c>
      <c r="D718" s="123" t="s">
        <v>62</v>
      </c>
      <c r="E718" s="124" t="s">
        <v>908</v>
      </c>
      <c r="F718" s="22" t="e">
        <f>VLOOKUP(Tabla1[MUNICIPIO],'DATOS ENLACES, RESPONSABLES'!$C$1:$J$1124,2,0)</f>
        <v>#N/A</v>
      </c>
      <c r="G718" s="22" t="e">
        <f>VLOOKUP(Tabla1[MUNICIPIO],'DATOS ENLACES, RESPONSABLES'!$C$1:$J$1124,4,0)</f>
        <v>#N/A</v>
      </c>
      <c r="H718" s="22" t="e">
        <f>VLOOKUP(Tabla1[MUNICIPIO],'DATOS ENLACES, RESPONSABLES'!$C$1:$J$1124,5,0)</f>
        <v>#N/A</v>
      </c>
      <c r="I718" s="22" t="e">
        <f>VLOOKUP(Tabla1[MUNICIPIO],'DATOS ENLACES, RESPONSABLES'!$C$1:$J$1124,6,0)</f>
        <v>#N/A</v>
      </c>
      <c r="J718" s="22" t="e">
        <f>VLOOKUP(Tabla1[MUNICIPIO],'DATOS ENLACES, RESPONSABLES'!$C$1:$J$1124,7,0)</f>
        <v>#N/A</v>
      </c>
      <c r="K718" s="22" t="e">
        <f>VLOOKUP(Tabla1[MUNICIPIO],'DATOS ENLACES, RESPONSABLES'!$C$1:$J$1124,8,0)</f>
        <v>#N/A</v>
      </c>
    </row>
    <row r="719" spans="1:11" x14ac:dyDescent="0.25">
      <c r="A719" s="121" t="s">
        <v>1844</v>
      </c>
      <c r="B719" s="122">
        <v>47551</v>
      </c>
      <c r="C719" s="123" t="s">
        <v>62</v>
      </c>
      <c r="D719" s="123" t="s">
        <v>62</v>
      </c>
      <c r="E719" s="124" t="s">
        <v>909</v>
      </c>
      <c r="F719" s="22" t="e">
        <f>VLOOKUP(Tabla1[MUNICIPIO],'DATOS ENLACES, RESPONSABLES'!$C$1:$J$1124,2,0)</f>
        <v>#N/A</v>
      </c>
      <c r="G719" s="22" t="e">
        <f>VLOOKUP(Tabla1[MUNICIPIO],'DATOS ENLACES, RESPONSABLES'!$C$1:$J$1124,4,0)</f>
        <v>#N/A</v>
      </c>
      <c r="H719" s="22" t="e">
        <f>VLOOKUP(Tabla1[MUNICIPIO],'DATOS ENLACES, RESPONSABLES'!$C$1:$J$1124,5,0)</f>
        <v>#N/A</v>
      </c>
      <c r="I719" s="22" t="e">
        <f>VLOOKUP(Tabla1[MUNICIPIO],'DATOS ENLACES, RESPONSABLES'!$C$1:$J$1124,6,0)</f>
        <v>#N/A</v>
      </c>
      <c r="J719" s="22" t="e">
        <f>VLOOKUP(Tabla1[MUNICIPIO],'DATOS ENLACES, RESPONSABLES'!$C$1:$J$1124,7,0)</f>
        <v>#N/A</v>
      </c>
      <c r="K719" s="22" t="e">
        <f>VLOOKUP(Tabla1[MUNICIPIO],'DATOS ENLACES, RESPONSABLES'!$C$1:$J$1124,8,0)</f>
        <v>#N/A</v>
      </c>
    </row>
    <row r="720" spans="1:11" x14ac:dyDescent="0.25">
      <c r="A720" s="121" t="s">
        <v>1845</v>
      </c>
      <c r="B720" s="122">
        <v>47555</v>
      </c>
      <c r="C720" s="123" t="s">
        <v>62</v>
      </c>
      <c r="D720" s="123" t="s">
        <v>62</v>
      </c>
      <c r="E720" s="124" t="s">
        <v>156</v>
      </c>
      <c r="F720" s="22" t="e">
        <f>VLOOKUP(Tabla1[MUNICIPIO],'DATOS ENLACES, RESPONSABLES'!$C$1:$J$1124,2,0)</f>
        <v>#N/A</v>
      </c>
      <c r="G720" s="22" t="e">
        <f>VLOOKUP(Tabla1[MUNICIPIO],'DATOS ENLACES, RESPONSABLES'!$C$1:$J$1124,4,0)</f>
        <v>#N/A</v>
      </c>
      <c r="H720" s="22" t="e">
        <f>VLOOKUP(Tabla1[MUNICIPIO],'DATOS ENLACES, RESPONSABLES'!$C$1:$J$1124,5,0)</f>
        <v>#N/A</v>
      </c>
      <c r="I720" s="22" t="e">
        <f>VLOOKUP(Tabla1[MUNICIPIO],'DATOS ENLACES, RESPONSABLES'!$C$1:$J$1124,6,0)</f>
        <v>#N/A</v>
      </c>
      <c r="J720" s="22" t="e">
        <f>VLOOKUP(Tabla1[MUNICIPIO],'DATOS ENLACES, RESPONSABLES'!$C$1:$J$1124,7,0)</f>
        <v>#N/A</v>
      </c>
      <c r="K720" s="22" t="e">
        <f>VLOOKUP(Tabla1[MUNICIPIO],'DATOS ENLACES, RESPONSABLES'!$C$1:$J$1124,8,0)</f>
        <v>#N/A</v>
      </c>
    </row>
    <row r="721" spans="1:11" x14ac:dyDescent="0.25">
      <c r="A721" s="121" t="s">
        <v>1846</v>
      </c>
      <c r="B721" s="122">
        <v>47570</v>
      </c>
      <c r="C721" s="123" t="s">
        <v>62</v>
      </c>
      <c r="D721" s="123" t="s">
        <v>62</v>
      </c>
      <c r="E721" s="124" t="s">
        <v>910</v>
      </c>
      <c r="F721" s="22" t="e">
        <f>VLOOKUP(Tabla1[MUNICIPIO],'DATOS ENLACES, RESPONSABLES'!$C$1:$J$1124,2,0)</f>
        <v>#N/A</v>
      </c>
      <c r="G721" s="22" t="e">
        <f>VLOOKUP(Tabla1[MUNICIPIO],'DATOS ENLACES, RESPONSABLES'!$C$1:$J$1124,4,0)</f>
        <v>#N/A</v>
      </c>
      <c r="H721" s="22" t="e">
        <f>VLOOKUP(Tabla1[MUNICIPIO],'DATOS ENLACES, RESPONSABLES'!$C$1:$J$1124,5,0)</f>
        <v>#N/A</v>
      </c>
      <c r="I721" s="22" t="e">
        <f>VLOOKUP(Tabla1[MUNICIPIO],'DATOS ENLACES, RESPONSABLES'!$C$1:$J$1124,6,0)</f>
        <v>#N/A</v>
      </c>
      <c r="J721" s="22" t="e">
        <f>VLOOKUP(Tabla1[MUNICIPIO],'DATOS ENLACES, RESPONSABLES'!$C$1:$J$1124,7,0)</f>
        <v>#N/A</v>
      </c>
      <c r="K721" s="22" t="e">
        <f>VLOOKUP(Tabla1[MUNICIPIO],'DATOS ENLACES, RESPONSABLES'!$C$1:$J$1124,8,0)</f>
        <v>#N/A</v>
      </c>
    </row>
    <row r="722" spans="1:11" x14ac:dyDescent="0.25">
      <c r="A722" s="121" t="s">
        <v>1847</v>
      </c>
      <c r="B722" s="122">
        <v>47605</v>
      </c>
      <c r="C722" s="123" t="s">
        <v>62</v>
      </c>
      <c r="D722" s="123" t="s">
        <v>62</v>
      </c>
      <c r="E722" s="124" t="s">
        <v>911</v>
      </c>
      <c r="F722" s="22" t="e">
        <f>VLOOKUP(Tabla1[MUNICIPIO],'DATOS ENLACES, RESPONSABLES'!$C$1:$J$1124,2,0)</f>
        <v>#N/A</v>
      </c>
      <c r="G722" s="22" t="e">
        <f>VLOOKUP(Tabla1[MUNICIPIO],'DATOS ENLACES, RESPONSABLES'!$C$1:$J$1124,4,0)</f>
        <v>#N/A</v>
      </c>
      <c r="H722" s="22" t="e">
        <f>VLOOKUP(Tabla1[MUNICIPIO],'DATOS ENLACES, RESPONSABLES'!$C$1:$J$1124,5,0)</f>
        <v>#N/A</v>
      </c>
      <c r="I722" s="22" t="e">
        <f>VLOOKUP(Tabla1[MUNICIPIO],'DATOS ENLACES, RESPONSABLES'!$C$1:$J$1124,6,0)</f>
        <v>#N/A</v>
      </c>
      <c r="J722" s="22" t="e">
        <f>VLOOKUP(Tabla1[MUNICIPIO],'DATOS ENLACES, RESPONSABLES'!$C$1:$J$1124,7,0)</f>
        <v>#N/A</v>
      </c>
      <c r="K722" s="22" t="e">
        <f>VLOOKUP(Tabla1[MUNICIPIO],'DATOS ENLACES, RESPONSABLES'!$C$1:$J$1124,8,0)</f>
        <v>#N/A</v>
      </c>
    </row>
    <row r="723" spans="1:11" x14ac:dyDescent="0.25">
      <c r="A723" s="121" t="s">
        <v>1848</v>
      </c>
      <c r="B723" s="122">
        <v>47660</v>
      </c>
      <c r="C723" s="123" t="s">
        <v>62</v>
      </c>
      <c r="D723" s="123" t="s">
        <v>62</v>
      </c>
      <c r="E723" s="124" t="s">
        <v>912</v>
      </c>
      <c r="F723" s="22" t="e">
        <f>VLOOKUP(Tabla1[MUNICIPIO],'DATOS ENLACES, RESPONSABLES'!$C$1:$J$1124,2,0)</f>
        <v>#N/A</v>
      </c>
      <c r="G723" s="22" t="e">
        <f>VLOOKUP(Tabla1[MUNICIPIO],'DATOS ENLACES, RESPONSABLES'!$C$1:$J$1124,4,0)</f>
        <v>#N/A</v>
      </c>
      <c r="H723" s="22" t="e">
        <f>VLOOKUP(Tabla1[MUNICIPIO],'DATOS ENLACES, RESPONSABLES'!$C$1:$J$1124,5,0)</f>
        <v>#N/A</v>
      </c>
      <c r="I723" s="22" t="e">
        <f>VLOOKUP(Tabla1[MUNICIPIO],'DATOS ENLACES, RESPONSABLES'!$C$1:$J$1124,6,0)</f>
        <v>#N/A</v>
      </c>
      <c r="J723" s="22" t="e">
        <f>VLOOKUP(Tabla1[MUNICIPIO],'DATOS ENLACES, RESPONSABLES'!$C$1:$J$1124,7,0)</f>
        <v>#N/A</v>
      </c>
      <c r="K723" s="22" t="e">
        <f>VLOOKUP(Tabla1[MUNICIPIO],'DATOS ENLACES, RESPONSABLES'!$C$1:$J$1124,8,0)</f>
        <v>#N/A</v>
      </c>
    </row>
    <row r="724" spans="1:11" x14ac:dyDescent="0.25">
      <c r="A724" s="121" t="s">
        <v>1849</v>
      </c>
      <c r="B724" s="122">
        <v>47675</v>
      </c>
      <c r="C724" s="123" t="s">
        <v>62</v>
      </c>
      <c r="D724" s="123" t="s">
        <v>62</v>
      </c>
      <c r="E724" s="124" t="s">
        <v>881</v>
      </c>
      <c r="F724" s="22" t="e">
        <f>VLOOKUP(Tabla1[MUNICIPIO],'DATOS ENLACES, RESPONSABLES'!$C$1:$J$1124,2,0)</f>
        <v>#N/A</v>
      </c>
      <c r="G724" s="22" t="e">
        <f>VLOOKUP(Tabla1[MUNICIPIO],'DATOS ENLACES, RESPONSABLES'!$C$1:$J$1124,4,0)</f>
        <v>#N/A</v>
      </c>
      <c r="H724" s="22" t="e">
        <f>VLOOKUP(Tabla1[MUNICIPIO],'DATOS ENLACES, RESPONSABLES'!$C$1:$J$1124,5,0)</f>
        <v>#N/A</v>
      </c>
      <c r="I724" s="22" t="e">
        <f>VLOOKUP(Tabla1[MUNICIPIO],'DATOS ENLACES, RESPONSABLES'!$C$1:$J$1124,6,0)</f>
        <v>#N/A</v>
      </c>
      <c r="J724" s="22" t="e">
        <f>VLOOKUP(Tabla1[MUNICIPIO],'DATOS ENLACES, RESPONSABLES'!$C$1:$J$1124,7,0)</f>
        <v>#N/A</v>
      </c>
      <c r="K724" s="22" t="e">
        <f>VLOOKUP(Tabla1[MUNICIPIO],'DATOS ENLACES, RESPONSABLES'!$C$1:$J$1124,8,0)</f>
        <v>#N/A</v>
      </c>
    </row>
    <row r="725" spans="1:11" x14ac:dyDescent="0.25">
      <c r="A725" s="121" t="s">
        <v>1850</v>
      </c>
      <c r="B725" s="122">
        <v>47692</v>
      </c>
      <c r="C725" s="123" t="s">
        <v>62</v>
      </c>
      <c r="D725" s="123" t="s">
        <v>62</v>
      </c>
      <c r="E725" s="124" t="s">
        <v>913</v>
      </c>
      <c r="F725" s="22" t="e">
        <f>VLOOKUP(Tabla1[MUNICIPIO],'DATOS ENLACES, RESPONSABLES'!$C$1:$J$1124,2,0)</f>
        <v>#N/A</v>
      </c>
      <c r="G725" s="22" t="e">
        <f>VLOOKUP(Tabla1[MUNICIPIO],'DATOS ENLACES, RESPONSABLES'!$C$1:$J$1124,4,0)</f>
        <v>#N/A</v>
      </c>
      <c r="H725" s="22" t="e">
        <f>VLOOKUP(Tabla1[MUNICIPIO],'DATOS ENLACES, RESPONSABLES'!$C$1:$J$1124,5,0)</f>
        <v>#N/A</v>
      </c>
      <c r="I725" s="22" t="e">
        <f>VLOOKUP(Tabla1[MUNICIPIO],'DATOS ENLACES, RESPONSABLES'!$C$1:$J$1124,6,0)</f>
        <v>#N/A</v>
      </c>
      <c r="J725" s="22" t="e">
        <f>VLOOKUP(Tabla1[MUNICIPIO],'DATOS ENLACES, RESPONSABLES'!$C$1:$J$1124,7,0)</f>
        <v>#N/A</v>
      </c>
      <c r="K725" s="22" t="e">
        <f>VLOOKUP(Tabla1[MUNICIPIO],'DATOS ENLACES, RESPONSABLES'!$C$1:$J$1124,8,0)</f>
        <v>#N/A</v>
      </c>
    </row>
    <row r="726" spans="1:11" x14ac:dyDescent="0.25">
      <c r="A726" s="121" t="s">
        <v>1851</v>
      </c>
      <c r="B726" s="122">
        <v>47703</v>
      </c>
      <c r="C726" s="123" t="s">
        <v>62</v>
      </c>
      <c r="D726" s="123" t="s">
        <v>62</v>
      </c>
      <c r="E726" s="124" t="s">
        <v>914</v>
      </c>
      <c r="F726" s="22" t="e">
        <f>VLOOKUP(Tabla1[MUNICIPIO],'DATOS ENLACES, RESPONSABLES'!$C$1:$J$1124,2,0)</f>
        <v>#N/A</v>
      </c>
      <c r="G726" s="22" t="e">
        <f>VLOOKUP(Tabla1[MUNICIPIO],'DATOS ENLACES, RESPONSABLES'!$C$1:$J$1124,4,0)</f>
        <v>#N/A</v>
      </c>
      <c r="H726" s="22" t="e">
        <f>VLOOKUP(Tabla1[MUNICIPIO],'DATOS ENLACES, RESPONSABLES'!$C$1:$J$1124,5,0)</f>
        <v>#N/A</v>
      </c>
      <c r="I726" s="22" t="e">
        <f>VLOOKUP(Tabla1[MUNICIPIO],'DATOS ENLACES, RESPONSABLES'!$C$1:$J$1124,6,0)</f>
        <v>#N/A</v>
      </c>
      <c r="J726" s="22" t="e">
        <f>VLOOKUP(Tabla1[MUNICIPIO],'DATOS ENLACES, RESPONSABLES'!$C$1:$J$1124,7,0)</f>
        <v>#N/A</v>
      </c>
      <c r="K726" s="22" t="e">
        <f>VLOOKUP(Tabla1[MUNICIPIO],'DATOS ENLACES, RESPONSABLES'!$C$1:$J$1124,8,0)</f>
        <v>#N/A</v>
      </c>
    </row>
    <row r="727" spans="1:11" x14ac:dyDescent="0.25">
      <c r="A727" s="121" t="s">
        <v>1852</v>
      </c>
      <c r="B727" s="122">
        <v>47707</v>
      </c>
      <c r="C727" s="123" t="s">
        <v>62</v>
      </c>
      <c r="D727" s="123" t="s">
        <v>62</v>
      </c>
      <c r="E727" s="124" t="s">
        <v>915</v>
      </c>
      <c r="F727" s="22" t="e">
        <f>VLOOKUP(Tabla1[MUNICIPIO],'DATOS ENLACES, RESPONSABLES'!$C$1:$J$1124,2,0)</f>
        <v>#N/A</v>
      </c>
      <c r="G727" s="22" t="e">
        <f>VLOOKUP(Tabla1[MUNICIPIO],'DATOS ENLACES, RESPONSABLES'!$C$1:$J$1124,4,0)</f>
        <v>#N/A</v>
      </c>
      <c r="H727" s="22" t="e">
        <f>VLOOKUP(Tabla1[MUNICIPIO],'DATOS ENLACES, RESPONSABLES'!$C$1:$J$1124,5,0)</f>
        <v>#N/A</v>
      </c>
      <c r="I727" s="22" t="e">
        <f>VLOOKUP(Tabla1[MUNICIPIO],'DATOS ENLACES, RESPONSABLES'!$C$1:$J$1124,6,0)</f>
        <v>#N/A</v>
      </c>
      <c r="J727" s="22" t="e">
        <f>VLOOKUP(Tabla1[MUNICIPIO],'DATOS ENLACES, RESPONSABLES'!$C$1:$J$1124,7,0)</f>
        <v>#N/A</v>
      </c>
      <c r="K727" s="22" t="e">
        <f>VLOOKUP(Tabla1[MUNICIPIO],'DATOS ENLACES, RESPONSABLES'!$C$1:$J$1124,8,0)</f>
        <v>#N/A</v>
      </c>
    </row>
    <row r="728" spans="1:11" x14ac:dyDescent="0.25">
      <c r="A728" s="121" t="s">
        <v>1853</v>
      </c>
      <c r="B728" s="122">
        <v>47720</v>
      </c>
      <c r="C728" s="123" t="s">
        <v>62</v>
      </c>
      <c r="D728" s="123" t="s">
        <v>62</v>
      </c>
      <c r="E728" s="124" t="s">
        <v>916</v>
      </c>
      <c r="F728" s="22" t="e">
        <f>VLOOKUP(Tabla1[MUNICIPIO],'DATOS ENLACES, RESPONSABLES'!$C$1:$J$1124,2,0)</f>
        <v>#N/A</v>
      </c>
      <c r="G728" s="22" t="e">
        <f>VLOOKUP(Tabla1[MUNICIPIO],'DATOS ENLACES, RESPONSABLES'!$C$1:$J$1124,4,0)</f>
        <v>#N/A</v>
      </c>
      <c r="H728" s="22" t="e">
        <f>VLOOKUP(Tabla1[MUNICIPIO],'DATOS ENLACES, RESPONSABLES'!$C$1:$J$1124,5,0)</f>
        <v>#N/A</v>
      </c>
      <c r="I728" s="22" t="e">
        <f>VLOOKUP(Tabla1[MUNICIPIO],'DATOS ENLACES, RESPONSABLES'!$C$1:$J$1124,6,0)</f>
        <v>#N/A</v>
      </c>
      <c r="J728" s="22" t="e">
        <f>VLOOKUP(Tabla1[MUNICIPIO],'DATOS ENLACES, RESPONSABLES'!$C$1:$J$1124,7,0)</f>
        <v>#N/A</v>
      </c>
      <c r="K728" s="22" t="e">
        <f>VLOOKUP(Tabla1[MUNICIPIO],'DATOS ENLACES, RESPONSABLES'!$C$1:$J$1124,8,0)</f>
        <v>#N/A</v>
      </c>
    </row>
    <row r="729" spans="1:11" ht="38.25" x14ac:dyDescent="0.25">
      <c r="A729" s="121" t="s">
        <v>1854</v>
      </c>
      <c r="B729" s="122">
        <v>47001</v>
      </c>
      <c r="C729" s="123" t="s">
        <v>62</v>
      </c>
      <c r="D729" s="123" t="s">
        <v>62</v>
      </c>
      <c r="E729" s="124" t="s">
        <v>182</v>
      </c>
      <c r="F729" s="22" t="str">
        <f>VLOOKUP(Tabla1[MUNICIPIO],'DATOS ENLACES, RESPONSABLES'!$C$1:$J$1124,2,0)</f>
        <v>Victoria Eugenia López Martinez</v>
      </c>
      <c r="G729" s="22" t="str">
        <f>VLOOKUP(Tabla1[MUNICIPIO],'DATOS ENLACES, RESPONSABLES'!$C$1:$J$1124,4,0)</f>
        <v>victoria.lopez@unidadvictimas.gov.co</v>
      </c>
      <c r="H729" s="22">
        <f>VLOOKUP(Tabla1[MUNICIPIO],'DATOS ENLACES, RESPONSABLES'!$C$1:$J$1124,5,0)</f>
        <v>0</v>
      </c>
      <c r="I729" s="22">
        <f>VLOOKUP(Tabla1[MUNICIPIO],'DATOS ENLACES, RESPONSABLES'!$C$1:$J$1124,6,0)</f>
        <v>0</v>
      </c>
      <c r="J729" s="22">
        <f>VLOOKUP(Tabla1[MUNICIPIO],'DATOS ENLACES, RESPONSABLES'!$C$1:$J$1124,7,0)</f>
        <v>0</v>
      </c>
      <c r="K729" s="22">
        <f>VLOOKUP(Tabla1[MUNICIPIO],'DATOS ENLACES, RESPONSABLES'!$C$1:$J$1124,8,0)</f>
        <v>0</v>
      </c>
    </row>
    <row r="730" spans="1:11" x14ac:dyDescent="0.25">
      <c r="A730" s="121" t="s">
        <v>1855</v>
      </c>
      <c r="B730" s="122">
        <v>47745</v>
      </c>
      <c r="C730" s="123" t="s">
        <v>62</v>
      </c>
      <c r="D730" s="123" t="s">
        <v>62</v>
      </c>
      <c r="E730" s="124" t="s">
        <v>917</v>
      </c>
      <c r="F730" s="22" t="e">
        <f>VLOOKUP(Tabla1[MUNICIPIO],'DATOS ENLACES, RESPONSABLES'!$C$1:$J$1124,2,0)</f>
        <v>#N/A</v>
      </c>
      <c r="G730" s="22" t="e">
        <f>VLOOKUP(Tabla1[MUNICIPIO],'DATOS ENLACES, RESPONSABLES'!$C$1:$J$1124,4,0)</f>
        <v>#N/A</v>
      </c>
      <c r="H730" s="22" t="e">
        <f>VLOOKUP(Tabla1[MUNICIPIO],'DATOS ENLACES, RESPONSABLES'!$C$1:$J$1124,5,0)</f>
        <v>#N/A</v>
      </c>
      <c r="I730" s="22" t="e">
        <f>VLOOKUP(Tabla1[MUNICIPIO],'DATOS ENLACES, RESPONSABLES'!$C$1:$J$1124,6,0)</f>
        <v>#N/A</v>
      </c>
      <c r="J730" s="22" t="e">
        <f>VLOOKUP(Tabla1[MUNICIPIO],'DATOS ENLACES, RESPONSABLES'!$C$1:$J$1124,7,0)</f>
        <v>#N/A</v>
      </c>
      <c r="K730" s="22" t="e">
        <f>VLOOKUP(Tabla1[MUNICIPIO],'DATOS ENLACES, RESPONSABLES'!$C$1:$J$1124,8,0)</f>
        <v>#N/A</v>
      </c>
    </row>
    <row r="731" spans="1:11" x14ac:dyDescent="0.25">
      <c r="A731" s="121" t="s">
        <v>1856</v>
      </c>
      <c r="B731" s="122">
        <v>47798</v>
      </c>
      <c r="C731" s="123" t="s">
        <v>62</v>
      </c>
      <c r="D731" s="123" t="s">
        <v>62</v>
      </c>
      <c r="E731" s="124" t="s">
        <v>918</v>
      </c>
      <c r="F731" s="22" t="e">
        <f>VLOOKUP(Tabla1[MUNICIPIO],'DATOS ENLACES, RESPONSABLES'!$C$1:$J$1124,2,0)</f>
        <v>#N/A</v>
      </c>
      <c r="G731" s="22" t="e">
        <f>VLOOKUP(Tabla1[MUNICIPIO],'DATOS ENLACES, RESPONSABLES'!$C$1:$J$1124,4,0)</f>
        <v>#N/A</v>
      </c>
      <c r="H731" s="22" t="e">
        <f>VLOOKUP(Tabla1[MUNICIPIO],'DATOS ENLACES, RESPONSABLES'!$C$1:$J$1124,5,0)</f>
        <v>#N/A</v>
      </c>
      <c r="I731" s="22" t="e">
        <f>VLOOKUP(Tabla1[MUNICIPIO],'DATOS ENLACES, RESPONSABLES'!$C$1:$J$1124,6,0)</f>
        <v>#N/A</v>
      </c>
      <c r="J731" s="22" t="e">
        <f>VLOOKUP(Tabla1[MUNICIPIO],'DATOS ENLACES, RESPONSABLES'!$C$1:$J$1124,7,0)</f>
        <v>#N/A</v>
      </c>
      <c r="K731" s="22" t="e">
        <f>VLOOKUP(Tabla1[MUNICIPIO],'DATOS ENLACES, RESPONSABLES'!$C$1:$J$1124,8,0)</f>
        <v>#N/A</v>
      </c>
    </row>
    <row r="732" spans="1:11" x14ac:dyDescent="0.25">
      <c r="A732" s="121" t="s">
        <v>1857</v>
      </c>
      <c r="B732" s="122">
        <v>47960</v>
      </c>
      <c r="C732" s="123" t="s">
        <v>62</v>
      </c>
      <c r="D732" s="123" t="s">
        <v>62</v>
      </c>
      <c r="E732" s="124" t="s">
        <v>919</v>
      </c>
      <c r="F732" s="22" t="e">
        <f>VLOOKUP(Tabla1[MUNICIPIO],'DATOS ENLACES, RESPONSABLES'!$C$1:$J$1124,2,0)</f>
        <v>#N/A</v>
      </c>
      <c r="G732" s="22" t="e">
        <f>VLOOKUP(Tabla1[MUNICIPIO],'DATOS ENLACES, RESPONSABLES'!$C$1:$J$1124,4,0)</f>
        <v>#N/A</v>
      </c>
      <c r="H732" s="22" t="e">
        <f>VLOOKUP(Tabla1[MUNICIPIO],'DATOS ENLACES, RESPONSABLES'!$C$1:$J$1124,5,0)</f>
        <v>#N/A</v>
      </c>
      <c r="I732" s="22" t="e">
        <f>VLOOKUP(Tabla1[MUNICIPIO],'DATOS ENLACES, RESPONSABLES'!$C$1:$J$1124,6,0)</f>
        <v>#N/A</v>
      </c>
      <c r="J732" s="22" t="e">
        <f>VLOOKUP(Tabla1[MUNICIPIO],'DATOS ENLACES, RESPONSABLES'!$C$1:$J$1124,7,0)</f>
        <v>#N/A</v>
      </c>
      <c r="K732" s="22" t="e">
        <f>VLOOKUP(Tabla1[MUNICIPIO],'DATOS ENLACES, RESPONSABLES'!$C$1:$J$1124,8,0)</f>
        <v>#N/A</v>
      </c>
    </row>
    <row r="733" spans="1:11" x14ac:dyDescent="0.25">
      <c r="A733" s="121" t="s">
        <v>1858</v>
      </c>
      <c r="B733" s="122">
        <v>47980</v>
      </c>
      <c r="C733" s="123" t="s">
        <v>62</v>
      </c>
      <c r="D733" s="123" t="s">
        <v>62</v>
      </c>
      <c r="E733" s="124" t="s">
        <v>920</v>
      </c>
      <c r="F733" s="22" t="e">
        <f>VLOOKUP(Tabla1[MUNICIPIO],'DATOS ENLACES, RESPONSABLES'!$C$1:$J$1124,2,0)</f>
        <v>#N/A</v>
      </c>
      <c r="G733" s="22" t="e">
        <f>VLOOKUP(Tabla1[MUNICIPIO],'DATOS ENLACES, RESPONSABLES'!$C$1:$J$1124,4,0)</f>
        <v>#N/A</v>
      </c>
      <c r="H733" s="22" t="e">
        <f>VLOOKUP(Tabla1[MUNICIPIO],'DATOS ENLACES, RESPONSABLES'!$C$1:$J$1124,5,0)</f>
        <v>#N/A</v>
      </c>
      <c r="I733" s="22" t="e">
        <f>VLOOKUP(Tabla1[MUNICIPIO],'DATOS ENLACES, RESPONSABLES'!$C$1:$J$1124,6,0)</f>
        <v>#N/A</v>
      </c>
      <c r="J733" s="22" t="e">
        <f>VLOOKUP(Tabla1[MUNICIPIO],'DATOS ENLACES, RESPONSABLES'!$C$1:$J$1124,7,0)</f>
        <v>#N/A</v>
      </c>
      <c r="K733" s="22" t="e">
        <f>VLOOKUP(Tabla1[MUNICIPIO],'DATOS ENLACES, RESPONSABLES'!$C$1:$J$1124,8,0)</f>
        <v>#N/A</v>
      </c>
    </row>
    <row r="734" spans="1:11" x14ac:dyDescent="0.25">
      <c r="A734" s="121" t="s">
        <v>1859</v>
      </c>
      <c r="B734" s="122">
        <v>5579</v>
      </c>
      <c r="C734" s="123" t="s">
        <v>308</v>
      </c>
      <c r="D734" s="123" t="s">
        <v>45</v>
      </c>
      <c r="E734" s="124" t="s">
        <v>417</v>
      </c>
      <c r="F734" s="22" t="e">
        <f>VLOOKUP(Tabla1[MUNICIPIO],'DATOS ENLACES, RESPONSABLES'!$C$1:$J$1124,2,0)</f>
        <v>#N/A</v>
      </c>
      <c r="G734" s="22" t="e">
        <f>VLOOKUP(Tabla1[MUNICIPIO],'DATOS ENLACES, RESPONSABLES'!$C$1:$J$1124,4,0)</f>
        <v>#N/A</v>
      </c>
      <c r="H734" s="22" t="e">
        <f>VLOOKUP(Tabla1[MUNICIPIO],'DATOS ENLACES, RESPONSABLES'!$C$1:$J$1124,5,0)</f>
        <v>#N/A</v>
      </c>
      <c r="I734" s="22" t="e">
        <f>VLOOKUP(Tabla1[MUNICIPIO],'DATOS ENLACES, RESPONSABLES'!$C$1:$J$1124,6,0)</f>
        <v>#N/A</v>
      </c>
      <c r="J734" s="22" t="e">
        <f>VLOOKUP(Tabla1[MUNICIPIO],'DATOS ENLACES, RESPONSABLES'!$C$1:$J$1124,7,0)</f>
        <v>#N/A</v>
      </c>
      <c r="K734" s="22" t="e">
        <f>VLOOKUP(Tabla1[MUNICIPIO],'DATOS ENLACES, RESPONSABLES'!$C$1:$J$1124,8,0)</f>
        <v>#N/A</v>
      </c>
    </row>
    <row r="735" spans="1:11" x14ac:dyDescent="0.25">
      <c r="A735" s="121" t="s">
        <v>1860</v>
      </c>
      <c r="B735" s="122">
        <v>5585</v>
      </c>
      <c r="C735" s="123" t="s">
        <v>308</v>
      </c>
      <c r="D735" s="123" t="s">
        <v>45</v>
      </c>
      <c r="E735" s="124" t="s">
        <v>921</v>
      </c>
      <c r="F735" s="22" t="e">
        <f>VLOOKUP(Tabla1[MUNICIPIO],'DATOS ENLACES, RESPONSABLES'!$C$1:$J$1124,2,0)</f>
        <v>#N/A</v>
      </c>
      <c r="G735" s="22" t="e">
        <f>VLOOKUP(Tabla1[MUNICIPIO],'DATOS ENLACES, RESPONSABLES'!$C$1:$J$1124,4,0)</f>
        <v>#N/A</v>
      </c>
      <c r="H735" s="22" t="e">
        <f>VLOOKUP(Tabla1[MUNICIPIO],'DATOS ENLACES, RESPONSABLES'!$C$1:$J$1124,5,0)</f>
        <v>#N/A</v>
      </c>
      <c r="I735" s="22" t="e">
        <f>VLOOKUP(Tabla1[MUNICIPIO],'DATOS ENLACES, RESPONSABLES'!$C$1:$J$1124,6,0)</f>
        <v>#N/A</v>
      </c>
      <c r="J735" s="22" t="e">
        <f>VLOOKUP(Tabla1[MUNICIPIO],'DATOS ENLACES, RESPONSABLES'!$C$1:$J$1124,7,0)</f>
        <v>#N/A</v>
      </c>
      <c r="K735" s="22" t="e">
        <f>VLOOKUP(Tabla1[MUNICIPIO],'DATOS ENLACES, RESPONSABLES'!$C$1:$J$1124,8,0)</f>
        <v>#N/A</v>
      </c>
    </row>
    <row r="736" spans="1:11" x14ac:dyDescent="0.25">
      <c r="A736" s="121" t="s">
        <v>1861</v>
      </c>
      <c r="B736" s="122">
        <v>5893</v>
      </c>
      <c r="C736" s="123" t="s">
        <v>308</v>
      </c>
      <c r="D736" s="123" t="s">
        <v>45</v>
      </c>
      <c r="E736" s="124" t="s">
        <v>418</v>
      </c>
      <c r="F736" s="22" t="e">
        <f>VLOOKUP(Tabla1[MUNICIPIO],'DATOS ENLACES, RESPONSABLES'!$C$1:$J$1124,2,0)</f>
        <v>#N/A</v>
      </c>
      <c r="G736" s="22" t="e">
        <f>VLOOKUP(Tabla1[MUNICIPIO],'DATOS ENLACES, RESPONSABLES'!$C$1:$J$1124,4,0)</f>
        <v>#N/A</v>
      </c>
      <c r="H736" s="22" t="e">
        <f>VLOOKUP(Tabla1[MUNICIPIO],'DATOS ENLACES, RESPONSABLES'!$C$1:$J$1124,5,0)</f>
        <v>#N/A</v>
      </c>
      <c r="I736" s="22" t="e">
        <f>VLOOKUP(Tabla1[MUNICIPIO],'DATOS ENLACES, RESPONSABLES'!$C$1:$J$1124,6,0)</f>
        <v>#N/A</v>
      </c>
      <c r="J736" s="22" t="e">
        <f>VLOOKUP(Tabla1[MUNICIPIO],'DATOS ENLACES, RESPONSABLES'!$C$1:$J$1124,7,0)</f>
        <v>#N/A</v>
      </c>
      <c r="K736" s="22" t="e">
        <f>VLOOKUP(Tabla1[MUNICIPIO],'DATOS ENLACES, RESPONSABLES'!$C$1:$J$1124,8,0)</f>
        <v>#N/A</v>
      </c>
    </row>
    <row r="737" spans="1:11" x14ac:dyDescent="0.25">
      <c r="A737" s="121" t="s">
        <v>1862</v>
      </c>
      <c r="B737" s="122">
        <v>13042</v>
      </c>
      <c r="C737" s="123" t="s">
        <v>308</v>
      </c>
      <c r="D737" s="123" t="s">
        <v>48</v>
      </c>
      <c r="E737" s="124" t="s">
        <v>216</v>
      </c>
      <c r="F737" s="22" t="e">
        <f>VLOOKUP(Tabla1[MUNICIPIO],'DATOS ENLACES, RESPONSABLES'!$C$1:$J$1124,2,0)</f>
        <v>#N/A</v>
      </c>
      <c r="G737" s="22" t="e">
        <f>VLOOKUP(Tabla1[MUNICIPIO],'DATOS ENLACES, RESPONSABLES'!$C$1:$J$1124,4,0)</f>
        <v>#N/A</v>
      </c>
      <c r="H737" s="22" t="e">
        <f>VLOOKUP(Tabla1[MUNICIPIO],'DATOS ENLACES, RESPONSABLES'!$C$1:$J$1124,5,0)</f>
        <v>#N/A</v>
      </c>
      <c r="I737" s="22" t="e">
        <f>VLOOKUP(Tabla1[MUNICIPIO],'DATOS ENLACES, RESPONSABLES'!$C$1:$J$1124,6,0)</f>
        <v>#N/A</v>
      </c>
      <c r="J737" s="22" t="e">
        <f>VLOOKUP(Tabla1[MUNICIPIO],'DATOS ENLACES, RESPONSABLES'!$C$1:$J$1124,7,0)</f>
        <v>#N/A</v>
      </c>
      <c r="K737" s="22" t="e">
        <f>VLOOKUP(Tabla1[MUNICIPIO],'DATOS ENLACES, RESPONSABLES'!$C$1:$J$1124,8,0)</f>
        <v>#N/A</v>
      </c>
    </row>
    <row r="738" spans="1:11" x14ac:dyDescent="0.25">
      <c r="A738" s="121" t="s">
        <v>1863</v>
      </c>
      <c r="B738" s="122">
        <v>13160</v>
      </c>
      <c r="C738" s="123" t="s">
        <v>308</v>
      </c>
      <c r="D738" s="123" t="s">
        <v>48</v>
      </c>
      <c r="E738" s="124" t="s">
        <v>922</v>
      </c>
      <c r="F738" s="22" t="e">
        <f>VLOOKUP(Tabla1[MUNICIPIO],'DATOS ENLACES, RESPONSABLES'!$C$1:$J$1124,2,0)</f>
        <v>#N/A</v>
      </c>
      <c r="G738" s="22" t="e">
        <f>VLOOKUP(Tabla1[MUNICIPIO],'DATOS ENLACES, RESPONSABLES'!$C$1:$J$1124,4,0)</f>
        <v>#N/A</v>
      </c>
      <c r="H738" s="22" t="e">
        <f>VLOOKUP(Tabla1[MUNICIPIO],'DATOS ENLACES, RESPONSABLES'!$C$1:$J$1124,5,0)</f>
        <v>#N/A</v>
      </c>
      <c r="I738" s="22" t="e">
        <f>VLOOKUP(Tabla1[MUNICIPIO],'DATOS ENLACES, RESPONSABLES'!$C$1:$J$1124,6,0)</f>
        <v>#N/A</v>
      </c>
      <c r="J738" s="22" t="e">
        <f>VLOOKUP(Tabla1[MUNICIPIO],'DATOS ENLACES, RESPONSABLES'!$C$1:$J$1124,7,0)</f>
        <v>#N/A</v>
      </c>
      <c r="K738" s="22" t="e">
        <f>VLOOKUP(Tabla1[MUNICIPIO],'DATOS ENLACES, RESPONSABLES'!$C$1:$J$1124,8,0)</f>
        <v>#N/A</v>
      </c>
    </row>
    <row r="739" spans="1:11" x14ac:dyDescent="0.25">
      <c r="A739" s="121" t="s">
        <v>1864</v>
      </c>
      <c r="B739" s="122">
        <v>13473</v>
      </c>
      <c r="C739" s="123" t="s">
        <v>308</v>
      </c>
      <c r="D739" s="123" t="s">
        <v>48</v>
      </c>
      <c r="E739" s="124" t="s">
        <v>349</v>
      </c>
      <c r="F739" s="22" t="e">
        <f>VLOOKUP(Tabla1[MUNICIPIO],'DATOS ENLACES, RESPONSABLES'!$C$1:$J$1124,2,0)</f>
        <v>#N/A</v>
      </c>
      <c r="G739" s="22" t="e">
        <f>VLOOKUP(Tabla1[MUNICIPIO],'DATOS ENLACES, RESPONSABLES'!$C$1:$J$1124,4,0)</f>
        <v>#N/A</v>
      </c>
      <c r="H739" s="22" t="e">
        <f>VLOOKUP(Tabla1[MUNICIPIO],'DATOS ENLACES, RESPONSABLES'!$C$1:$J$1124,5,0)</f>
        <v>#N/A</v>
      </c>
      <c r="I739" s="22" t="e">
        <f>VLOOKUP(Tabla1[MUNICIPIO],'DATOS ENLACES, RESPONSABLES'!$C$1:$J$1124,6,0)</f>
        <v>#N/A</v>
      </c>
      <c r="J739" s="22" t="e">
        <f>VLOOKUP(Tabla1[MUNICIPIO],'DATOS ENLACES, RESPONSABLES'!$C$1:$J$1124,7,0)</f>
        <v>#N/A</v>
      </c>
      <c r="K739" s="22" t="e">
        <f>VLOOKUP(Tabla1[MUNICIPIO],'DATOS ENLACES, RESPONSABLES'!$C$1:$J$1124,8,0)</f>
        <v>#N/A</v>
      </c>
    </row>
    <row r="740" spans="1:11" x14ac:dyDescent="0.25">
      <c r="A740" s="121" t="s">
        <v>1865</v>
      </c>
      <c r="B740" s="122">
        <v>13490</v>
      </c>
      <c r="C740" s="123" t="s">
        <v>308</v>
      </c>
      <c r="D740" s="123" t="s">
        <v>48</v>
      </c>
      <c r="E740" s="124" t="s">
        <v>923</v>
      </c>
      <c r="F740" s="22" t="e">
        <f>VLOOKUP(Tabla1[MUNICIPIO],'DATOS ENLACES, RESPONSABLES'!$C$1:$J$1124,2,0)</f>
        <v>#N/A</v>
      </c>
      <c r="G740" s="22" t="e">
        <f>VLOOKUP(Tabla1[MUNICIPIO],'DATOS ENLACES, RESPONSABLES'!$C$1:$J$1124,4,0)</f>
        <v>#N/A</v>
      </c>
      <c r="H740" s="22" t="e">
        <f>VLOOKUP(Tabla1[MUNICIPIO],'DATOS ENLACES, RESPONSABLES'!$C$1:$J$1124,5,0)</f>
        <v>#N/A</v>
      </c>
      <c r="I740" s="22" t="e">
        <f>VLOOKUP(Tabla1[MUNICIPIO],'DATOS ENLACES, RESPONSABLES'!$C$1:$J$1124,6,0)</f>
        <v>#N/A</v>
      </c>
      <c r="J740" s="22" t="e">
        <f>VLOOKUP(Tabla1[MUNICIPIO],'DATOS ENLACES, RESPONSABLES'!$C$1:$J$1124,7,0)</f>
        <v>#N/A</v>
      </c>
      <c r="K740" s="22" t="e">
        <f>VLOOKUP(Tabla1[MUNICIPIO],'DATOS ENLACES, RESPONSABLES'!$C$1:$J$1124,8,0)</f>
        <v>#N/A</v>
      </c>
    </row>
    <row r="741" spans="1:11" x14ac:dyDescent="0.25">
      <c r="A741" s="121" t="s">
        <v>1866</v>
      </c>
      <c r="B741" s="122">
        <v>13580</v>
      </c>
      <c r="C741" s="123" t="s">
        <v>308</v>
      </c>
      <c r="D741" s="123" t="s">
        <v>48</v>
      </c>
      <c r="E741" s="124" t="s">
        <v>924</v>
      </c>
      <c r="F741" s="22" t="e">
        <f>VLOOKUP(Tabla1[MUNICIPIO],'DATOS ENLACES, RESPONSABLES'!$C$1:$J$1124,2,0)</f>
        <v>#N/A</v>
      </c>
      <c r="G741" s="22" t="e">
        <f>VLOOKUP(Tabla1[MUNICIPIO],'DATOS ENLACES, RESPONSABLES'!$C$1:$J$1124,4,0)</f>
        <v>#N/A</v>
      </c>
      <c r="H741" s="22" t="e">
        <f>VLOOKUP(Tabla1[MUNICIPIO],'DATOS ENLACES, RESPONSABLES'!$C$1:$J$1124,5,0)</f>
        <v>#N/A</v>
      </c>
      <c r="I741" s="22" t="e">
        <f>VLOOKUP(Tabla1[MUNICIPIO],'DATOS ENLACES, RESPONSABLES'!$C$1:$J$1124,6,0)</f>
        <v>#N/A</v>
      </c>
      <c r="J741" s="22" t="e">
        <f>VLOOKUP(Tabla1[MUNICIPIO],'DATOS ENLACES, RESPONSABLES'!$C$1:$J$1124,7,0)</f>
        <v>#N/A</v>
      </c>
      <c r="K741" s="22" t="e">
        <f>VLOOKUP(Tabla1[MUNICIPIO],'DATOS ENLACES, RESPONSABLES'!$C$1:$J$1124,8,0)</f>
        <v>#N/A</v>
      </c>
    </row>
    <row r="742" spans="1:11" x14ac:dyDescent="0.25">
      <c r="A742" s="121" t="s">
        <v>1867</v>
      </c>
      <c r="B742" s="122">
        <v>13600</v>
      </c>
      <c r="C742" s="123" t="s">
        <v>308</v>
      </c>
      <c r="D742" s="123" t="s">
        <v>48</v>
      </c>
      <c r="E742" s="124" t="s">
        <v>925</v>
      </c>
      <c r="F742" s="22" t="e">
        <f>VLOOKUP(Tabla1[MUNICIPIO],'DATOS ENLACES, RESPONSABLES'!$C$1:$J$1124,2,0)</f>
        <v>#N/A</v>
      </c>
      <c r="G742" s="22" t="e">
        <f>VLOOKUP(Tabla1[MUNICIPIO],'DATOS ENLACES, RESPONSABLES'!$C$1:$J$1124,4,0)</f>
        <v>#N/A</v>
      </c>
      <c r="H742" s="22" t="e">
        <f>VLOOKUP(Tabla1[MUNICIPIO],'DATOS ENLACES, RESPONSABLES'!$C$1:$J$1124,5,0)</f>
        <v>#N/A</v>
      </c>
      <c r="I742" s="22" t="e">
        <f>VLOOKUP(Tabla1[MUNICIPIO],'DATOS ENLACES, RESPONSABLES'!$C$1:$J$1124,6,0)</f>
        <v>#N/A</v>
      </c>
      <c r="J742" s="22" t="e">
        <f>VLOOKUP(Tabla1[MUNICIPIO],'DATOS ENLACES, RESPONSABLES'!$C$1:$J$1124,7,0)</f>
        <v>#N/A</v>
      </c>
      <c r="K742" s="22" t="e">
        <f>VLOOKUP(Tabla1[MUNICIPIO],'DATOS ENLACES, RESPONSABLES'!$C$1:$J$1124,8,0)</f>
        <v>#N/A</v>
      </c>
    </row>
    <row r="743" spans="1:11" x14ac:dyDescent="0.25">
      <c r="A743" s="121" t="s">
        <v>1868</v>
      </c>
      <c r="B743" s="122">
        <v>13670</v>
      </c>
      <c r="C743" s="123" t="s">
        <v>308</v>
      </c>
      <c r="D743" s="123" t="s">
        <v>48</v>
      </c>
      <c r="E743" s="124" t="s">
        <v>237</v>
      </c>
      <c r="F743" s="22" t="e">
        <f>VLOOKUP(Tabla1[MUNICIPIO],'DATOS ENLACES, RESPONSABLES'!$C$1:$J$1124,2,0)</f>
        <v>#N/A</v>
      </c>
      <c r="G743" s="22" t="e">
        <f>VLOOKUP(Tabla1[MUNICIPIO],'DATOS ENLACES, RESPONSABLES'!$C$1:$J$1124,4,0)</f>
        <v>#N/A</v>
      </c>
      <c r="H743" s="22" t="e">
        <f>VLOOKUP(Tabla1[MUNICIPIO],'DATOS ENLACES, RESPONSABLES'!$C$1:$J$1124,5,0)</f>
        <v>#N/A</v>
      </c>
      <c r="I743" s="22" t="e">
        <f>VLOOKUP(Tabla1[MUNICIPIO],'DATOS ENLACES, RESPONSABLES'!$C$1:$J$1124,6,0)</f>
        <v>#N/A</v>
      </c>
      <c r="J743" s="22" t="e">
        <f>VLOOKUP(Tabla1[MUNICIPIO],'DATOS ENLACES, RESPONSABLES'!$C$1:$J$1124,7,0)</f>
        <v>#N/A</v>
      </c>
      <c r="K743" s="22" t="e">
        <f>VLOOKUP(Tabla1[MUNICIPIO],'DATOS ENLACES, RESPONSABLES'!$C$1:$J$1124,8,0)</f>
        <v>#N/A</v>
      </c>
    </row>
    <row r="744" spans="1:11" x14ac:dyDescent="0.25">
      <c r="A744" s="121" t="s">
        <v>1869</v>
      </c>
      <c r="B744" s="122">
        <v>13688</v>
      </c>
      <c r="C744" s="123" t="s">
        <v>308</v>
      </c>
      <c r="D744" s="123" t="s">
        <v>48</v>
      </c>
      <c r="E744" s="124" t="s">
        <v>254</v>
      </c>
      <c r="F744" s="22" t="e">
        <f>VLOOKUP(Tabla1[MUNICIPIO],'DATOS ENLACES, RESPONSABLES'!$C$1:$J$1124,2,0)</f>
        <v>#N/A</v>
      </c>
      <c r="G744" s="22" t="e">
        <f>VLOOKUP(Tabla1[MUNICIPIO],'DATOS ENLACES, RESPONSABLES'!$C$1:$J$1124,4,0)</f>
        <v>#N/A</v>
      </c>
      <c r="H744" s="22" t="e">
        <f>VLOOKUP(Tabla1[MUNICIPIO],'DATOS ENLACES, RESPONSABLES'!$C$1:$J$1124,5,0)</f>
        <v>#N/A</v>
      </c>
      <c r="I744" s="22" t="e">
        <f>VLOOKUP(Tabla1[MUNICIPIO],'DATOS ENLACES, RESPONSABLES'!$C$1:$J$1124,6,0)</f>
        <v>#N/A</v>
      </c>
      <c r="J744" s="22" t="e">
        <f>VLOOKUP(Tabla1[MUNICIPIO],'DATOS ENLACES, RESPONSABLES'!$C$1:$J$1124,7,0)</f>
        <v>#N/A</v>
      </c>
      <c r="K744" s="22" t="e">
        <f>VLOOKUP(Tabla1[MUNICIPIO],'DATOS ENLACES, RESPONSABLES'!$C$1:$J$1124,8,0)</f>
        <v>#N/A</v>
      </c>
    </row>
    <row r="745" spans="1:11" x14ac:dyDescent="0.25">
      <c r="A745" s="121" t="s">
        <v>1870</v>
      </c>
      <c r="B745" s="122">
        <v>13744</v>
      </c>
      <c r="C745" s="123" t="s">
        <v>308</v>
      </c>
      <c r="D745" s="123" t="s">
        <v>48</v>
      </c>
      <c r="E745" s="124" t="s">
        <v>268</v>
      </c>
      <c r="F745" s="22" t="e">
        <f>VLOOKUP(Tabla1[MUNICIPIO],'DATOS ENLACES, RESPONSABLES'!$C$1:$J$1124,2,0)</f>
        <v>#N/A</v>
      </c>
      <c r="G745" s="22" t="e">
        <f>VLOOKUP(Tabla1[MUNICIPIO],'DATOS ENLACES, RESPONSABLES'!$C$1:$J$1124,4,0)</f>
        <v>#N/A</v>
      </c>
      <c r="H745" s="22" t="e">
        <f>VLOOKUP(Tabla1[MUNICIPIO],'DATOS ENLACES, RESPONSABLES'!$C$1:$J$1124,5,0)</f>
        <v>#N/A</v>
      </c>
      <c r="I745" s="22" t="e">
        <f>VLOOKUP(Tabla1[MUNICIPIO],'DATOS ENLACES, RESPONSABLES'!$C$1:$J$1124,6,0)</f>
        <v>#N/A</v>
      </c>
      <c r="J745" s="22" t="e">
        <f>VLOOKUP(Tabla1[MUNICIPIO],'DATOS ENLACES, RESPONSABLES'!$C$1:$J$1124,7,0)</f>
        <v>#N/A</v>
      </c>
      <c r="K745" s="22" t="e">
        <f>VLOOKUP(Tabla1[MUNICIPIO],'DATOS ENLACES, RESPONSABLES'!$C$1:$J$1124,8,0)</f>
        <v>#N/A</v>
      </c>
    </row>
    <row r="746" spans="1:11" x14ac:dyDescent="0.25">
      <c r="A746" s="121" t="s">
        <v>1871</v>
      </c>
      <c r="B746" s="122">
        <v>20310</v>
      </c>
      <c r="C746" s="123" t="s">
        <v>308</v>
      </c>
      <c r="D746" s="123" t="s">
        <v>54</v>
      </c>
      <c r="E746" s="124" t="s">
        <v>926</v>
      </c>
      <c r="F746" s="22" t="e">
        <f>VLOOKUP(Tabla1[MUNICIPIO],'DATOS ENLACES, RESPONSABLES'!$C$1:$J$1124,2,0)</f>
        <v>#N/A</v>
      </c>
      <c r="G746" s="22" t="e">
        <f>VLOOKUP(Tabla1[MUNICIPIO],'DATOS ENLACES, RESPONSABLES'!$C$1:$J$1124,4,0)</f>
        <v>#N/A</v>
      </c>
      <c r="H746" s="22" t="e">
        <f>VLOOKUP(Tabla1[MUNICIPIO],'DATOS ENLACES, RESPONSABLES'!$C$1:$J$1124,5,0)</f>
        <v>#N/A</v>
      </c>
      <c r="I746" s="22" t="e">
        <f>VLOOKUP(Tabla1[MUNICIPIO],'DATOS ENLACES, RESPONSABLES'!$C$1:$J$1124,6,0)</f>
        <v>#N/A</v>
      </c>
      <c r="J746" s="22" t="e">
        <f>VLOOKUP(Tabla1[MUNICIPIO],'DATOS ENLACES, RESPONSABLES'!$C$1:$J$1124,7,0)</f>
        <v>#N/A</v>
      </c>
      <c r="K746" s="22" t="e">
        <f>VLOOKUP(Tabla1[MUNICIPIO],'DATOS ENLACES, RESPONSABLES'!$C$1:$J$1124,8,0)</f>
        <v>#N/A</v>
      </c>
    </row>
    <row r="747" spans="1:11" x14ac:dyDescent="0.25">
      <c r="A747" s="121" t="s">
        <v>1872</v>
      </c>
      <c r="B747" s="122">
        <v>20614</v>
      </c>
      <c r="C747" s="123" t="s">
        <v>308</v>
      </c>
      <c r="D747" s="123" t="s">
        <v>54</v>
      </c>
      <c r="E747" s="124" t="s">
        <v>927</v>
      </c>
      <c r="F747" s="22" t="e">
        <f>VLOOKUP(Tabla1[MUNICIPIO],'DATOS ENLACES, RESPONSABLES'!$C$1:$J$1124,2,0)</f>
        <v>#N/A</v>
      </c>
      <c r="G747" s="22" t="e">
        <f>VLOOKUP(Tabla1[MUNICIPIO],'DATOS ENLACES, RESPONSABLES'!$C$1:$J$1124,4,0)</f>
        <v>#N/A</v>
      </c>
      <c r="H747" s="22" t="e">
        <f>VLOOKUP(Tabla1[MUNICIPIO],'DATOS ENLACES, RESPONSABLES'!$C$1:$J$1124,5,0)</f>
        <v>#N/A</v>
      </c>
      <c r="I747" s="22" t="e">
        <f>VLOOKUP(Tabla1[MUNICIPIO],'DATOS ENLACES, RESPONSABLES'!$C$1:$J$1124,6,0)</f>
        <v>#N/A</v>
      </c>
      <c r="J747" s="22" t="e">
        <f>VLOOKUP(Tabla1[MUNICIPIO],'DATOS ENLACES, RESPONSABLES'!$C$1:$J$1124,7,0)</f>
        <v>#N/A</v>
      </c>
      <c r="K747" s="22" t="e">
        <f>VLOOKUP(Tabla1[MUNICIPIO],'DATOS ENLACES, RESPONSABLES'!$C$1:$J$1124,8,0)</f>
        <v>#N/A</v>
      </c>
    </row>
    <row r="748" spans="1:11" x14ac:dyDescent="0.25">
      <c r="A748" s="121" t="s">
        <v>1873</v>
      </c>
      <c r="B748" s="122">
        <v>20710</v>
      </c>
      <c r="C748" s="123" t="s">
        <v>308</v>
      </c>
      <c r="D748" s="123" t="s">
        <v>54</v>
      </c>
      <c r="E748" s="124" t="s">
        <v>286</v>
      </c>
      <c r="F748" s="22" t="e">
        <f>VLOOKUP(Tabla1[MUNICIPIO],'DATOS ENLACES, RESPONSABLES'!$C$1:$J$1124,2,0)</f>
        <v>#N/A</v>
      </c>
      <c r="G748" s="22" t="e">
        <f>VLOOKUP(Tabla1[MUNICIPIO],'DATOS ENLACES, RESPONSABLES'!$C$1:$J$1124,4,0)</f>
        <v>#N/A</v>
      </c>
      <c r="H748" s="22" t="e">
        <f>VLOOKUP(Tabla1[MUNICIPIO],'DATOS ENLACES, RESPONSABLES'!$C$1:$J$1124,5,0)</f>
        <v>#N/A</v>
      </c>
      <c r="I748" s="22" t="e">
        <f>VLOOKUP(Tabla1[MUNICIPIO],'DATOS ENLACES, RESPONSABLES'!$C$1:$J$1124,6,0)</f>
        <v>#N/A</v>
      </c>
      <c r="J748" s="22" t="e">
        <f>VLOOKUP(Tabla1[MUNICIPIO],'DATOS ENLACES, RESPONSABLES'!$C$1:$J$1124,7,0)</f>
        <v>#N/A</v>
      </c>
      <c r="K748" s="22" t="e">
        <f>VLOOKUP(Tabla1[MUNICIPIO],'DATOS ENLACES, RESPONSABLES'!$C$1:$J$1124,8,0)</f>
        <v>#N/A</v>
      </c>
    </row>
    <row r="749" spans="1:11" ht="51" x14ac:dyDescent="0.25">
      <c r="A749" s="121" t="s">
        <v>1874</v>
      </c>
      <c r="B749" s="122">
        <v>68081</v>
      </c>
      <c r="C749" s="123" t="s">
        <v>308</v>
      </c>
      <c r="D749" s="123" t="s">
        <v>69</v>
      </c>
      <c r="E749" s="124" t="s">
        <v>104</v>
      </c>
      <c r="F749" s="22" t="str">
        <f>VLOOKUP(Tabla1[MUNICIPIO],'DATOS ENLACES, RESPONSABLES'!$C$1:$J$1124,2,0)</f>
        <v>Carlos Arturo Hernandez Rhenals</v>
      </c>
      <c r="G749" s="22" t="str">
        <f>VLOOKUP(Tabla1[MUNICIPIO],'DATOS ENLACES, RESPONSABLES'!$C$1:$J$1124,4,0)</f>
        <v>arturo.hernandez@unidadvictimas.gov.co</v>
      </c>
      <c r="H749" s="22">
        <f>VLOOKUP(Tabla1[MUNICIPIO],'DATOS ENLACES, RESPONSABLES'!$C$1:$J$1124,5,0)</f>
        <v>0</v>
      </c>
      <c r="I749" s="22">
        <f>VLOOKUP(Tabla1[MUNICIPIO],'DATOS ENLACES, RESPONSABLES'!$C$1:$J$1124,6,0)</f>
        <v>0</v>
      </c>
      <c r="J749" s="22">
        <f>VLOOKUP(Tabla1[MUNICIPIO],'DATOS ENLACES, RESPONSABLES'!$C$1:$J$1124,7,0)</f>
        <v>0</v>
      </c>
      <c r="K749" s="22">
        <f>VLOOKUP(Tabla1[MUNICIPIO],'DATOS ENLACES, RESPONSABLES'!$C$1:$J$1124,8,0)</f>
        <v>0</v>
      </c>
    </row>
    <row r="750" spans="1:11" x14ac:dyDescent="0.25">
      <c r="A750" s="121" t="s">
        <v>1875</v>
      </c>
      <c r="B750" s="122">
        <v>68190</v>
      </c>
      <c r="C750" s="123" t="s">
        <v>308</v>
      </c>
      <c r="D750" s="123" t="s">
        <v>69</v>
      </c>
      <c r="E750" s="124" t="s">
        <v>163</v>
      </c>
      <c r="F750" s="22" t="e">
        <f>VLOOKUP(Tabla1[MUNICIPIO],'DATOS ENLACES, RESPONSABLES'!$C$1:$J$1124,2,0)</f>
        <v>#N/A</v>
      </c>
      <c r="G750" s="22" t="e">
        <f>VLOOKUP(Tabla1[MUNICIPIO],'DATOS ENLACES, RESPONSABLES'!$C$1:$J$1124,4,0)</f>
        <v>#N/A</v>
      </c>
      <c r="H750" s="22" t="e">
        <f>VLOOKUP(Tabla1[MUNICIPIO],'DATOS ENLACES, RESPONSABLES'!$C$1:$J$1124,5,0)</f>
        <v>#N/A</v>
      </c>
      <c r="I750" s="22" t="e">
        <f>VLOOKUP(Tabla1[MUNICIPIO],'DATOS ENLACES, RESPONSABLES'!$C$1:$J$1124,6,0)</f>
        <v>#N/A</v>
      </c>
      <c r="J750" s="22" t="e">
        <f>VLOOKUP(Tabla1[MUNICIPIO],'DATOS ENLACES, RESPONSABLES'!$C$1:$J$1124,7,0)</f>
        <v>#N/A</v>
      </c>
      <c r="K750" s="22" t="e">
        <f>VLOOKUP(Tabla1[MUNICIPIO],'DATOS ENLACES, RESPONSABLES'!$C$1:$J$1124,8,0)</f>
        <v>#N/A</v>
      </c>
    </row>
    <row r="751" spans="1:11" x14ac:dyDescent="0.25">
      <c r="A751" s="121" t="s">
        <v>1876</v>
      </c>
      <c r="B751" s="122">
        <v>68385</v>
      </c>
      <c r="C751" s="123" t="s">
        <v>308</v>
      </c>
      <c r="D751" s="123" t="s">
        <v>69</v>
      </c>
      <c r="E751" s="124" t="s">
        <v>928</v>
      </c>
      <c r="F751" s="22" t="e">
        <f>VLOOKUP(Tabla1[MUNICIPIO],'DATOS ENLACES, RESPONSABLES'!$C$1:$J$1124,2,0)</f>
        <v>#N/A</v>
      </c>
      <c r="G751" s="22" t="e">
        <f>VLOOKUP(Tabla1[MUNICIPIO],'DATOS ENLACES, RESPONSABLES'!$C$1:$J$1124,4,0)</f>
        <v>#N/A</v>
      </c>
      <c r="H751" s="22" t="e">
        <f>VLOOKUP(Tabla1[MUNICIPIO],'DATOS ENLACES, RESPONSABLES'!$C$1:$J$1124,5,0)</f>
        <v>#N/A</v>
      </c>
      <c r="I751" s="22" t="e">
        <f>VLOOKUP(Tabla1[MUNICIPIO],'DATOS ENLACES, RESPONSABLES'!$C$1:$J$1124,6,0)</f>
        <v>#N/A</v>
      </c>
      <c r="J751" s="22" t="e">
        <f>VLOOKUP(Tabla1[MUNICIPIO],'DATOS ENLACES, RESPONSABLES'!$C$1:$J$1124,7,0)</f>
        <v>#N/A</v>
      </c>
      <c r="K751" s="22" t="e">
        <f>VLOOKUP(Tabla1[MUNICIPIO],'DATOS ENLACES, RESPONSABLES'!$C$1:$J$1124,8,0)</f>
        <v>#N/A</v>
      </c>
    </row>
    <row r="752" spans="1:11" x14ac:dyDescent="0.25">
      <c r="A752" s="121" t="s">
        <v>1877</v>
      </c>
      <c r="B752" s="122">
        <v>68573</v>
      </c>
      <c r="C752" s="123" t="s">
        <v>308</v>
      </c>
      <c r="D752" s="123" t="s">
        <v>69</v>
      </c>
      <c r="E752" s="124" t="s">
        <v>929</v>
      </c>
      <c r="F752" s="22" t="e">
        <f>VLOOKUP(Tabla1[MUNICIPIO],'DATOS ENLACES, RESPONSABLES'!$C$1:$J$1124,2,0)</f>
        <v>#N/A</v>
      </c>
      <c r="G752" s="22" t="e">
        <f>VLOOKUP(Tabla1[MUNICIPIO],'DATOS ENLACES, RESPONSABLES'!$C$1:$J$1124,4,0)</f>
        <v>#N/A</v>
      </c>
      <c r="H752" s="22" t="e">
        <f>VLOOKUP(Tabla1[MUNICIPIO],'DATOS ENLACES, RESPONSABLES'!$C$1:$J$1124,5,0)</f>
        <v>#N/A</v>
      </c>
      <c r="I752" s="22" t="e">
        <f>VLOOKUP(Tabla1[MUNICIPIO],'DATOS ENLACES, RESPONSABLES'!$C$1:$J$1124,6,0)</f>
        <v>#N/A</v>
      </c>
      <c r="J752" s="22" t="e">
        <f>VLOOKUP(Tabla1[MUNICIPIO],'DATOS ENLACES, RESPONSABLES'!$C$1:$J$1124,7,0)</f>
        <v>#N/A</v>
      </c>
      <c r="K752" s="22" t="e">
        <f>VLOOKUP(Tabla1[MUNICIPIO],'DATOS ENLACES, RESPONSABLES'!$C$1:$J$1124,8,0)</f>
        <v>#N/A</v>
      </c>
    </row>
    <row r="753" spans="1:11" x14ac:dyDescent="0.25">
      <c r="A753" s="121" t="s">
        <v>1878</v>
      </c>
      <c r="B753" s="122">
        <v>68575</v>
      </c>
      <c r="C753" s="123" t="s">
        <v>308</v>
      </c>
      <c r="D753" s="123" t="s">
        <v>69</v>
      </c>
      <c r="E753" s="124" t="s">
        <v>212</v>
      </c>
      <c r="F753" s="22" t="e">
        <f>VLOOKUP(Tabla1[MUNICIPIO],'DATOS ENLACES, RESPONSABLES'!$C$1:$J$1124,2,0)</f>
        <v>#N/A</v>
      </c>
      <c r="G753" s="22" t="e">
        <f>VLOOKUP(Tabla1[MUNICIPIO],'DATOS ENLACES, RESPONSABLES'!$C$1:$J$1124,4,0)</f>
        <v>#N/A</v>
      </c>
      <c r="H753" s="22" t="e">
        <f>VLOOKUP(Tabla1[MUNICIPIO],'DATOS ENLACES, RESPONSABLES'!$C$1:$J$1124,5,0)</f>
        <v>#N/A</v>
      </c>
      <c r="I753" s="22" t="e">
        <f>VLOOKUP(Tabla1[MUNICIPIO],'DATOS ENLACES, RESPONSABLES'!$C$1:$J$1124,6,0)</f>
        <v>#N/A</v>
      </c>
      <c r="J753" s="22" t="e">
        <f>VLOOKUP(Tabla1[MUNICIPIO],'DATOS ENLACES, RESPONSABLES'!$C$1:$J$1124,7,0)</f>
        <v>#N/A</v>
      </c>
      <c r="K753" s="22" t="e">
        <f>VLOOKUP(Tabla1[MUNICIPIO],'DATOS ENLACES, RESPONSABLES'!$C$1:$J$1124,8,0)</f>
        <v>#N/A</v>
      </c>
    </row>
    <row r="754" spans="1:11" x14ac:dyDescent="0.25">
      <c r="A754" s="121" t="s">
        <v>1879</v>
      </c>
      <c r="B754" s="122">
        <v>68655</v>
      </c>
      <c r="C754" s="123" t="s">
        <v>308</v>
      </c>
      <c r="D754" s="123" t="s">
        <v>69</v>
      </c>
      <c r="E754" s="124" t="s">
        <v>232</v>
      </c>
      <c r="F754" s="22" t="e">
        <f>VLOOKUP(Tabla1[MUNICIPIO],'DATOS ENLACES, RESPONSABLES'!$C$1:$J$1124,2,0)</f>
        <v>#N/A</v>
      </c>
      <c r="G754" s="22" t="e">
        <f>VLOOKUP(Tabla1[MUNICIPIO],'DATOS ENLACES, RESPONSABLES'!$C$1:$J$1124,4,0)</f>
        <v>#N/A</v>
      </c>
      <c r="H754" s="22" t="e">
        <f>VLOOKUP(Tabla1[MUNICIPIO],'DATOS ENLACES, RESPONSABLES'!$C$1:$J$1124,5,0)</f>
        <v>#N/A</v>
      </c>
      <c r="I754" s="22" t="e">
        <f>VLOOKUP(Tabla1[MUNICIPIO],'DATOS ENLACES, RESPONSABLES'!$C$1:$J$1124,6,0)</f>
        <v>#N/A</v>
      </c>
      <c r="J754" s="22" t="e">
        <f>VLOOKUP(Tabla1[MUNICIPIO],'DATOS ENLACES, RESPONSABLES'!$C$1:$J$1124,7,0)</f>
        <v>#N/A</v>
      </c>
      <c r="K754" s="22" t="e">
        <f>VLOOKUP(Tabla1[MUNICIPIO],'DATOS ENLACES, RESPONSABLES'!$C$1:$J$1124,8,0)</f>
        <v>#N/A</v>
      </c>
    </row>
    <row r="755" spans="1:11" x14ac:dyDescent="0.25">
      <c r="A755" s="121" t="s">
        <v>1880</v>
      </c>
      <c r="B755" s="122">
        <v>91263</v>
      </c>
      <c r="C755" s="123" t="s">
        <v>2530</v>
      </c>
      <c r="D755" s="123" t="s">
        <v>75</v>
      </c>
      <c r="E755" s="124" t="s">
        <v>930</v>
      </c>
      <c r="F755" s="22" t="e">
        <f>VLOOKUP(Tabla1[MUNICIPIO],'DATOS ENLACES, RESPONSABLES'!$C$1:$J$1124,2,0)</f>
        <v>#N/A</v>
      </c>
      <c r="G755" s="22" t="e">
        <f>VLOOKUP(Tabla1[MUNICIPIO],'DATOS ENLACES, RESPONSABLES'!$C$1:$J$1124,4,0)</f>
        <v>#N/A</v>
      </c>
      <c r="H755" s="22" t="e">
        <f>VLOOKUP(Tabla1[MUNICIPIO],'DATOS ENLACES, RESPONSABLES'!$C$1:$J$1124,5,0)</f>
        <v>#N/A</v>
      </c>
      <c r="I755" s="22" t="e">
        <f>VLOOKUP(Tabla1[MUNICIPIO],'DATOS ENLACES, RESPONSABLES'!$C$1:$J$1124,6,0)</f>
        <v>#N/A</v>
      </c>
      <c r="J755" s="22" t="e">
        <f>VLOOKUP(Tabla1[MUNICIPIO],'DATOS ENLACES, RESPONSABLES'!$C$1:$J$1124,7,0)</f>
        <v>#N/A</v>
      </c>
      <c r="K755" s="22" t="e">
        <f>VLOOKUP(Tabla1[MUNICIPIO],'DATOS ENLACES, RESPONSABLES'!$C$1:$J$1124,8,0)</f>
        <v>#N/A</v>
      </c>
    </row>
    <row r="756" spans="1:11" x14ac:dyDescent="0.25">
      <c r="A756" s="121" t="s">
        <v>1881</v>
      </c>
      <c r="B756" s="122">
        <v>91405</v>
      </c>
      <c r="C756" s="123" t="s">
        <v>2530</v>
      </c>
      <c r="D756" s="123" t="s">
        <v>75</v>
      </c>
      <c r="E756" s="124" t="s">
        <v>931</v>
      </c>
      <c r="F756" s="22" t="e">
        <f>VLOOKUP(Tabla1[MUNICIPIO],'DATOS ENLACES, RESPONSABLES'!$C$1:$J$1124,2,0)</f>
        <v>#N/A</v>
      </c>
      <c r="G756" s="22" t="e">
        <f>VLOOKUP(Tabla1[MUNICIPIO],'DATOS ENLACES, RESPONSABLES'!$C$1:$J$1124,4,0)</f>
        <v>#N/A</v>
      </c>
      <c r="H756" s="22" t="e">
        <f>VLOOKUP(Tabla1[MUNICIPIO],'DATOS ENLACES, RESPONSABLES'!$C$1:$J$1124,5,0)</f>
        <v>#N/A</v>
      </c>
      <c r="I756" s="22" t="e">
        <f>VLOOKUP(Tabla1[MUNICIPIO],'DATOS ENLACES, RESPONSABLES'!$C$1:$J$1124,6,0)</f>
        <v>#N/A</v>
      </c>
      <c r="J756" s="22" t="e">
        <f>VLOOKUP(Tabla1[MUNICIPIO],'DATOS ENLACES, RESPONSABLES'!$C$1:$J$1124,7,0)</f>
        <v>#N/A</v>
      </c>
      <c r="K756" s="22" t="e">
        <f>VLOOKUP(Tabla1[MUNICIPIO],'DATOS ENLACES, RESPONSABLES'!$C$1:$J$1124,8,0)</f>
        <v>#N/A</v>
      </c>
    </row>
    <row r="757" spans="1:11" x14ac:dyDescent="0.25">
      <c r="A757" s="121" t="s">
        <v>1882</v>
      </c>
      <c r="B757" s="122">
        <v>91407</v>
      </c>
      <c r="C757" s="123" t="s">
        <v>2530</v>
      </c>
      <c r="D757" s="123" t="s">
        <v>75</v>
      </c>
      <c r="E757" s="124" t="s">
        <v>932</v>
      </c>
      <c r="F757" s="22" t="e">
        <f>VLOOKUP(Tabla1[MUNICIPIO],'DATOS ENLACES, RESPONSABLES'!$C$1:$J$1124,2,0)</f>
        <v>#N/A</v>
      </c>
      <c r="G757" s="22" t="e">
        <f>VLOOKUP(Tabla1[MUNICIPIO],'DATOS ENLACES, RESPONSABLES'!$C$1:$J$1124,4,0)</f>
        <v>#N/A</v>
      </c>
      <c r="H757" s="22" t="e">
        <f>VLOOKUP(Tabla1[MUNICIPIO],'DATOS ENLACES, RESPONSABLES'!$C$1:$J$1124,5,0)</f>
        <v>#N/A</v>
      </c>
      <c r="I757" s="22" t="e">
        <f>VLOOKUP(Tabla1[MUNICIPIO],'DATOS ENLACES, RESPONSABLES'!$C$1:$J$1124,6,0)</f>
        <v>#N/A</v>
      </c>
      <c r="J757" s="22" t="e">
        <f>VLOOKUP(Tabla1[MUNICIPIO],'DATOS ENLACES, RESPONSABLES'!$C$1:$J$1124,7,0)</f>
        <v>#N/A</v>
      </c>
      <c r="K757" s="22" t="e">
        <f>VLOOKUP(Tabla1[MUNICIPIO],'DATOS ENLACES, RESPONSABLES'!$C$1:$J$1124,8,0)</f>
        <v>#N/A</v>
      </c>
    </row>
    <row r="758" spans="1:11" x14ac:dyDescent="0.25">
      <c r="A758" s="121" t="s">
        <v>1883</v>
      </c>
      <c r="B758" s="122">
        <v>91430</v>
      </c>
      <c r="C758" s="123" t="s">
        <v>2530</v>
      </c>
      <c r="D758" s="123" t="s">
        <v>75</v>
      </c>
      <c r="E758" s="124" t="s">
        <v>619</v>
      </c>
      <c r="F758" s="22" t="e">
        <f>VLOOKUP(Tabla1[MUNICIPIO],'DATOS ENLACES, RESPONSABLES'!$C$1:$J$1124,2,0)</f>
        <v>#N/A</v>
      </c>
      <c r="G758" s="22" t="e">
        <f>VLOOKUP(Tabla1[MUNICIPIO],'DATOS ENLACES, RESPONSABLES'!$C$1:$J$1124,4,0)</f>
        <v>#N/A</v>
      </c>
      <c r="H758" s="22" t="e">
        <f>VLOOKUP(Tabla1[MUNICIPIO],'DATOS ENLACES, RESPONSABLES'!$C$1:$J$1124,5,0)</f>
        <v>#N/A</v>
      </c>
      <c r="I758" s="22" t="e">
        <f>VLOOKUP(Tabla1[MUNICIPIO],'DATOS ENLACES, RESPONSABLES'!$C$1:$J$1124,6,0)</f>
        <v>#N/A</v>
      </c>
      <c r="J758" s="22" t="e">
        <f>VLOOKUP(Tabla1[MUNICIPIO],'DATOS ENLACES, RESPONSABLES'!$C$1:$J$1124,7,0)</f>
        <v>#N/A</v>
      </c>
      <c r="K758" s="22" t="e">
        <f>VLOOKUP(Tabla1[MUNICIPIO],'DATOS ENLACES, RESPONSABLES'!$C$1:$J$1124,8,0)</f>
        <v>#N/A</v>
      </c>
    </row>
    <row r="759" spans="1:11" x14ac:dyDescent="0.25">
      <c r="A759" s="121" t="s">
        <v>1884</v>
      </c>
      <c r="B759" s="122">
        <v>91001</v>
      </c>
      <c r="C759" s="123" t="s">
        <v>2530</v>
      </c>
      <c r="D759" s="123" t="s">
        <v>75</v>
      </c>
      <c r="E759" s="124" t="s">
        <v>110</v>
      </c>
      <c r="F759" s="22" t="e">
        <f>VLOOKUP(Tabla1[MUNICIPIO],'DATOS ENLACES, RESPONSABLES'!$C$1:$J$1124,2,0)</f>
        <v>#N/A</v>
      </c>
      <c r="G759" s="22" t="e">
        <f>VLOOKUP(Tabla1[MUNICIPIO],'DATOS ENLACES, RESPONSABLES'!$C$1:$J$1124,4,0)</f>
        <v>#N/A</v>
      </c>
      <c r="H759" s="22" t="e">
        <f>VLOOKUP(Tabla1[MUNICIPIO],'DATOS ENLACES, RESPONSABLES'!$C$1:$J$1124,5,0)</f>
        <v>#N/A</v>
      </c>
      <c r="I759" s="22" t="e">
        <f>VLOOKUP(Tabla1[MUNICIPIO],'DATOS ENLACES, RESPONSABLES'!$C$1:$J$1124,6,0)</f>
        <v>#N/A</v>
      </c>
      <c r="J759" s="22" t="e">
        <f>VLOOKUP(Tabla1[MUNICIPIO],'DATOS ENLACES, RESPONSABLES'!$C$1:$J$1124,7,0)</f>
        <v>#N/A</v>
      </c>
      <c r="K759" s="22" t="e">
        <f>VLOOKUP(Tabla1[MUNICIPIO],'DATOS ENLACES, RESPONSABLES'!$C$1:$J$1124,8,0)</f>
        <v>#N/A</v>
      </c>
    </row>
    <row r="760" spans="1:11" x14ac:dyDescent="0.25">
      <c r="A760" s="121" t="s">
        <v>1885</v>
      </c>
      <c r="B760" s="122">
        <v>91460</v>
      </c>
      <c r="C760" s="123" t="s">
        <v>2530</v>
      </c>
      <c r="D760" s="123" t="s">
        <v>75</v>
      </c>
      <c r="E760" s="124" t="s">
        <v>933</v>
      </c>
      <c r="F760" s="22" t="e">
        <f>VLOOKUP(Tabla1[MUNICIPIO],'DATOS ENLACES, RESPONSABLES'!$C$1:$J$1124,2,0)</f>
        <v>#N/A</v>
      </c>
      <c r="G760" s="22" t="e">
        <f>VLOOKUP(Tabla1[MUNICIPIO],'DATOS ENLACES, RESPONSABLES'!$C$1:$J$1124,4,0)</f>
        <v>#N/A</v>
      </c>
      <c r="H760" s="22" t="e">
        <f>VLOOKUP(Tabla1[MUNICIPIO],'DATOS ENLACES, RESPONSABLES'!$C$1:$J$1124,5,0)</f>
        <v>#N/A</v>
      </c>
      <c r="I760" s="22" t="e">
        <f>VLOOKUP(Tabla1[MUNICIPIO],'DATOS ENLACES, RESPONSABLES'!$C$1:$J$1124,6,0)</f>
        <v>#N/A</v>
      </c>
      <c r="J760" s="22" t="e">
        <f>VLOOKUP(Tabla1[MUNICIPIO],'DATOS ENLACES, RESPONSABLES'!$C$1:$J$1124,7,0)</f>
        <v>#N/A</v>
      </c>
      <c r="K760" s="22" t="e">
        <f>VLOOKUP(Tabla1[MUNICIPIO],'DATOS ENLACES, RESPONSABLES'!$C$1:$J$1124,8,0)</f>
        <v>#N/A</v>
      </c>
    </row>
    <row r="761" spans="1:11" x14ac:dyDescent="0.25">
      <c r="A761" s="121" t="s">
        <v>1886</v>
      </c>
      <c r="B761" s="122">
        <v>91530</v>
      </c>
      <c r="C761" s="123" t="s">
        <v>2530</v>
      </c>
      <c r="D761" s="123" t="s">
        <v>75</v>
      </c>
      <c r="E761" s="124" t="s">
        <v>934</v>
      </c>
      <c r="F761" s="22" t="e">
        <f>VLOOKUP(Tabla1[MUNICIPIO],'DATOS ENLACES, RESPONSABLES'!$C$1:$J$1124,2,0)</f>
        <v>#N/A</v>
      </c>
      <c r="G761" s="22" t="e">
        <f>VLOOKUP(Tabla1[MUNICIPIO],'DATOS ENLACES, RESPONSABLES'!$C$1:$J$1124,4,0)</f>
        <v>#N/A</v>
      </c>
      <c r="H761" s="22" t="e">
        <f>VLOOKUP(Tabla1[MUNICIPIO],'DATOS ENLACES, RESPONSABLES'!$C$1:$J$1124,5,0)</f>
        <v>#N/A</v>
      </c>
      <c r="I761" s="22" t="e">
        <f>VLOOKUP(Tabla1[MUNICIPIO],'DATOS ENLACES, RESPONSABLES'!$C$1:$J$1124,6,0)</f>
        <v>#N/A</v>
      </c>
      <c r="J761" s="22" t="e">
        <f>VLOOKUP(Tabla1[MUNICIPIO],'DATOS ENLACES, RESPONSABLES'!$C$1:$J$1124,7,0)</f>
        <v>#N/A</v>
      </c>
      <c r="K761" s="22" t="e">
        <f>VLOOKUP(Tabla1[MUNICIPIO],'DATOS ENLACES, RESPONSABLES'!$C$1:$J$1124,8,0)</f>
        <v>#N/A</v>
      </c>
    </row>
    <row r="762" spans="1:11" x14ac:dyDescent="0.25">
      <c r="A762" s="121" t="s">
        <v>1887</v>
      </c>
      <c r="B762" s="122">
        <v>91536</v>
      </c>
      <c r="C762" s="123" t="s">
        <v>2530</v>
      </c>
      <c r="D762" s="123" t="s">
        <v>75</v>
      </c>
      <c r="E762" s="124" t="s">
        <v>935</v>
      </c>
      <c r="F762" s="22" t="e">
        <f>VLOOKUP(Tabla1[MUNICIPIO],'DATOS ENLACES, RESPONSABLES'!$C$1:$J$1124,2,0)</f>
        <v>#N/A</v>
      </c>
      <c r="G762" s="22" t="e">
        <f>VLOOKUP(Tabla1[MUNICIPIO],'DATOS ENLACES, RESPONSABLES'!$C$1:$J$1124,4,0)</f>
        <v>#N/A</v>
      </c>
      <c r="H762" s="22" t="e">
        <f>VLOOKUP(Tabla1[MUNICIPIO],'DATOS ENLACES, RESPONSABLES'!$C$1:$J$1124,5,0)</f>
        <v>#N/A</v>
      </c>
      <c r="I762" s="22" t="e">
        <f>VLOOKUP(Tabla1[MUNICIPIO],'DATOS ENLACES, RESPONSABLES'!$C$1:$J$1124,6,0)</f>
        <v>#N/A</v>
      </c>
      <c r="J762" s="22" t="e">
        <f>VLOOKUP(Tabla1[MUNICIPIO],'DATOS ENLACES, RESPONSABLES'!$C$1:$J$1124,7,0)</f>
        <v>#N/A</v>
      </c>
      <c r="K762" s="22" t="e">
        <f>VLOOKUP(Tabla1[MUNICIPIO],'DATOS ENLACES, RESPONSABLES'!$C$1:$J$1124,8,0)</f>
        <v>#N/A</v>
      </c>
    </row>
    <row r="763" spans="1:11" x14ac:dyDescent="0.25">
      <c r="A763" s="121" t="s">
        <v>1888</v>
      </c>
      <c r="B763" s="122">
        <v>91540</v>
      </c>
      <c r="C763" s="123" t="s">
        <v>2530</v>
      </c>
      <c r="D763" s="123" t="s">
        <v>75</v>
      </c>
      <c r="E763" s="124" t="s">
        <v>936</v>
      </c>
      <c r="F763" s="22" t="e">
        <f>VLOOKUP(Tabla1[MUNICIPIO],'DATOS ENLACES, RESPONSABLES'!$C$1:$J$1124,2,0)</f>
        <v>#N/A</v>
      </c>
      <c r="G763" s="22" t="e">
        <f>VLOOKUP(Tabla1[MUNICIPIO],'DATOS ENLACES, RESPONSABLES'!$C$1:$J$1124,4,0)</f>
        <v>#N/A</v>
      </c>
      <c r="H763" s="22" t="e">
        <f>VLOOKUP(Tabla1[MUNICIPIO],'DATOS ENLACES, RESPONSABLES'!$C$1:$J$1124,5,0)</f>
        <v>#N/A</v>
      </c>
      <c r="I763" s="22" t="e">
        <f>VLOOKUP(Tabla1[MUNICIPIO],'DATOS ENLACES, RESPONSABLES'!$C$1:$J$1124,6,0)</f>
        <v>#N/A</v>
      </c>
      <c r="J763" s="22" t="e">
        <f>VLOOKUP(Tabla1[MUNICIPIO],'DATOS ENLACES, RESPONSABLES'!$C$1:$J$1124,7,0)</f>
        <v>#N/A</v>
      </c>
      <c r="K763" s="22" t="e">
        <f>VLOOKUP(Tabla1[MUNICIPIO],'DATOS ENLACES, RESPONSABLES'!$C$1:$J$1124,8,0)</f>
        <v>#N/A</v>
      </c>
    </row>
    <row r="764" spans="1:11" x14ac:dyDescent="0.25">
      <c r="A764" s="121" t="s">
        <v>1889</v>
      </c>
      <c r="B764" s="122">
        <v>91669</v>
      </c>
      <c r="C764" s="123" t="s">
        <v>2530</v>
      </c>
      <c r="D764" s="123" t="s">
        <v>75</v>
      </c>
      <c r="E764" s="124" t="s">
        <v>262</v>
      </c>
      <c r="F764" s="22" t="e">
        <f>VLOOKUP(Tabla1[MUNICIPIO],'DATOS ENLACES, RESPONSABLES'!$C$1:$J$1124,2,0)</f>
        <v>#N/A</v>
      </c>
      <c r="G764" s="22" t="e">
        <f>VLOOKUP(Tabla1[MUNICIPIO],'DATOS ENLACES, RESPONSABLES'!$C$1:$J$1124,4,0)</f>
        <v>#N/A</v>
      </c>
      <c r="H764" s="22" t="e">
        <f>VLOOKUP(Tabla1[MUNICIPIO],'DATOS ENLACES, RESPONSABLES'!$C$1:$J$1124,5,0)</f>
        <v>#N/A</v>
      </c>
      <c r="I764" s="22" t="e">
        <f>VLOOKUP(Tabla1[MUNICIPIO],'DATOS ENLACES, RESPONSABLES'!$C$1:$J$1124,6,0)</f>
        <v>#N/A</v>
      </c>
      <c r="J764" s="22" t="e">
        <f>VLOOKUP(Tabla1[MUNICIPIO],'DATOS ENLACES, RESPONSABLES'!$C$1:$J$1124,7,0)</f>
        <v>#N/A</v>
      </c>
      <c r="K764" s="22" t="e">
        <f>VLOOKUP(Tabla1[MUNICIPIO],'DATOS ENLACES, RESPONSABLES'!$C$1:$J$1124,8,0)</f>
        <v>#N/A</v>
      </c>
    </row>
    <row r="765" spans="1:11" x14ac:dyDescent="0.25">
      <c r="A765" s="121" t="s">
        <v>1890</v>
      </c>
      <c r="B765" s="122">
        <v>91798</v>
      </c>
      <c r="C765" s="123" t="s">
        <v>2530</v>
      </c>
      <c r="D765" s="123" t="s">
        <v>75</v>
      </c>
      <c r="E765" s="124" t="s">
        <v>937</v>
      </c>
      <c r="F765" s="22" t="e">
        <f>VLOOKUP(Tabla1[MUNICIPIO],'DATOS ENLACES, RESPONSABLES'!$C$1:$J$1124,2,0)</f>
        <v>#N/A</v>
      </c>
      <c r="G765" s="22" t="e">
        <f>VLOOKUP(Tabla1[MUNICIPIO],'DATOS ENLACES, RESPONSABLES'!$C$1:$J$1124,4,0)</f>
        <v>#N/A</v>
      </c>
      <c r="H765" s="22" t="e">
        <f>VLOOKUP(Tabla1[MUNICIPIO],'DATOS ENLACES, RESPONSABLES'!$C$1:$J$1124,5,0)</f>
        <v>#N/A</v>
      </c>
      <c r="I765" s="22" t="e">
        <f>VLOOKUP(Tabla1[MUNICIPIO],'DATOS ENLACES, RESPONSABLES'!$C$1:$J$1124,6,0)</f>
        <v>#N/A</v>
      </c>
      <c r="J765" s="22" t="e">
        <f>VLOOKUP(Tabla1[MUNICIPIO],'DATOS ENLACES, RESPONSABLES'!$C$1:$J$1124,7,0)</f>
        <v>#N/A</v>
      </c>
      <c r="K765" s="22" t="e">
        <f>VLOOKUP(Tabla1[MUNICIPIO],'DATOS ENLACES, RESPONSABLES'!$C$1:$J$1124,8,0)</f>
        <v>#N/A</v>
      </c>
    </row>
    <row r="766" spans="1:11" x14ac:dyDescent="0.25">
      <c r="A766" s="121" t="s">
        <v>1891</v>
      </c>
      <c r="B766" s="122">
        <v>85010</v>
      </c>
      <c r="C766" s="123" t="s">
        <v>2530</v>
      </c>
      <c r="D766" s="123" t="s">
        <v>52</v>
      </c>
      <c r="E766" s="124" t="s">
        <v>174</v>
      </c>
      <c r="F766" s="22" t="e">
        <f>VLOOKUP(Tabla1[MUNICIPIO],'DATOS ENLACES, RESPONSABLES'!$C$1:$J$1124,2,0)</f>
        <v>#N/A</v>
      </c>
      <c r="G766" s="22" t="e">
        <f>VLOOKUP(Tabla1[MUNICIPIO],'DATOS ENLACES, RESPONSABLES'!$C$1:$J$1124,4,0)</f>
        <v>#N/A</v>
      </c>
      <c r="H766" s="22" t="e">
        <f>VLOOKUP(Tabla1[MUNICIPIO],'DATOS ENLACES, RESPONSABLES'!$C$1:$J$1124,5,0)</f>
        <v>#N/A</v>
      </c>
      <c r="I766" s="22" t="e">
        <f>VLOOKUP(Tabla1[MUNICIPIO],'DATOS ENLACES, RESPONSABLES'!$C$1:$J$1124,6,0)</f>
        <v>#N/A</v>
      </c>
      <c r="J766" s="22" t="e">
        <f>VLOOKUP(Tabla1[MUNICIPIO],'DATOS ENLACES, RESPONSABLES'!$C$1:$J$1124,7,0)</f>
        <v>#N/A</v>
      </c>
      <c r="K766" s="22" t="e">
        <f>VLOOKUP(Tabla1[MUNICIPIO],'DATOS ENLACES, RESPONSABLES'!$C$1:$J$1124,8,0)</f>
        <v>#N/A</v>
      </c>
    </row>
    <row r="767" spans="1:11" x14ac:dyDescent="0.25">
      <c r="A767" s="121" t="s">
        <v>1892</v>
      </c>
      <c r="B767" s="122">
        <v>85015</v>
      </c>
      <c r="C767" s="123" t="s">
        <v>2530</v>
      </c>
      <c r="D767" s="123" t="s">
        <v>52</v>
      </c>
      <c r="E767" s="124" t="s">
        <v>938</v>
      </c>
      <c r="F767" s="22" t="e">
        <f>VLOOKUP(Tabla1[MUNICIPIO],'DATOS ENLACES, RESPONSABLES'!$C$1:$J$1124,2,0)</f>
        <v>#N/A</v>
      </c>
      <c r="G767" s="22" t="e">
        <f>VLOOKUP(Tabla1[MUNICIPIO],'DATOS ENLACES, RESPONSABLES'!$C$1:$J$1124,4,0)</f>
        <v>#N/A</v>
      </c>
      <c r="H767" s="22" t="e">
        <f>VLOOKUP(Tabla1[MUNICIPIO],'DATOS ENLACES, RESPONSABLES'!$C$1:$J$1124,5,0)</f>
        <v>#N/A</v>
      </c>
      <c r="I767" s="22" t="e">
        <f>VLOOKUP(Tabla1[MUNICIPIO],'DATOS ENLACES, RESPONSABLES'!$C$1:$J$1124,6,0)</f>
        <v>#N/A</v>
      </c>
      <c r="J767" s="22" t="e">
        <f>VLOOKUP(Tabla1[MUNICIPIO],'DATOS ENLACES, RESPONSABLES'!$C$1:$J$1124,7,0)</f>
        <v>#N/A</v>
      </c>
      <c r="K767" s="22" t="e">
        <f>VLOOKUP(Tabla1[MUNICIPIO],'DATOS ENLACES, RESPONSABLES'!$C$1:$J$1124,8,0)</f>
        <v>#N/A</v>
      </c>
    </row>
    <row r="768" spans="1:11" x14ac:dyDescent="0.25">
      <c r="A768" s="121" t="s">
        <v>1893</v>
      </c>
      <c r="B768" s="122">
        <v>85125</v>
      </c>
      <c r="C768" s="123" t="s">
        <v>2530</v>
      </c>
      <c r="D768" s="123" t="s">
        <v>52</v>
      </c>
      <c r="E768" s="124" t="s">
        <v>939</v>
      </c>
      <c r="F768" s="22" t="e">
        <f>VLOOKUP(Tabla1[MUNICIPIO],'DATOS ENLACES, RESPONSABLES'!$C$1:$J$1124,2,0)</f>
        <v>#N/A</v>
      </c>
      <c r="G768" s="22" t="e">
        <f>VLOOKUP(Tabla1[MUNICIPIO],'DATOS ENLACES, RESPONSABLES'!$C$1:$J$1124,4,0)</f>
        <v>#N/A</v>
      </c>
      <c r="H768" s="22" t="e">
        <f>VLOOKUP(Tabla1[MUNICIPIO],'DATOS ENLACES, RESPONSABLES'!$C$1:$J$1124,5,0)</f>
        <v>#N/A</v>
      </c>
      <c r="I768" s="22" t="e">
        <f>VLOOKUP(Tabla1[MUNICIPIO],'DATOS ENLACES, RESPONSABLES'!$C$1:$J$1124,6,0)</f>
        <v>#N/A</v>
      </c>
      <c r="J768" s="22" t="e">
        <f>VLOOKUP(Tabla1[MUNICIPIO],'DATOS ENLACES, RESPONSABLES'!$C$1:$J$1124,7,0)</f>
        <v>#N/A</v>
      </c>
      <c r="K768" s="22" t="e">
        <f>VLOOKUP(Tabla1[MUNICIPIO],'DATOS ENLACES, RESPONSABLES'!$C$1:$J$1124,8,0)</f>
        <v>#N/A</v>
      </c>
    </row>
    <row r="769" spans="1:11" x14ac:dyDescent="0.25">
      <c r="A769" s="121" t="s">
        <v>1894</v>
      </c>
      <c r="B769" s="122">
        <v>85136</v>
      </c>
      <c r="C769" s="123" t="s">
        <v>2530</v>
      </c>
      <c r="D769" s="123" t="s">
        <v>52</v>
      </c>
      <c r="E769" s="124" t="s">
        <v>940</v>
      </c>
      <c r="F769" s="22" t="e">
        <f>VLOOKUP(Tabla1[MUNICIPIO],'DATOS ENLACES, RESPONSABLES'!$C$1:$J$1124,2,0)</f>
        <v>#N/A</v>
      </c>
      <c r="G769" s="22" t="e">
        <f>VLOOKUP(Tabla1[MUNICIPIO],'DATOS ENLACES, RESPONSABLES'!$C$1:$J$1124,4,0)</f>
        <v>#N/A</v>
      </c>
      <c r="H769" s="22" t="e">
        <f>VLOOKUP(Tabla1[MUNICIPIO],'DATOS ENLACES, RESPONSABLES'!$C$1:$J$1124,5,0)</f>
        <v>#N/A</v>
      </c>
      <c r="I769" s="22" t="e">
        <f>VLOOKUP(Tabla1[MUNICIPIO],'DATOS ENLACES, RESPONSABLES'!$C$1:$J$1124,6,0)</f>
        <v>#N/A</v>
      </c>
      <c r="J769" s="22" t="e">
        <f>VLOOKUP(Tabla1[MUNICIPIO],'DATOS ENLACES, RESPONSABLES'!$C$1:$J$1124,7,0)</f>
        <v>#N/A</v>
      </c>
      <c r="K769" s="22" t="e">
        <f>VLOOKUP(Tabla1[MUNICIPIO],'DATOS ENLACES, RESPONSABLES'!$C$1:$J$1124,8,0)</f>
        <v>#N/A</v>
      </c>
    </row>
    <row r="770" spans="1:11" x14ac:dyDescent="0.25">
      <c r="A770" s="121" t="s">
        <v>1895</v>
      </c>
      <c r="B770" s="122">
        <v>85139</v>
      </c>
      <c r="C770" s="123" t="s">
        <v>2530</v>
      </c>
      <c r="D770" s="123" t="s">
        <v>52</v>
      </c>
      <c r="E770" s="124" t="s">
        <v>87</v>
      </c>
      <c r="F770" s="22" t="e">
        <f>VLOOKUP(Tabla1[MUNICIPIO],'DATOS ENLACES, RESPONSABLES'!$C$1:$J$1124,2,0)</f>
        <v>#N/A</v>
      </c>
      <c r="G770" s="22" t="e">
        <f>VLOOKUP(Tabla1[MUNICIPIO],'DATOS ENLACES, RESPONSABLES'!$C$1:$J$1124,4,0)</f>
        <v>#N/A</v>
      </c>
      <c r="H770" s="22" t="e">
        <f>VLOOKUP(Tabla1[MUNICIPIO],'DATOS ENLACES, RESPONSABLES'!$C$1:$J$1124,5,0)</f>
        <v>#N/A</v>
      </c>
      <c r="I770" s="22" t="e">
        <f>VLOOKUP(Tabla1[MUNICIPIO],'DATOS ENLACES, RESPONSABLES'!$C$1:$J$1124,6,0)</f>
        <v>#N/A</v>
      </c>
      <c r="J770" s="22" t="e">
        <f>VLOOKUP(Tabla1[MUNICIPIO],'DATOS ENLACES, RESPONSABLES'!$C$1:$J$1124,7,0)</f>
        <v>#N/A</v>
      </c>
      <c r="K770" s="22" t="e">
        <f>VLOOKUP(Tabla1[MUNICIPIO],'DATOS ENLACES, RESPONSABLES'!$C$1:$J$1124,8,0)</f>
        <v>#N/A</v>
      </c>
    </row>
    <row r="771" spans="1:11" x14ac:dyDescent="0.25">
      <c r="A771" s="121" t="s">
        <v>1896</v>
      </c>
      <c r="B771" s="122">
        <v>85162</v>
      </c>
      <c r="C771" s="123" t="s">
        <v>2530</v>
      </c>
      <c r="D771" s="123" t="s">
        <v>52</v>
      </c>
      <c r="E771" s="124" t="s">
        <v>119</v>
      </c>
      <c r="F771" s="22" t="e">
        <f>VLOOKUP(Tabla1[MUNICIPIO],'DATOS ENLACES, RESPONSABLES'!$C$1:$J$1124,2,0)</f>
        <v>#N/A</v>
      </c>
      <c r="G771" s="22" t="e">
        <f>VLOOKUP(Tabla1[MUNICIPIO],'DATOS ENLACES, RESPONSABLES'!$C$1:$J$1124,4,0)</f>
        <v>#N/A</v>
      </c>
      <c r="H771" s="22" t="e">
        <f>VLOOKUP(Tabla1[MUNICIPIO],'DATOS ENLACES, RESPONSABLES'!$C$1:$J$1124,5,0)</f>
        <v>#N/A</v>
      </c>
      <c r="I771" s="22" t="e">
        <f>VLOOKUP(Tabla1[MUNICIPIO],'DATOS ENLACES, RESPONSABLES'!$C$1:$J$1124,6,0)</f>
        <v>#N/A</v>
      </c>
      <c r="J771" s="22" t="e">
        <f>VLOOKUP(Tabla1[MUNICIPIO],'DATOS ENLACES, RESPONSABLES'!$C$1:$J$1124,7,0)</f>
        <v>#N/A</v>
      </c>
      <c r="K771" s="22" t="e">
        <f>VLOOKUP(Tabla1[MUNICIPIO],'DATOS ENLACES, RESPONSABLES'!$C$1:$J$1124,8,0)</f>
        <v>#N/A</v>
      </c>
    </row>
    <row r="772" spans="1:11" x14ac:dyDescent="0.25">
      <c r="A772" s="121" t="s">
        <v>1897</v>
      </c>
      <c r="B772" s="122">
        <v>85225</v>
      </c>
      <c r="C772" s="123" t="s">
        <v>2530</v>
      </c>
      <c r="D772" s="123" t="s">
        <v>52</v>
      </c>
      <c r="E772" s="124" t="s">
        <v>941</v>
      </c>
      <c r="F772" s="22" t="e">
        <f>VLOOKUP(Tabla1[MUNICIPIO],'DATOS ENLACES, RESPONSABLES'!$C$1:$J$1124,2,0)</f>
        <v>#N/A</v>
      </c>
      <c r="G772" s="22" t="e">
        <f>VLOOKUP(Tabla1[MUNICIPIO],'DATOS ENLACES, RESPONSABLES'!$C$1:$J$1124,4,0)</f>
        <v>#N/A</v>
      </c>
      <c r="H772" s="22" t="e">
        <f>VLOOKUP(Tabla1[MUNICIPIO],'DATOS ENLACES, RESPONSABLES'!$C$1:$J$1124,5,0)</f>
        <v>#N/A</v>
      </c>
      <c r="I772" s="22" t="e">
        <f>VLOOKUP(Tabla1[MUNICIPIO],'DATOS ENLACES, RESPONSABLES'!$C$1:$J$1124,6,0)</f>
        <v>#N/A</v>
      </c>
      <c r="J772" s="22" t="e">
        <f>VLOOKUP(Tabla1[MUNICIPIO],'DATOS ENLACES, RESPONSABLES'!$C$1:$J$1124,7,0)</f>
        <v>#N/A</v>
      </c>
      <c r="K772" s="22" t="e">
        <f>VLOOKUP(Tabla1[MUNICIPIO],'DATOS ENLACES, RESPONSABLES'!$C$1:$J$1124,8,0)</f>
        <v>#N/A</v>
      </c>
    </row>
    <row r="773" spans="1:11" x14ac:dyDescent="0.25">
      <c r="A773" s="121" t="s">
        <v>1898</v>
      </c>
      <c r="B773" s="122">
        <v>85230</v>
      </c>
      <c r="C773" s="123" t="s">
        <v>2530</v>
      </c>
      <c r="D773" s="123" t="s">
        <v>52</v>
      </c>
      <c r="E773" s="124" t="s">
        <v>942</v>
      </c>
      <c r="F773" s="22" t="e">
        <f>VLOOKUP(Tabla1[MUNICIPIO],'DATOS ENLACES, RESPONSABLES'!$C$1:$J$1124,2,0)</f>
        <v>#N/A</v>
      </c>
      <c r="G773" s="22" t="e">
        <f>VLOOKUP(Tabla1[MUNICIPIO],'DATOS ENLACES, RESPONSABLES'!$C$1:$J$1124,4,0)</f>
        <v>#N/A</v>
      </c>
      <c r="H773" s="22" t="e">
        <f>VLOOKUP(Tabla1[MUNICIPIO],'DATOS ENLACES, RESPONSABLES'!$C$1:$J$1124,5,0)</f>
        <v>#N/A</v>
      </c>
      <c r="I773" s="22" t="e">
        <f>VLOOKUP(Tabla1[MUNICIPIO],'DATOS ENLACES, RESPONSABLES'!$C$1:$J$1124,6,0)</f>
        <v>#N/A</v>
      </c>
      <c r="J773" s="22" t="e">
        <f>VLOOKUP(Tabla1[MUNICIPIO],'DATOS ENLACES, RESPONSABLES'!$C$1:$J$1124,7,0)</f>
        <v>#N/A</v>
      </c>
      <c r="K773" s="22" t="e">
        <f>VLOOKUP(Tabla1[MUNICIPIO],'DATOS ENLACES, RESPONSABLES'!$C$1:$J$1124,8,0)</f>
        <v>#N/A</v>
      </c>
    </row>
    <row r="774" spans="1:11" x14ac:dyDescent="0.25">
      <c r="A774" s="121" t="s">
        <v>1899</v>
      </c>
      <c r="B774" s="122">
        <v>85250</v>
      </c>
      <c r="C774" s="123" t="s">
        <v>2530</v>
      </c>
      <c r="D774" s="123" t="s">
        <v>52</v>
      </c>
      <c r="E774" s="124" t="s">
        <v>198</v>
      </c>
      <c r="F774" s="22" t="e">
        <f>VLOOKUP(Tabla1[MUNICIPIO],'DATOS ENLACES, RESPONSABLES'!$C$1:$J$1124,2,0)</f>
        <v>#N/A</v>
      </c>
      <c r="G774" s="22" t="e">
        <f>VLOOKUP(Tabla1[MUNICIPIO],'DATOS ENLACES, RESPONSABLES'!$C$1:$J$1124,4,0)</f>
        <v>#N/A</v>
      </c>
      <c r="H774" s="22" t="e">
        <f>VLOOKUP(Tabla1[MUNICIPIO],'DATOS ENLACES, RESPONSABLES'!$C$1:$J$1124,5,0)</f>
        <v>#N/A</v>
      </c>
      <c r="I774" s="22" t="e">
        <f>VLOOKUP(Tabla1[MUNICIPIO],'DATOS ENLACES, RESPONSABLES'!$C$1:$J$1124,6,0)</f>
        <v>#N/A</v>
      </c>
      <c r="J774" s="22" t="e">
        <f>VLOOKUP(Tabla1[MUNICIPIO],'DATOS ENLACES, RESPONSABLES'!$C$1:$J$1124,7,0)</f>
        <v>#N/A</v>
      </c>
      <c r="K774" s="22" t="e">
        <f>VLOOKUP(Tabla1[MUNICIPIO],'DATOS ENLACES, RESPONSABLES'!$C$1:$J$1124,8,0)</f>
        <v>#N/A</v>
      </c>
    </row>
    <row r="775" spans="1:11" x14ac:dyDescent="0.25">
      <c r="A775" s="121" t="s">
        <v>1900</v>
      </c>
      <c r="B775" s="122">
        <v>85263</v>
      </c>
      <c r="C775" s="123" t="s">
        <v>2530</v>
      </c>
      <c r="D775" s="123" t="s">
        <v>52</v>
      </c>
      <c r="E775" s="124" t="s">
        <v>148</v>
      </c>
      <c r="F775" s="22" t="e">
        <f>VLOOKUP(Tabla1[MUNICIPIO],'DATOS ENLACES, RESPONSABLES'!$C$1:$J$1124,2,0)</f>
        <v>#N/A</v>
      </c>
      <c r="G775" s="22" t="e">
        <f>VLOOKUP(Tabla1[MUNICIPIO],'DATOS ENLACES, RESPONSABLES'!$C$1:$J$1124,4,0)</f>
        <v>#N/A</v>
      </c>
      <c r="H775" s="22" t="e">
        <f>VLOOKUP(Tabla1[MUNICIPIO],'DATOS ENLACES, RESPONSABLES'!$C$1:$J$1124,5,0)</f>
        <v>#N/A</v>
      </c>
      <c r="I775" s="22" t="e">
        <f>VLOOKUP(Tabla1[MUNICIPIO],'DATOS ENLACES, RESPONSABLES'!$C$1:$J$1124,6,0)</f>
        <v>#N/A</v>
      </c>
      <c r="J775" s="22" t="e">
        <f>VLOOKUP(Tabla1[MUNICIPIO],'DATOS ENLACES, RESPONSABLES'!$C$1:$J$1124,7,0)</f>
        <v>#N/A</v>
      </c>
      <c r="K775" s="22" t="e">
        <f>VLOOKUP(Tabla1[MUNICIPIO],'DATOS ENLACES, RESPONSABLES'!$C$1:$J$1124,8,0)</f>
        <v>#N/A</v>
      </c>
    </row>
    <row r="776" spans="1:11" x14ac:dyDescent="0.25">
      <c r="A776" s="121" t="s">
        <v>1901</v>
      </c>
      <c r="B776" s="122">
        <v>85279</v>
      </c>
      <c r="C776" s="123" t="s">
        <v>2530</v>
      </c>
      <c r="D776" s="123" t="s">
        <v>52</v>
      </c>
      <c r="E776" s="124" t="s">
        <v>943</v>
      </c>
      <c r="F776" s="22" t="e">
        <f>VLOOKUP(Tabla1[MUNICIPIO],'DATOS ENLACES, RESPONSABLES'!$C$1:$J$1124,2,0)</f>
        <v>#N/A</v>
      </c>
      <c r="G776" s="22" t="e">
        <f>VLOOKUP(Tabla1[MUNICIPIO],'DATOS ENLACES, RESPONSABLES'!$C$1:$J$1124,4,0)</f>
        <v>#N/A</v>
      </c>
      <c r="H776" s="22" t="e">
        <f>VLOOKUP(Tabla1[MUNICIPIO],'DATOS ENLACES, RESPONSABLES'!$C$1:$J$1124,5,0)</f>
        <v>#N/A</v>
      </c>
      <c r="I776" s="22" t="e">
        <f>VLOOKUP(Tabla1[MUNICIPIO],'DATOS ENLACES, RESPONSABLES'!$C$1:$J$1124,6,0)</f>
        <v>#N/A</v>
      </c>
      <c r="J776" s="22" t="e">
        <f>VLOOKUP(Tabla1[MUNICIPIO],'DATOS ENLACES, RESPONSABLES'!$C$1:$J$1124,7,0)</f>
        <v>#N/A</v>
      </c>
      <c r="K776" s="22" t="e">
        <f>VLOOKUP(Tabla1[MUNICIPIO],'DATOS ENLACES, RESPONSABLES'!$C$1:$J$1124,8,0)</f>
        <v>#N/A</v>
      </c>
    </row>
    <row r="777" spans="1:11" x14ac:dyDescent="0.25">
      <c r="A777" s="121" t="s">
        <v>1902</v>
      </c>
      <c r="B777" s="122">
        <v>85300</v>
      </c>
      <c r="C777" s="123" t="s">
        <v>2530</v>
      </c>
      <c r="D777" s="123" t="s">
        <v>52</v>
      </c>
      <c r="E777" s="124" t="s">
        <v>480</v>
      </c>
      <c r="F777" s="22" t="e">
        <f>VLOOKUP(Tabla1[MUNICIPIO],'DATOS ENLACES, RESPONSABLES'!$C$1:$J$1124,2,0)</f>
        <v>#N/A</v>
      </c>
      <c r="G777" s="22" t="e">
        <f>VLOOKUP(Tabla1[MUNICIPIO],'DATOS ENLACES, RESPONSABLES'!$C$1:$J$1124,4,0)</f>
        <v>#N/A</v>
      </c>
      <c r="H777" s="22" t="e">
        <f>VLOOKUP(Tabla1[MUNICIPIO],'DATOS ENLACES, RESPONSABLES'!$C$1:$J$1124,5,0)</f>
        <v>#N/A</v>
      </c>
      <c r="I777" s="22" t="e">
        <f>VLOOKUP(Tabla1[MUNICIPIO],'DATOS ENLACES, RESPONSABLES'!$C$1:$J$1124,6,0)</f>
        <v>#N/A</v>
      </c>
      <c r="J777" s="22" t="e">
        <f>VLOOKUP(Tabla1[MUNICIPIO],'DATOS ENLACES, RESPONSABLES'!$C$1:$J$1124,7,0)</f>
        <v>#N/A</v>
      </c>
      <c r="K777" s="22" t="e">
        <f>VLOOKUP(Tabla1[MUNICIPIO],'DATOS ENLACES, RESPONSABLES'!$C$1:$J$1124,8,0)</f>
        <v>#N/A</v>
      </c>
    </row>
    <row r="778" spans="1:11" x14ac:dyDescent="0.25">
      <c r="A778" s="121" t="s">
        <v>1903</v>
      </c>
      <c r="B778" s="122">
        <v>85315</v>
      </c>
      <c r="C778" s="123" t="s">
        <v>2530</v>
      </c>
      <c r="D778" s="123" t="s">
        <v>52</v>
      </c>
      <c r="E778" s="124" t="s">
        <v>944</v>
      </c>
      <c r="F778" s="22" t="e">
        <f>VLOOKUP(Tabla1[MUNICIPIO],'DATOS ENLACES, RESPONSABLES'!$C$1:$J$1124,2,0)</f>
        <v>#N/A</v>
      </c>
      <c r="G778" s="22" t="e">
        <f>VLOOKUP(Tabla1[MUNICIPIO],'DATOS ENLACES, RESPONSABLES'!$C$1:$J$1124,4,0)</f>
        <v>#N/A</v>
      </c>
      <c r="H778" s="22" t="e">
        <f>VLOOKUP(Tabla1[MUNICIPIO],'DATOS ENLACES, RESPONSABLES'!$C$1:$J$1124,5,0)</f>
        <v>#N/A</v>
      </c>
      <c r="I778" s="22" t="e">
        <f>VLOOKUP(Tabla1[MUNICIPIO],'DATOS ENLACES, RESPONSABLES'!$C$1:$J$1124,6,0)</f>
        <v>#N/A</v>
      </c>
      <c r="J778" s="22" t="e">
        <f>VLOOKUP(Tabla1[MUNICIPIO],'DATOS ENLACES, RESPONSABLES'!$C$1:$J$1124,7,0)</f>
        <v>#N/A</v>
      </c>
      <c r="K778" s="22" t="e">
        <f>VLOOKUP(Tabla1[MUNICIPIO],'DATOS ENLACES, RESPONSABLES'!$C$1:$J$1124,8,0)</f>
        <v>#N/A</v>
      </c>
    </row>
    <row r="779" spans="1:11" x14ac:dyDescent="0.25">
      <c r="A779" s="121" t="s">
        <v>1904</v>
      </c>
      <c r="B779" s="122">
        <v>85325</v>
      </c>
      <c r="C779" s="123" t="s">
        <v>2530</v>
      </c>
      <c r="D779" s="123" t="s">
        <v>52</v>
      </c>
      <c r="E779" s="124" t="s">
        <v>945</v>
      </c>
      <c r="F779" s="22" t="e">
        <f>VLOOKUP(Tabla1[MUNICIPIO],'DATOS ENLACES, RESPONSABLES'!$C$1:$J$1124,2,0)</f>
        <v>#N/A</v>
      </c>
      <c r="G779" s="22" t="e">
        <f>VLOOKUP(Tabla1[MUNICIPIO],'DATOS ENLACES, RESPONSABLES'!$C$1:$J$1124,4,0)</f>
        <v>#N/A</v>
      </c>
      <c r="H779" s="22" t="e">
        <f>VLOOKUP(Tabla1[MUNICIPIO],'DATOS ENLACES, RESPONSABLES'!$C$1:$J$1124,5,0)</f>
        <v>#N/A</v>
      </c>
      <c r="I779" s="22" t="e">
        <f>VLOOKUP(Tabla1[MUNICIPIO],'DATOS ENLACES, RESPONSABLES'!$C$1:$J$1124,6,0)</f>
        <v>#N/A</v>
      </c>
      <c r="J779" s="22" t="e">
        <f>VLOOKUP(Tabla1[MUNICIPIO],'DATOS ENLACES, RESPONSABLES'!$C$1:$J$1124,7,0)</f>
        <v>#N/A</v>
      </c>
      <c r="K779" s="22" t="e">
        <f>VLOOKUP(Tabla1[MUNICIPIO],'DATOS ENLACES, RESPONSABLES'!$C$1:$J$1124,8,0)</f>
        <v>#N/A</v>
      </c>
    </row>
    <row r="780" spans="1:11" x14ac:dyDescent="0.25">
      <c r="A780" s="121" t="s">
        <v>1905</v>
      </c>
      <c r="B780" s="122">
        <v>85400</v>
      </c>
      <c r="C780" s="123" t="s">
        <v>2530</v>
      </c>
      <c r="D780" s="123" t="s">
        <v>52</v>
      </c>
      <c r="E780" s="124" t="s">
        <v>946</v>
      </c>
      <c r="F780" s="22" t="e">
        <f>VLOOKUP(Tabla1[MUNICIPIO],'DATOS ENLACES, RESPONSABLES'!$C$1:$J$1124,2,0)</f>
        <v>#N/A</v>
      </c>
      <c r="G780" s="22" t="e">
        <f>VLOOKUP(Tabla1[MUNICIPIO],'DATOS ENLACES, RESPONSABLES'!$C$1:$J$1124,4,0)</f>
        <v>#N/A</v>
      </c>
      <c r="H780" s="22" t="e">
        <f>VLOOKUP(Tabla1[MUNICIPIO],'DATOS ENLACES, RESPONSABLES'!$C$1:$J$1124,5,0)</f>
        <v>#N/A</v>
      </c>
      <c r="I780" s="22" t="e">
        <f>VLOOKUP(Tabla1[MUNICIPIO],'DATOS ENLACES, RESPONSABLES'!$C$1:$J$1124,6,0)</f>
        <v>#N/A</v>
      </c>
      <c r="J780" s="22" t="e">
        <f>VLOOKUP(Tabla1[MUNICIPIO],'DATOS ENLACES, RESPONSABLES'!$C$1:$J$1124,7,0)</f>
        <v>#N/A</v>
      </c>
      <c r="K780" s="22" t="e">
        <f>VLOOKUP(Tabla1[MUNICIPIO],'DATOS ENLACES, RESPONSABLES'!$C$1:$J$1124,8,0)</f>
        <v>#N/A</v>
      </c>
    </row>
    <row r="781" spans="1:11" x14ac:dyDescent="0.25">
      <c r="A781" s="121" t="s">
        <v>1906</v>
      </c>
      <c r="B781" s="122">
        <v>85410</v>
      </c>
      <c r="C781" s="123" t="s">
        <v>2530</v>
      </c>
      <c r="D781" s="123" t="s">
        <v>52</v>
      </c>
      <c r="E781" s="124" t="s">
        <v>947</v>
      </c>
      <c r="F781" s="22" t="e">
        <f>VLOOKUP(Tabla1[MUNICIPIO],'DATOS ENLACES, RESPONSABLES'!$C$1:$J$1124,2,0)</f>
        <v>#N/A</v>
      </c>
      <c r="G781" s="22" t="e">
        <f>VLOOKUP(Tabla1[MUNICIPIO],'DATOS ENLACES, RESPONSABLES'!$C$1:$J$1124,4,0)</f>
        <v>#N/A</v>
      </c>
      <c r="H781" s="22" t="e">
        <f>VLOOKUP(Tabla1[MUNICIPIO],'DATOS ENLACES, RESPONSABLES'!$C$1:$J$1124,5,0)</f>
        <v>#N/A</v>
      </c>
      <c r="I781" s="22" t="e">
        <f>VLOOKUP(Tabla1[MUNICIPIO],'DATOS ENLACES, RESPONSABLES'!$C$1:$J$1124,6,0)</f>
        <v>#N/A</v>
      </c>
      <c r="J781" s="22" t="e">
        <f>VLOOKUP(Tabla1[MUNICIPIO],'DATOS ENLACES, RESPONSABLES'!$C$1:$J$1124,7,0)</f>
        <v>#N/A</v>
      </c>
      <c r="K781" s="22" t="e">
        <f>VLOOKUP(Tabla1[MUNICIPIO],'DATOS ENLACES, RESPONSABLES'!$C$1:$J$1124,8,0)</f>
        <v>#N/A</v>
      </c>
    </row>
    <row r="782" spans="1:11" x14ac:dyDescent="0.25">
      <c r="A782" s="121" t="s">
        <v>1907</v>
      </c>
      <c r="B782" s="122">
        <v>85430</v>
      </c>
      <c r="C782" s="123" t="s">
        <v>2530</v>
      </c>
      <c r="D782" s="123" t="s">
        <v>52</v>
      </c>
      <c r="E782" s="124" t="s">
        <v>948</v>
      </c>
      <c r="F782" s="22" t="e">
        <f>VLOOKUP(Tabla1[MUNICIPIO],'DATOS ENLACES, RESPONSABLES'!$C$1:$J$1124,2,0)</f>
        <v>#N/A</v>
      </c>
      <c r="G782" s="22" t="e">
        <f>VLOOKUP(Tabla1[MUNICIPIO],'DATOS ENLACES, RESPONSABLES'!$C$1:$J$1124,4,0)</f>
        <v>#N/A</v>
      </c>
      <c r="H782" s="22" t="e">
        <f>VLOOKUP(Tabla1[MUNICIPIO],'DATOS ENLACES, RESPONSABLES'!$C$1:$J$1124,5,0)</f>
        <v>#N/A</v>
      </c>
      <c r="I782" s="22" t="e">
        <f>VLOOKUP(Tabla1[MUNICIPIO],'DATOS ENLACES, RESPONSABLES'!$C$1:$J$1124,6,0)</f>
        <v>#N/A</v>
      </c>
      <c r="J782" s="22" t="e">
        <f>VLOOKUP(Tabla1[MUNICIPIO],'DATOS ENLACES, RESPONSABLES'!$C$1:$J$1124,7,0)</f>
        <v>#N/A</v>
      </c>
      <c r="K782" s="22" t="e">
        <f>VLOOKUP(Tabla1[MUNICIPIO],'DATOS ENLACES, RESPONSABLES'!$C$1:$J$1124,8,0)</f>
        <v>#N/A</v>
      </c>
    </row>
    <row r="783" spans="1:11" x14ac:dyDescent="0.25">
      <c r="A783" s="121" t="s">
        <v>1908</v>
      </c>
      <c r="B783" s="122">
        <v>85440</v>
      </c>
      <c r="C783" s="123" t="s">
        <v>2530</v>
      </c>
      <c r="D783" s="123" t="s">
        <v>52</v>
      </c>
      <c r="E783" s="124" t="s">
        <v>218</v>
      </c>
      <c r="F783" s="22" t="e">
        <f>VLOOKUP(Tabla1[MUNICIPIO],'DATOS ENLACES, RESPONSABLES'!$C$1:$J$1124,2,0)</f>
        <v>#N/A</v>
      </c>
      <c r="G783" s="22" t="e">
        <f>VLOOKUP(Tabla1[MUNICIPIO],'DATOS ENLACES, RESPONSABLES'!$C$1:$J$1124,4,0)</f>
        <v>#N/A</v>
      </c>
      <c r="H783" s="22" t="e">
        <f>VLOOKUP(Tabla1[MUNICIPIO],'DATOS ENLACES, RESPONSABLES'!$C$1:$J$1124,5,0)</f>
        <v>#N/A</v>
      </c>
      <c r="I783" s="22" t="e">
        <f>VLOOKUP(Tabla1[MUNICIPIO],'DATOS ENLACES, RESPONSABLES'!$C$1:$J$1124,6,0)</f>
        <v>#N/A</v>
      </c>
      <c r="J783" s="22" t="e">
        <f>VLOOKUP(Tabla1[MUNICIPIO],'DATOS ENLACES, RESPONSABLES'!$C$1:$J$1124,7,0)</f>
        <v>#N/A</v>
      </c>
      <c r="K783" s="22" t="e">
        <f>VLOOKUP(Tabla1[MUNICIPIO],'DATOS ENLACES, RESPONSABLES'!$C$1:$J$1124,8,0)</f>
        <v>#N/A</v>
      </c>
    </row>
    <row r="784" spans="1:11" ht="51" x14ac:dyDescent="0.25">
      <c r="A784" s="121" t="s">
        <v>1909</v>
      </c>
      <c r="B784" s="122">
        <v>85001</v>
      </c>
      <c r="C784" s="123" t="s">
        <v>2530</v>
      </c>
      <c r="D784" s="123" t="s">
        <v>52</v>
      </c>
      <c r="E784" s="124" t="s">
        <v>239</v>
      </c>
      <c r="F784" s="22" t="str">
        <f>VLOOKUP(Tabla1[MUNICIPIO],'DATOS ENLACES, RESPONSABLES'!$C$1:$J$1124,2,0)</f>
        <v>Horacio Barragan Salcedo</v>
      </c>
      <c r="G784" s="22" t="str">
        <f>VLOOKUP(Tabla1[MUNICIPIO],'DATOS ENLACES, RESPONSABLES'!$C$1:$J$1124,4,0)</f>
        <v>horacio.barragan@unidadvictimas.gov.co</v>
      </c>
      <c r="H784" s="22">
        <f>VLOOKUP(Tabla1[MUNICIPIO],'DATOS ENLACES, RESPONSABLES'!$C$1:$J$1124,5,0)</f>
        <v>0</v>
      </c>
      <c r="I784" s="22">
        <f>VLOOKUP(Tabla1[MUNICIPIO],'DATOS ENLACES, RESPONSABLES'!$C$1:$J$1124,6,0)</f>
        <v>0</v>
      </c>
      <c r="J784" s="22">
        <f>VLOOKUP(Tabla1[MUNICIPIO],'DATOS ENLACES, RESPONSABLES'!$C$1:$J$1124,7,0)</f>
        <v>0</v>
      </c>
      <c r="K784" s="22">
        <f>VLOOKUP(Tabla1[MUNICIPIO],'DATOS ENLACES, RESPONSABLES'!$C$1:$J$1124,8,0)</f>
        <v>0</v>
      </c>
    </row>
    <row r="785" spans="1:11" x14ac:dyDescent="0.25">
      <c r="A785" s="121" t="s">
        <v>1910</v>
      </c>
      <c r="B785" s="122">
        <v>94343</v>
      </c>
      <c r="C785" s="123" t="s">
        <v>2530</v>
      </c>
      <c r="D785" s="123" t="s">
        <v>58</v>
      </c>
      <c r="E785" s="124" t="s">
        <v>949</v>
      </c>
      <c r="F785" s="22" t="e">
        <f>VLOOKUP(Tabla1[MUNICIPIO],'DATOS ENLACES, RESPONSABLES'!$C$1:$J$1124,2,0)</f>
        <v>#N/A</v>
      </c>
      <c r="G785" s="22" t="e">
        <f>VLOOKUP(Tabla1[MUNICIPIO],'DATOS ENLACES, RESPONSABLES'!$C$1:$J$1124,4,0)</f>
        <v>#N/A</v>
      </c>
      <c r="H785" s="22" t="e">
        <f>VLOOKUP(Tabla1[MUNICIPIO],'DATOS ENLACES, RESPONSABLES'!$C$1:$J$1124,5,0)</f>
        <v>#N/A</v>
      </c>
      <c r="I785" s="22" t="e">
        <f>VLOOKUP(Tabla1[MUNICIPIO],'DATOS ENLACES, RESPONSABLES'!$C$1:$J$1124,6,0)</f>
        <v>#N/A</v>
      </c>
      <c r="J785" s="22" t="e">
        <f>VLOOKUP(Tabla1[MUNICIPIO],'DATOS ENLACES, RESPONSABLES'!$C$1:$J$1124,7,0)</f>
        <v>#N/A</v>
      </c>
      <c r="K785" s="22" t="e">
        <f>VLOOKUP(Tabla1[MUNICIPIO],'DATOS ENLACES, RESPONSABLES'!$C$1:$J$1124,8,0)</f>
        <v>#N/A</v>
      </c>
    </row>
    <row r="786" spans="1:11" x14ac:dyDescent="0.25">
      <c r="A786" s="121" t="s">
        <v>1911</v>
      </c>
      <c r="B786" s="122">
        <v>94886</v>
      </c>
      <c r="C786" s="123" t="s">
        <v>2530</v>
      </c>
      <c r="D786" s="123" t="s">
        <v>58</v>
      </c>
      <c r="E786" s="124" t="s">
        <v>950</v>
      </c>
      <c r="F786" s="22" t="e">
        <f>VLOOKUP(Tabla1[MUNICIPIO],'DATOS ENLACES, RESPONSABLES'!$C$1:$J$1124,2,0)</f>
        <v>#N/A</v>
      </c>
      <c r="G786" s="22" t="e">
        <f>VLOOKUP(Tabla1[MUNICIPIO],'DATOS ENLACES, RESPONSABLES'!$C$1:$J$1124,4,0)</f>
        <v>#N/A</v>
      </c>
      <c r="H786" s="22" t="e">
        <f>VLOOKUP(Tabla1[MUNICIPIO],'DATOS ENLACES, RESPONSABLES'!$C$1:$J$1124,5,0)</f>
        <v>#N/A</v>
      </c>
      <c r="I786" s="22" t="e">
        <f>VLOOKUP(Tabla1[MUNICIPIO],'DATOS ENLACES, RESPONSABLES'!$C$1:$J$1124,6,0)</f>
        <v>#N/A</v>
      </c>
      <c r="J786" s="22" t="e">
        <f>VLOOKUP(Tabla1[MUNICIPIO],'DATOS ENLACES, RESPONSABLES'!$C$1:$J$1124,7,0)</f>
        <v>#N/A</v>
      </c>
      <c r="K786" s="22" t="e">
        <f>VLOOKUP(Tabla1[MUNICIPIO],'DATOS ENLACES, RESPONSABLES'!$C$1:$J$1124,8,0)</f>
        <v>#N/A</v>
      </c>
    </row>
    <row r="787" spans="1:11" x14ac:dyDescent="0.25">
      <c r="A787" s="121" t="s">
        <v>1912</v>
      </c>
      <c r="B787" s="122">
        <v>94001</v>
      </c>
      <c r="C787" s="123" t="s">
        <v>2530</v>
      </c>
      <c r="D787" s="123" t="s">
        <v>58</v>
      </c>
      <c r="E787" s="124" t="s">
        <v>93</v>
      </c>
      <c r="F787" s="22" t="e">
        <f>VLOOKUP(Tabla1[MUNICIPIO],'DATOS ENLACES, RESPONSABLES'!$C$1:$J$1124,2,0)</f>
        <v>#N/A</v>
      </c>
      <c r="G787" s="22" t="e">
        <f>VLOOKUP(Tabla1[MUNICIPIO],'DATOS ENLACES, RESPONSABLES'!$C$1:$J$1124,4,0)</f>
        <v>#N/A</v>
      </c>
      <c r="H787" s="22" t="e">
        <f>VLOOKUP(Tabla1[MUNICIPIO],'DATOS ENLACES, RESPONSABLES'!$C$1:$J$1124,5,0)</f>
        <v>#N/A</v>
      </c>
      <c r="I787" s="22" t="e">
        <f>VLOOKUP(Tabla1[MUNICIPIO],'DATOS ENLACES, RESPONSABLES'!$C$1:$J$1124,6,0)</f>
        <v>#N/A</v>
      </c>
      <c r="J787" s="22" t="e">
        <f>VLOOKUP(Tabla1[MUNICIPIO],'DATOS ENLACES, RESPONSABLES'!$C$1:$J$1124,7,0)</f>
        <v>#N/A</v>
      </c>
      <c r="K787" s="22" t="e">
        <f>VLOOKUP(Tabla1[MUNICIPIO],'DATOS ENLACES, RESPONSABLES'!$C$1:$J$1124,8,0)</f>
        <v>#N/A</v>
      </c>
    </row>
    <row r="788" spans="1:11" x14ac:dyDescent="0.25">
      <c r="A788" s="121" t="s">
        <v>1913</v>
      </c>
      <c r="B788" s="122">
        <v>94885</v>
      </c>
      <c r="C788" s="123" t="s">
        <v>2530</v>
      </c>
      <c r="D788" s="123" t="s">
        <v>58</v>
      </c>
      <c r="E788" s="124" t="s">
        <v>951</v>
      </c>
      <c r="F788" s="22" t="e">
        <f>VLOOKUP(Tabla1[MUNICIPIO],'DATOS ENLACES, RESPONSABLES'!$C$1:$J$1124,2,0)</f>
        <v>#N/A</v>
      </c>
      <c r="G788" s="22" t="e">
        <f>VLOOKUP(Tabla1[MUNICIPIO],'DATOS ENLACES, RESPONSABLES'!$C$1:$J$1124,4,0)</f>
        <v>#N/A</v>
      </c>
      <c r="H788" s="22" t="e">
        <f>VLOOKUP(Tabla1[MUNICIPIO],'DATOS ENLACES, RESPONSABLES'!$C$1:$J$1124,5,0)</f>
        <v>#N/A</v>
      </c>
      <c r="I788" s="22" t="e">
        <f>VLOOKUP(Tabla1[MUNICIPIO],'DATOS ENLACES, RESPONSABLES'!$C$1:$J$1124,6,0)</f>
        <v>#N/A</v>
      </c>
      <c r="J788" s="22" t="e">
        <f>VLOOKUP(Tabla1[MUNICIPIO],'DATOS ENLACES, RESPONSABLES'!$C$1:$J$1124,7,0)</f>
        <v>#N/A</v>
      </c>
      <c r="K788" s="22" t="e">
        <f>VLOOKUP(Tabla1[MUNICIPIO],'DATOS ENLACES, RESPONSABLES'!$C$1:$J$1124,8,0)</f>
        <v>#N/A</v>
      </c>
    </row>
    <row r="789" spans="1:11" x14ac:dyDescent="0.25">
      <c r="A789" s="121" t="s">
        <v>1914</v>
      </c>
      <c r="B789" s="122">
        <v>94663</v>
      </c>
      <c r="C789" s="123" t="s">
        <v>2530</v>
      </c>
      <c r="D789" s="123" t="s">
        <v>58</v>
      </c>
      <c r="E789" s="124" t="s">
        <v>952</v>
      </c>
      <c r="F789" s="22" t="e">
        <f>VLOOKUP(Tabla1[MUNICIPIO],'DATOS ENLACES, RESPONSABLES'!$C$1:$J$1124,2,0)</f>
        <v>#N/A</v>
      </c>
      <c r="G789" s="22" t="e">
        <f>VLOOKUP(Tabla1[MUNICIPIO],'DATOS ENLACES, RESPONSABLES'!$C$1:$J$1124,4,0)</f>
        <v>#N/A</v>
      </c>
      <c r="H789" s="22" t="e">
        <f>VLOOKUP(Tabla1[MUNICIPIO],'DATOS ENLACES, RESPONSABLES'!$C$1:$J$1124,5,0)</f>
        <v>#N/A</v>
      </c>
      <c r="I789" s="22" t="e">
        <f>VLOOKUP(Tabla1[MUNICIPIO],'DATOS ENLACES, RESPONSABLES'!$C$1:$J$1124,6,0)</f>
        <v>#N/A</v>
      </c>
      <c r="J789" s="22" t="e">
        <f>VLOOKUP(Tabla1[MUNICIPIO],'DATOS ENLACES, RESPONSABLES'!$C$1:$J$1124,7,0)</f>
        <v>#N/A</v>
      </c>
      <c r="K789" s="22" t="e">
        <f>VLOOKUP(Tabla1[MUNICIPIO],'DATOS ENLACES, RESPONSABLES'!$C$1:$J$1124,8,0)</f>
        <v>#N/A</v>
      </c>
    </row>
    <row r="790" spans="1:11" x14ac:dyDescent="0.25">
      <c r="A790" s="121" t="s">
        <v>1915</v>
      </c>
      <c r="B790" s="122">
        <v>94888</v>
      </c>
      <c r="C790" s="123" t="s">
        <v>2530</v>
      </c>
      <c r="D790" s="123" t="s">
        <v>58</v>
      </c>
      <c r="E790" s="124" t="s">
        <v>953</v>
      </c>
      <c r="F790" s="22" t="e">
        <f>VLOOKUP(Tabla1[MUNICIPIO],'DATOS ENLACES, RESPONSABLES'!$C$1:$J$1124,2,0)</f>
        <v>#N/A</v>
      </c>
      <c r="G790" s="22" t="e">
        <f>VLOOKUP(Tabla1[MUNICIPIO],'DATOS ENLACES, RESPONSABLES'!$C$1:$J$1124,4,0)</f>
        <v>#N/A</v>
      </c>
      <c r="H790" s="22" t="e">
        <f>VLOOKUP(Tabla1[MUNICIPIO],'DATOS ENLACES, RESPONSABLES'!$C$1:$J$1124,5,0)</f>
        <v>#N/A</v>
      </c>
      <c r="I790" s="22" t="e">
        <f>VLOOKUP(Tabla1[MUNICIPIO],'DATOS ENLACES, RESPONSABLES'!$C$1:$J$1124,6,0)</f>
        <v>#N/A</v>
      </c>
      <c r="J790" s="22" t="e">
        <f>VLOOKUP(Tabla1[MUNICIPIO],'DATOS ENLACES, RESPONSABLES'!$C$1:$J$1124,7,0)</f>
        <v>#N/A</v>
      </c>
      <c r="K790" s="22" t="e">
        <f>VLOOKUP(Tabla1[MUNICIPIO],'DATOS ENLACES, RESPONSABLES'!$C$1:$J$1124,8,0)</f>
        <v>#N/A</v>
      </c>
    </row>
    <row r="791" spans="1:11" x14ac:dyDescent="0.25">
      <c r="A791" s="121" t="s">
        <v>1916</v>
      </c>
      <c r="B791" s="122">
        <v>94887</v>
      </c>
      <c r="C791" s="123" t="s">
        <v>2530</v>
      </c>
      <c r="D791" s="123" t="s">
        <v>58</v>
      </c>
      <c r="E791" s="124" t="s">
        <v>954</v>
      </c>
      <c r="F791" s="22" t="e">
        <f>VLOOKUP(Tabla1[MUNICIPIO],'DATOS ENLACES, RESPONSABLES'!$C$1:$J$1124,2,0)</f>
        <v>#N/A</v>
      </c>
      <c r="G791" s="22" t="e">
        <f>VLOOKUP(Tabla1[MUNICIPIO],'DATOS ENLACES, RESPONSABLES'!$C$1:$J$1124,4,0)</f>
        <v>#N/A</v>
      </c>
      <c r="H791" s="22" t="e">
        <f>VLOOKUP(Tabla1[MUNICIPIO],'DATOS ENLACES, RESPONSABLES'!$C$1:$J$1124,5,0)</f>
        <v>#N/A</v>
      </c>
      <c r="I791" s="22" t="e">
        <f>VLOOKUP(Tabla1[MUNICIPIO],'DATOS ENLACES, RESPONSABLES'!$C$1:$J$1124,6,0)</f>
        <v>#N/A</v>
      </c>
      <c r="J791" s="22" t="e">
        <f>VLOOKUP(Tabla1[MUNICIPIO],'DATOS ENLACES, RESPONSABLES'!$C$1:$J$1124,7,0)</f>
        <v>#N/A</v>
      </c>
      <c r="K791" s="22" t="e">
        <f>VLOOKUP(Tabla1[MUNICIPIO],'DATOS ENLACES, RESPONSABLES'!$C$1:$J$1124,8,0)</f>
        <v>#N/A</v>
      </c>
    </row>
    <row r="792" spans="1:11" x14ac:dyDescent="0.25">
      <c r="A792" s="121" t="s">
        <v>1917</v>
      </c>
      <c r="B792" s="122">
        <v>94884</v>
      </c>
      <c r="C792" s="123" t="s">
        <v>2530</v>
      </c>
      <c r="D792" s="123" t="s">
        <v>58</v>
      </c>
      <c r="E792" s="124" t="s">
        <v>114</v>
      </c>
      <c r="F792" s="22" t="e">
        <f>VLOOKUP(Tabla1[MUNICIPIO],'DATOS ENLACES, RESPONSABLES'!$C$1:$J$1124,2,0)</f>
        <v>#N/A</v>
      </c>
      <c r="G792" s="22" t="e">
        <f>VLOOKUP(Tabla1[MUNICIPIO],'DATOS ENLACES, RESPONSABLES'!$C$1:$J$1124,4,0)</f>
        <v>#N/A</v>
      </c>
      <c r="H792" s="22" t="e">
        <f>VLOOKUP(Tabla1[MUNICIPIO],'DATOS ENLACES, RESPONSABLES'!$C$1:$J$1124,5,0)</f>
        <v>#N/A</v>
      </c>
      <c r="I792" s="22" t="e">
        <f>VLOOKUP(Tabla1[MUNICIPIO],'DATOS ENLACES, RESPONSABLES'!$C$1:$J$1124,6,0)</f>
        <v>#N/A</v>
      </c>
      <c r="J792" s="22" t="e">
        <f>VLOOKUP(Tabla1[MUNICIPIO],'DATOS ENLACES, RESPONSABLES'!$C$1:$J$1124,7,0)</f>
        <v>#N/A</v>
      </c>
      <c r="K792" s="22" t="e">
        <f>VLOOKUP(Tabla1[MUNICIPIO],'DATOS ENLACES, RESPONSABLES'!$C$1:$J$1124,8,0)</f>
        <v>#N/A</v>
      </c>
    </row>
    <row r="793" spans="1:11" x14ac:dyDescent="0.25">
      <c r="A793" s="121" t="s">
        <v>1918</v>
      </c>
      <c r="B793" s="122">
        <v>94883</v>
      </c>
      <c r="C793" s="123" t="s">
        <v>2530</v>
      </c>
      <c r="D793" s="123" t="s">
        <v>58</v>
      </c>
      <c r="E793" s="124" t="s">
        <v>955</v>
      </c>
      <c r="F793" s="22" t="e">
        <f>VLOOKUP(Tabla1[MUNICIPIO],'DATOS ENLACES, RESPONSABLES'!$C$1:$J$1124,2,0)</f>
        <v>#N/A</v>
      </c>
      <c r="G793" s="22" t="e">
        <f>VLOOKUP(Tabla1[MUNICIPIO],'DATOS ENLACES, RESPONSABLES'!$C$1:$J$1124,4,0)</f>
        <v>#N/A</v>
      </c>
      <c r="H793" s="22" t="e">
        <f>VLOOKUP(Tabla1[MUNICIPIO],'DATOS ENLACES, RESPONSABLES'!$C$1:$J$1124,5,0)</f>
        <v>#N/A</v>
      </c>
      <c r="I793" s="22" t="e">
        <f>VLOOKUP(Tabla1[MUNICIPIO],'DATOS ENLACES, RESPONSABLES'!$C$1:$J$1124,6,0)</f>
        <v>#N/A</v>
      </c>
      <c r="J793" s="22" t="e">
        <f>VLOOKUP(Tabla1[MUNICIPIO],'DATOS ENLACES, RESPONSABLES'!$C$1:$J$1124,7,0)</f>
        <v>#N/A</v>
      </c>
      <c r="K793" s="22" t="e">
        <f>VLOOKUP(Tabla1[MUNICIPIO],'DATOS ENLACES, RESPONSABLES'!$C$1:$J$1124,8,0)</f>
        <v>#N/A</v>
      </c>
    </row>
    <row r="794" spans="1:11" x14ac:dyDescent="0.25">
      <c r="A794" s="121" t="s">
        <v>1919</v>
      </c>
      <c r="B794" s="122">
        <v>95015</v>
      </c>
      <c r="C794" s="123" t="s">
        <v>2530</v>
      </c>
      <c r="D794" s="123" t="s">
        <v>59</v>
      </c>
      <c r="E794" s="124" t="s">
        <v>94</v>
      </c>
      <c r="F794" s="22" t="e">
        <f>VLOOKUP(Tabla1[MUNICIPIO],'DATOS ENLACES, RESPONSABLES'!$C$1:$J$1124,2,0)</f>
        <v>#N/A</v>
      </c>
      <c r="G794" s="22" t="e">
        <f>VLOOKUP(Tabla1[MUNICIPIO],'DATOS ENLACES, RESPONSABLES'!$C$1:$J$1124,4,0)</f>
        <v>#N/A</v>
      </c>
      <c r="H794" s="22" t="e">
        <f>VLOOKUP(Tabla1[MUNICIPIO],'DATOS ENLACES, RESPONSABLES'!$C$1:$J$1124,5,0)</f>
        <v>#N/A</v>
      </c>
      <c r="I794" s="22" t="e">
        <f>VLOOKUP(Tabla1[MUNICIPIO],'DATOS ENLACES, RESPONSABLES'!$C$1:$J$1124,6,0)</f>
        <v>#N/A</v>
      </c>
      <c r="J794" s="22" t="e">
        <f>VLOOKUP(Tabla1[MUNICIPIO],'DATOS ENLACES, RESPONSABLES'!$C$1:$J$1124,7,0)</f>
        <v>#N/A</v>
      </c>
      <c r="K794" s="22" t="e">
        <f>VLOOKUP(Tabla1[MUNICIPIO],'DATOS ENLACES, RESPONSABLES'!$C$1:$J$1124,8,0)</f>
        <v>#N/A</v>
      </c>
    </row>
    <row r="795" spans="1:11" x14ac:dyDescent="0.25">
      <c r="A795" s="121" t="s">
        <v>1920</v>
      </c>
      <c r="B795" s="122">
        <v>95025</v>
      </c>
      <c r="C795" s="123" t="s">
        <v>2530</v>
      </c>
      <c r="D795" s="123" t="s">
        <v>59</v>
      </c>
      <c r="E795" s="124" t="s">
        <v>125</v>
      </c>
      <c r="F795" s="22" t="e">
        <f>VLOOKUP(Tabla1[MUNICIPIO],'DATOS ENLACES, RESPONSABLES'!$C$1:$J$1124,2,0)</f>
        <v>#N/A</v>
      </c>
      <c r="G795" s="22" t="e">
        <f>VLOOKUP(Tabla1[MUNICIPIO],'DATOS ENLACES, RESPONSABLES'!$C$1:$J$1124,4,0)</f>
        <v>#N/A</v>
      </c>
      <c r="H795" s="22" t="e">
        <f>VLOOKUP(Tabla1[MUNICIPIO],'DATOS ENLACES, RESPONSABLES'!$C$1:$J$1124,5,0)</f>
        <v>#N/A</v>
      </c>
      <c r="I795" s="22" t="e">
        <f>VLOOKUP(Tabla1[MUNICIPIO],'DATOS ENLACES, RESPONSABLES'!$C$1:$J$1124,6,0)</f>
        <v>#N/A</v>
      </c>
      <c r="J795" s="22" t="e">
        <f>VLOOKUP(Tabla1[MUNICIPIO],'DATOS ENLACES, RESPONSABLES'!$C$1:$J$1124,7,0)</f>
        <v>#N/A</v>
      </c>
      <c r="K795" s="22" t="e">
        <f>VLOOKUP(Tabla1[MUNICIPIO],'DATOS ENLACES, RESPONSABLES'!$C$1:$J$1124,8,0)</f>
        <v>#N/A</v>
      </c>
    </row>
    <row r="796" spans="1:11" x14ac:dyDescent="0.25">
      <c r="A796" s="121" t="s">
        <v>1921</v>
      </c>
      <c r="B796" s="122">
        <v>95200</v>
      </c>
      <c r="C796" s="123" t="s">
        <v>2530</v>
      </c>
      <c r="D796" s="123" t="s">
        <v>59</v>
      </c>
      <c r="E796" s="124" t="s">
        <v>153</v>
      </c>
      <c r="F796" s="22" t="e">
        <f>VLOOKUP(Tabla1[MUNICIPIO],'DATOS ENLACES, RESPONSABLES'!$C$1:$J$1124,2,0)</f>
        <v>#N/A</v>
      </c>
      <c r="G796" s="22" t="e">
        <f>VLOOKUP(Tabla1[MUNICIPIO],'DATOS ENLACES, RESPONSABLES'!$C$1:$J$1124,4,0)</f>
        <v>#N/A</v>
      </c>
      <c r="H796" s="22" t="e">
        <f>VLOOKUP(Tabla1[MUNICIPIO],'DATOS ENLACES, RESPONSABLES'!$C$1:$J$1124,5,0)</f>
        <v>#N/A</v>
      </c>
      <c r="I796" s="22" t="e">
        <f>VLOOKUP(Tabla1[MUNICIPIO],'DATOS ENLACES, RESPONSABLES'!$C$1:$J$1124,6,0)</f>
        <v>#N/A</v>
      </c>
      <c r="J796" s="22" t="e">
        <f>VLOOKUP(Tabla1[MUNICIPIO],'DATOS ENLACES, RESPONSABLES'!$C$1:$J$1124,7,0)</f>
        <v>#N/A</v>
      </c>
      <c r="K796" s="22" t="e">
        <f>VLOOKUP(Tabla1[MUNICIPIO],'DATOS ENLACES, RESPONSABLES'!$C$1:$J$1124,8,0)</f>
        <v>#N/A</v>
      </c>
    </row>
    <row r="797" spans="1:11" x14ac:dyDescent="0.25">
      <c r="A797" s="121" t="s">
        <v>1922</v>
      </c>
      <c r="B797" s="122">
        <v>95001</v>
      </c>
      <c r="C797" s="123" t="s">
        <v>2530</v>
      </c>
      <c r="D797" s="123" t="s">
        <v>59</v>
      </c>
      <c r="E797" s="124" t="s">
        <v>179</v>
      </c>
      <c r="F797" s="22" t="e">
        <f>VLOOKUP(Tabla1[MUNICIPIO],'DATOS ENLACES, RESPONSABLES'!$C$1:$J$1124,2,0)</f>
        <v>#N/A</v>
      </c>
      <c r="G797" s="22" t="e">
        <f>VLOOKUP(Tabla1[MUNICIPIO],'DATOS ENLACES, RESPONSABLES'!$C$1:$J$1124,4,0)</f>
        <v>#N/A</v>
      </c>
      <c r="H797" s="22" t="e">
        <f>VLOOKUP(Tabla1[MUNICIPIO],'DATOS ENLACES, RESPONSABLES'!$C$1:$J$1124,5,0)</f>
        <v>#N/A</v>
      </c>
      <c r="I797" s="22" t="e">
        <f>VLOOKUP(Tabla1[MUNICIPIO],'DATOS ENLACES, RESPONSABLES'!$C$1:$J$1124,6,0)</f>
        <v>#N/A</v>
      </c>
      <c r="J797" s="22" t="e">
        <f>VLOOKUP(Tabla1[MUNICIPIO],'DATOS ENLACES, RESPONSABLES'!$C$1:$J$1124,7,0)</f>
        <v>#N/A</v>
      </c>
      <c r="K797" s="22" t="e">
        <f>VLOOKUP(Tabla1[MUNICIPIO],'DATOS ENLACES, RESPONSABLES'!$C$1:$J$1124,8,0)</f>
        <v>#N/A</v>
      </c>
    </row>
    <row r="798" spans="1:11" x14ac:dyDescent="0.25">
      <c r="A798" s="121" t="s">
        <v>1923</v>
      </c>
      <c r="B798" s="122">
        <v>50006</v>
      </c>
      <c r="C798" s="123" t="s">
        <v>2530</v>
      </c>
      <c r="D798" s="123" t="s">
        <v>63</v>
      </c>
      <c r="E798" s="124" t="s">
        <v>98</v>
      </c>
      <c r="F798" s="22" t="e">
        <f>VLOOKUP(Tabla1[MUNICIPIO],'DATOS ENLACES, RESPONSABLES'!$C$1:$J$1124,2,0)</f>
        <v>#N/A</v>
      </c>
      <c r="G798" s="22" t="e">
        <f>VLOOKUP(Tabla1[MUNICIPIO],'DATOS ENLACES, RESPONSABLES'!$C$1:$J$1124,4,0)</f>
        <v>#N/A</v>
      </c>
      <c r="H798" s="22" t="e">
        <f>VLOOKUP(Tabla1[MUNICIPIO],'DATOS ENLACES, RESPONSABLES'!$C$1:$J$1124,5,0)</f>
        <v>#N/A</v>
      </c>
      <c r="I798" s="22" t="e">
        <f>VLOOKUP(Tabla1[MUNICIPIO],'DATOS ENLACES, RESPONSABLES'!$C$1:$J$1124,6,0)</f>
        <v>#N/A</v>
      </c>
      <c r="J798" s="22" t="e">
        <f>VLOOKUP(Tabla1[MUNICIPIO],'DATOS ENLACES, RESPONSABLES'!$C$1:$J$1124,7,0)</f>
        <v>#N/A</v>
      </c>
      <c r="K798" s="22" t="e">
        <f>VLOOKUP(Tabla1[MUNICIPIO],'DATOS ENLACES, RESPONSABLES'!$C$1:$J$1124,8,0)</f>
        <v>#N/A</v>
      </c>
    </row>
    <row r="799" spans="1:11" x14ac:dyDescent="0.25">
      <c r="A799" s="121" t="s">
        <v>1924</v>
      </c>
      <c r="B799" s="122">
        <v>50110</v>
      </c>
      <c r="C799" s="123" t="s">
        <v>2530</v>
      </c>
      <c r="D799" s="123" t="s">
        <v>63</v>
      </c>
      <c r="E799" s="124" t="s">
        <v>956</v>
      </c>
      <c r="F799" s="22" t="e">
        <f>VLOOKUP(Tabla1[MUNICIPIO],'DATOS ENLACES, RESPONSABLES'!$C$1:$J$1124,2,0)</f>
        <v>#N/A</v>
      </c>
      <c r="G799" s="22" t="e">
        <f>VLOOKUP(Tabla1[MUNICIPIO],'DATOS ENLACES, RESPONSABLES'!$C$1:$J$1124,4,0)</f>
        <v>#N/A</v>
      </c>
      <c r="H799" s="22" t="e">
        <f>VLOOKUP(Tabla1[MUNICIPIO],'DATOS ENLACES, RESPONSABLES'!$C$1:$J$1124,5,0)</f>
        <v>#N/A</v>
      </c>
      <c r="I799" s="22" t="e">
        <f>VLOOKUP(Tabla1[MUNICIPIO],'DATOS ENLACES, RESPONSABLES'!$C$1:$J$1124,6,0)</f>
        <v>#N/A</v>
      </c>
      <c r="J799" s="22" t="e">
        <f>VLOOKUP(Tabla1[MUNICIPIO],'DATOS ENLACES, RESPONSABLES'!$C$1:$J$1124,7,0)</f>
        <v>#N/A</v>
      </c>
      <c r="K799" s="22" t="e">
        <f>VLOOKUP(Tabla1[MUNICIPIO],'DATOS ENLACES, RESPONSABLES'!$C$1:$J$1124,8,0)</f>
        <v>#N/A</v>
      </c>
    </row>
    <row r="800" spans="1:11" x14ac:dyDescent="0.25">
      <c r="A800" s="121" t="s">
        <v>1925</v>
      </c>
      <c r="B800" s="122">
        <v>50124</v>
      </c>
      <c r="C800" s="123" t="s">
        <v>2530</v>
      </c>
      <c r="D800" s="123" t="s">
        <v>63</v>
      </c>
      <c r="E800" s="124" t="s">
        <v>957</v>
      </c>
      <c r="F800" s="22" t="e">
        <f>VLOOKUP(Tabla1[MUNICIPIO],'DATOS ENLACES, RESPONSABLES'!$C$1:$J$1124,2,0)</f>
        <v>#N/A</v>
      </c>
      <c r="G800" s="22" t="e">
        <f>VLOOKUP(Tabla1[MUNICIPIO],'DATOS ENLACES, RESPONSABLES'!$C$1:$J$1124,4,0)</f>
        <v>#N/A</v>
      </c>
      <c r="H800" s="22" t="e">
        <f>VLOOKUP(Tabla1[MUNICIPIO],'DATOS ENLACES, RESPONSABLES'!$C$1:$J$1124,5,0)</f>
        <v>#N/A</v>
      </c>
      <c r="I800" s="22" t="e">
        <f>VLOOKUP(Tabla1[MUNICIPIO],'DATOS ENLACES, RESPONSABLES'!$C$1:$J$1124,6,0)</f>
        <v>#N/A</v>
      </c>
      <c r="J800" s="22" t="e">
        <f>VLOOKUP(Tabla1[MUNICIPIO],'DATOS ENLACES, RESPONSABLES'!$C$1:$J$1124,7,0)</f>
        <v>#N/A</v>
      </c>
      <c r="K800" s="22" t="e">
        <f>VLOOKUP(Tabla1[MUNICIPIO],'DATOS ENLACES, RESPONSABLES'!$C$1:$J$1124,8,0)</f>
        <v>#N/A</v>
      </c>
    </row>
    <row r="801" spans="1:11" x14ac:dyDescent="0.25">
      <c r="A801" s="121" t="s">
        <v>1926</v>
      </c>
      <c r="B801" s="122">
        <v>50150</v>
      </c>
      <c r="C801" s="123" t="s">
        <v>2530</v>
      </c>
      <c r="D801" s="123" t="s">
        <v>63</v>
      </c>
      <c r="E801" s="124" t="s">
        <v>958</v>
      </c>
      <c r="F801" s="22" t="e">
        <f>VLOOKUP(Tabla1[MUNICIPIO],'DATOS ENLACES, RESPONSABLES'!$C$1:$J$1124,2,0)</f>
        <v>#N/A</v>
      </c>
      <c r="G801" s="22" t="e">
        <f>VLOOKUP(Tabla1[MUNICIPIO],'DATOS ENLACES, RESPONSABLES'!$C$1:$J$1124,4,0)</f>
        <v>#N/A</v>
      </c>
      <c r="H801" s="22" t="e">
        <f>VLOOKUP(Tabla1[MUNICIPIO],'DATOS ENLACES, RESPONSABLES'!$C$1:$J$1124,5,0)</f>
        <v>#N/A</v>
      </c>
      <c r="I801" s="22" t="e">
        <f>VLOOKUP(Tabla1[MUNICIPIO],'DATOS ENLACES, RESPONSABLES'!$C$1:$J$1124,6,0)</f>
        <v>#N/A</v>
      </c>
      <c r="J801" s="22" t="e">
        <f>VLOOKUP(Tabla1[MUNICIPIO],'DATOS ENLACES, RESPONSABLES'!$C$1:$J$1124,7,0)</f>
        <v>#N/A</v>
      </c>
      <c r="K801" s="22" t="e">
        <f>VLOOKUP(Tabla1[MUNICIPIO],'DATOS ENLACES, RESPONSABLES'!$C$1:$J$1124,8,0)</f>
        <v>#N/A</v>
      </c>
    </row>
    <row r="802" spans="1:11" x14ac:dyDescent="0.25">
      <c r="A802" s="121" t="s">
        <v>1927</v>
      </c>
      <c r="B802" s="122">
        <v>50223</v>
      </c>
      <c r="C802" s="123" t="s">
        <v>2530</v>
      </c>
      <c r="D802" s="123" t="s">
        <v>63</v>
      </c>
      <c r="E802" s="124" t="s">
        <v>959</v>
      </c>
      <c r="F802" s="22" t="e">
        <f>VLOOKUP(Tabla1[MUNICIPIO],'DATOS ENLACES, RESPONSABLES'!$C$1:$J$1124,2,0)</f>
        <v>#N/A</v>
      </c>
      <c r="G802" s="22" t="e">
        <f>VLOOKUP(Tabla1[MUNICIPIO],'DATOS ENLACES, RESPONSABLES'!$C$1:$J$1124,4,0)</f>
        <v>#N/A</v>
      </c>
      <c r="H802" s="22" t="e">
        <f>VLOOKUP(Tabla1[MUNICIPIO],'DATOS ENLACES, RESPONSABLES'!$C$1:$J$1124,5,0)</f>
        <v>#N/A</v>
      </c>
      <c r="I802" s="22" t="e">
        <f>VLOOKUP(Tabla1[MUNICIPIO],'DATOS ENLACES, RESPONSABLES'!$C$1:$J$1124,6,0)</f>
        <v>#N/A</v>
      </c>
      <c r="J802" s="22" t="e">
        <f>VLOOKUP(Tabla1[MUNICIPIO],'DATOS ENLACES, RESPONSABLES'!$C$1:$J$1124,7,0)</f>
        <v>#N/A</v>
      </c>
      <c r="K802" s="22" t="e">
        <f>VLOOKUP(Tabla1[MUNICIPIO],'DATOS ENLACES, RESPONSABLES'!$C$1:$J$1124,8,0)</f>
        <v>#N/A</v>
      </c>
    </row>
    <row r="803" spans="1:11" x14ac:dyDescent="0.25">
      <c r="A803" s="121" t="s">
        <v>1928</v>
      </c>
      <c r="B803" s="122">
        <v>50226</v>
      </c>
      <c r="C803" s="123" t="s">
        <v>2530</v>
      </c>
      <c r="D803" s="123" t="s">
        <v>63</v>
      </c>
      <c r="E803" s="124" t="s">
        <v>129</v>
      </c>
      <c r="F803" s="22" t="e">
        <f>VLOOKUP(Tabla1[MUNICIPIO],'DATOS ENLACES, RESPONSABLES'!$C$1:$J$1124,2,0)</f>
        <v>#N/A</v>
      </c>
      <c r="G803" s="22" t="e">
        <f>VLOOKUP(Tabla1[MUNICIPIO],'DATOS ENLACES, RESPONSABLES'!$C$1:$J$1124,4,0)</f>
        <v>#N/A</v>
      </c>
      <c r="H803" s="22" t="e">
        <f>VLOOKUP(Tabla1[MUNICIPIO],'DATOS ENLACES, RESPONSABLES'!$C$1:$J$1124,5,0)</f>
        <v>#N/A</v>
      </c>
      <c r="I803" s="22" t="e">
        <f>VLOOKUP(Tabla1[MUNICIPIO],'DATOS ENLACES, RESPONSABLES'!$C$1:$J$1124,6,0)</f>
        <v>#N/A</v>
      </c>
      <c r="J803" s="22" t="e">
        <f>VLOOKUP(Tabla1[MUNICIPIO],'DATOS ENLACES, RESPONSABLES'!$C$1:$J$1124,7,0)</f>
        <v>#N/A</v>
      </c>
      <c r="K803" s="22" t="e">
        <f>VLOOKUP(Tabla1[MUNICIPIO],'DATOS ENLACES, RESPONSABLES'!$C$1:$J$1124,8,0)</f>
        <v>#N/A</v>
      </c>
    </row>
    <row r="804" spans="1:11" x14ac:dyDescent="0.25">
      <c r="A804" s="121" t="s">
        <v>1929</v>
      </c>
      <c r="B804" s="122">
        <v>50245</v>
      </c>
      <c r="C804" s="123" t="s">
        <v>2530</v>
      </c>
      <c r="D804" s="123" t="s">
        <v>63</v>
      </c>
      <c r="E804" s="124" t="s">
        <v>960</v>
      </c>
      <c r="F804" s="22" t="e">
        <f>VLOOKUP(Tabla1[MUNICIPIO],'DATOS ENLACES, RESPONSABLES'!$C$1:$J$1124,2,0)</f>
        <v>#N/A</v>
      </c>
      <c r="G804" s="22" t="e">
        <f>VLOOKUP(Tabla1[MUNICIPIO],'DATOS ENLACES, RESPONSABLES'!$C$1:$J$1124,4,0)</f>
        <v>#N/A</v>
      </c>
      <c r="H804" s="22" t="e">
        <f>VLOOKUP(Tabla1[MUNICIPIO],'DATOS ENLACES, RESPONSABLES'!$C$1:$J$1124,5,0)</f>
        <v>#N/A</v>
      </c>
      <c r="I804" s="22" t="e">
        <f>VLOOKUP(Tabla1[MUNICIPIO],'DATOS ENLACES, RESPONSABLES'!$C$1:$J$1124,6,0)</f>
        <v>#N/A</v>
      </c>
      <c r="J804" s="22" t="e">
        <f>VLOOKUP(Tabla1[MUNICIPIO],'DATOS ENLACES, RESPONSABLES'!$C$1:$J$1124,7,0)</f>
        <v>#N/A</v>
      </c>
      <c r="K804" s="22" t="e">
        <f>VLOOKUP(Tabla1[MUNICIPIO],'DATOS ENLACES, RESPONSABLES'!$C$1:$J$1124,8,0)</f>
        <v>#N/A</v>
      </c>
    </row>
    <row r="805" spans="1:11" x14ac:dyDescent="0.25">
      <c r="A805" s="121" t="s">
        <v>1930</v>
      </c>
      <c r="B805" s="122">
        <v>50251</v>
      </c>
      <c r="C805" s="123" t="s">
        <v>2530</v>
      </c>
      <c r="D805" s="123" t="s">
        <v>63</v>
      </c>
      <c r="E805" s="124" t="s">
        <v>157</v>
      </c>
      <c r="F805" s="22" t="e">
        <f>VLOOKUP(Tabla1[MUNICIPIO],'DATOS ENLACES, RESPONSABLES'!$C$1:$J$1124,2,0)</f>
        <v>#N/A</v>
      </c>
      <c r="G805" s="22" t="e">
        <f>VLOOKUP(Tabla1[MUNICIPIO],'DATOS ENLACES, RESPONSABLES'!$C$1:$J$1124,4,0)</f>
        <v>#N/A</v>
      </c>
      <c r="H805" s="22" t="e">
        <f>VLOOKUP(Tabla1[MUNICIPIO],'DATOS ENLACES, RESPONSABLES'!$C$1:$J$1124,5,0)</f>
        <v>#N/A</v>
      </c>
      <c r="I805" s="22" t="e">
        <f>VLOOKUP(Tabla1[MUNICIPIO],'DATOS ENLACES, RESPONSABLES'!$C$1:$J$1124,6,0)</f>
        <v>#N/A</v>
      </c>
      <c r="J805" s="22" t="e">
        <f>VLOOKUP(Tabla1[MUNICIPIO],'DATOS ENLACES, RESPONSABLES'!$C$1:$J$1124,7,0)</f>
        <v>#N/A</v>
      </c>
      <c r="K805" s="22" t="e">
        <f>VLOOKUP(Tabla1[MUNICIPIO],'DATOS ENLACES, RESPONSABLES'!$C$1:$J$1124,8,0)</f>
        <v>#N/A</v>
      </c>
    </row>
    <row r="806" spans="1:11" x14ac:dyDescent="0.25">
      <c r="A806" s="121" t="s">
        <v>1931</v>
      </c>
      <c r="B806" s="122">
        <v>50270</v>
      </c>
      <c r="C806" s="123" t="s">
        <v>2530</v>
      </c>
      <c r="D806" s="123" t="s">
        <v>63</v>
      </c>
      <c r="E806" s="124" t="s">
        <v>961</v>
      </c>
      <c r="F806" s="22" t="e">
        <f>VLOOKUP(Tabla1[MUNICIPIO],'DATOS ENLACES, RESPONSABLES'!$C$1:$J$1124,2,0)</f>
        <v>#N/A</v>
      </c>
      <c r="G806" s="22" t="e">
        <f>VLOOKUP(Tabla1[MUNICIPIO],'DATOS ENLACES, RESPONSABLES'!$C$1:$J$1124,4,0)</f>
        <v>#N/A</v>
      </c>
      <c r="H806" s="22" t="e">
        <f>VLOOKUP(Tabla1[MUNICIPIO],'DATOS ENLACES, RESPONSABLES'!$C$1:$J$1124,5,0)</f>
        <v>#N/A</v>
      </c>
      <c r="I806" s="22" t="e">
        <f>VLOOKUP(Tabla1[MUNICIPIO],'DATOS ENLACES, RESPONSABLES'!$C$1:$J$1124,6,0)</f>
        <v>#N/A</v>
      </c>
      <c r="J806" s="22" t="e">
        <f>VLOOKUP(Tabla1[MUNICIPIO],'DATOS ENLACES, RESPONSABLES'!$C$1:$J$1124,7,0)</f>
        <v>#N/A</v>
      </c>
      <c r="K806" s="22" t="e">
        <f>VLOOKUP(Tabla1[MUNICIPIO],'DATOS ENLACES, RESPONSABLES'!$C$1:$J$1124,8,0)</f>
        <v>#N/A</v>
      </c>
    </row>
    <row r="807" spans="1:11" x14ac:dyDescent="0.25">
      <c r="A807" s="121" t="s">
        <v>1932</v>
      </c>
      <c r="B807" s="122">
        <v>50287</v>
      </c>
      <c r="C807" s="123" t="s">
        <v>2530</v>
      </c>
      <c r="D807" s="123" t="s">
        <v>63</v>
      </c>
      <c r="E807" s="124" t="s">
        <v>183</v>
      </c>
      <c r="F807" s="22" t="e">
        <f>VLOOKUP(Tabla1[MUNICIPIO],'DATOS ENLACES, RESPONSABLES'!$C$1:$J$1124,2,0)</f>
        <v>#N/A</v>
      </c>
      <c r="G807" s="22" t="e">
        <f>VLOOKUP(Tabla1[MUNICIPIO],'DATOS ENLACES, RESPONSABLES'!$C$1:$J$1124,4,0)</f>
        <v>#N/A</v>
      </c>
      <c r="H807" s="22" t="e">
        <f>VLOOKUP(Tabla1[MUNICIPIO],'DATOS ENLACES, RESPONSABLES'!$C$1:$J$1124,5,0)</f>
        <v>#N/A</v>
      </c>
      <c r="I807" s="22" t="e">
        <f>VLOOKUP(Tabla1[MUNICIPIO],'DATOS ENLACES, RESPONSABLES'!$C$1:$J$1124,6,0)</f>
        <v>#N/A</v>
      </c>
      <c r="J807" s="22" t="e">
        <f>VLOOKUP(Tabla1[MUNICIPIO],'DATOS ENLACES, RESPONSABLES'!$C$1:$J$1124,7,0)</f>
        <v>#N/A</v>
      </c>
      <c r="K807" s="22" t="e">
        <f>VLOOKUP(Tabla1[MUNICIPIO],'DATOS ENLACES, RESPONSABLES'!$C$1:$J$1124,8,0)</f>
        <v>#N/A</v>
      </c>
    </row>
    <row r="808" spans="1:11" x14ac:dyDescent="0.25">
      <c r="A808" s="121" t="s">
        <v>1933</v>
      </c>
      <c r="B808" s="122">
        <v>50313</v>
      </c>
      <c r="C808" s="123" t="s">
        <v>2530</v>
      </c>
      <c r="D808" s="123" t="s">
        <v>63</v>
      </c>
      <c r="E808" s="124" t="s">
        <v>206</v>
      </c>
      <c r="F808" s="22" t="e">
        <f>VLOOKUP(Tabla1[MUNICIPIO],'DATOS ENLACES, RESPONSABLES'!$C$1:$J$1124,2,0)</f>
        <v>#N/A</v>
      </c>
      <c r="G808" s="22" t="e">
        <f>VLOOKUP(Tabla1[MUNICIPIO],'DATOS ENLACES, RESPONSABLES'!$C$1:$J$1124,4,0)</f>
        <v>#N/A</v>
      </c>
      <c r="H808" s="22" t="e">
        <f>VLOOKUP(Tabla1[MUNICIPIO],'DATOS ENLACES, RESPONSABLES'!$C$1:$J$1124,5,0)</f>
        <v>#N/A</v>
      </c>
      <c r="I808" s="22" t="e">
        <f>VLOOKUP(Tabla1[MUNICIPIO],'DATOS ENLACES, RESPONSABLES'!$C$1:$J$1124,6,0)</f>
        <v>#N/A</v>
      </c>
      <c r="J808" s="22" t="e">
        <f>VLOOKUP(Tabla1[MUNICIPIO],'DATOS ENLACES, RESPONSABLES'!$C$1:$J$1124,7,0)</f>
        <v>#N/A</v>
      </c>
      <c r="K808" s="22" t="e">
        <f>VLOOKUP(Tabla1[MUNICIPIO],'DATOS ENLACES, RESPONSABLES'!$C$1:$J$1124,8,0)</f>
        <v>#N/A</v>
      </c>
    </row>
    <row r="809" spans="1:11" x14ac:dyDescent="0.25">
      <c r="A809" s="121" t="s">
        <v>1934</v>
      </c>
      <c r="B809" s="122">
        <v>50318</v>
      </c>
      <c r="C809" s="123" t="s">
        <v>2530</v>
      </c>
      <c r="D809" s="123" t="s">
        <v>63</v>
      </c>
      <c r="E809" s="124" t="s">
        <v>226</v>
      </c>
      <c r="F809" s="22" t="e">
        <f>VLOOKUP(Tabla1[MUNICIPIO],'DATOS ENLACES, RESPONSABLES'!$C$1:$J$1124,2,0)</f>
        <v>#N/A</v>
      </c>
      <c r="G809" s="22" t="e">
        <f>VLOOKUP(Tabla1[MUNICIPIO],'DATOS ENLACES, RESPONSABLES'!$C$1:$J$1124,4,0)</f>
        <v>#N/A</v>
      </c>
      <c r="H809" s="22" t="e">
        <f>VLOOKUP(Tabla1[MUNICIPIO],'DATOS ENLACES, RESPONSABLES'!$C$1:$J$1124,5,0)</f>
        <v>#N/A</v>
      </c>
      <c r="I809" s="22" t="e">
        <f>VLOOKUP(Tabla1[MUNICIPIO],'DATOS ENLACES, RESPONSABLES'!$C$1:$J$1124,6,0)</f>
        <v>#N/A</v>
      </c>
      <c r="J809" s="22" t="e">
        <f>VLOOKUP(Tabla1[MUNICIPIO],'DATOS ENLACES, RESPONSABLES'!$C$1:$J$1124,7,0)</f>
        <v>#N/A</v>
      </c>
      <c r="K809" s="22" t="e">
        <f>VLOOKUP(Tabla1[MUNICIPIO],'DATOS ENLACES, RESPONSABLES'!$C$1:$J$1124,8,0)</f>
        <v>#N/A</v>
      </c>
    </row>
    <row r="810" spans="1:11" x14ac:dyDescent="0.25">
      <c r="A810" s="121" t="s">
        <v>1935</v>
      </c>
      <c r="B810" s="122">
        <v>50350</v>
      </c>
      <c r="C810" s="123" t="s">
        <v>2530</v>
      </c>
      <c r="D810" s="123" t="s">
        <v>63</v>
      </c>
      <c r="E810" s="124" t="s">
        <v>245</v>
      </c>
      <c r="F810" s="22" t="e">
        <f>VLOOKUP(Tabla1[MUNICIPIO],'DATOS ENLACES, RESPONSABLES'!$C$1:$J$1124,2,0)</f>
        <v>#N/A</v>
      </c>
      <c r="G810" s="22" t="e">
        <f>VLOOKUP(Tabla1[MUNICIPIO],'DATOS ENLACES, RESPONSABLES'!$C$1:$J$1124,4,0)</f>
        <v>#N/A</v>
      </c>
      <c r="H810" s="22" t="e">
        <f>VLOOKUP(Tabla1[MUNICIPIO],'DATOS ENLACES, RESPONSABLES'!$C$1:$J$1124,5,0)</f>
        <v>#N/A</v>
      </c>
      <c r="I810" s="22" t="e">
        <f>VLOOKUP(Tabla1[MUNICIPIO],'DATOS ENLACES, RESPONSABLES'!$C$1:$J$1124,6,0)</f>
        <v>#N/A</v>
      </c>
      <c r="J810" s="22" t="e">
        <f>VLOOKUP(Tabla1[MUNICIPIO],'DATOS ENLACES, RESPONSABLES'!$C$1:$J$1124,7,0)</f>
        <v>#N/A</v>
      </c>
      <c r="K810" s="22" t="e">
        <f>VLOOKUP(Tabla1[MUNICIPIO],'DATOS ENLACES, RESPONSABLES'!$C$1:$J$1124,8,0)</f>
        <v>#N/A</v>
      </c>
    </row>
    <row r="811" spans="1:11" x14ac:dyDescent="0.25">
      <c r="A811" s="121" t="s">
        <v>1936</v>
      </c>
      <c r="B811" s="122">
        <v>50400</v>
      </c>
      <c r="C811" s="123" t="s">
        <v>2530</v>
      </c>
      <c r="D811" s="123" t="s">
        <v>63</v>
      </c>
      <c r="E811" s="124" t="s">
        <v>261</v>
      </c>
      <c r="F811" s="22" t="e">
        <f>VLOOKUP(Tabla1[MUNICIPIO],'DATOS ENLACES, RESPONSABLES'!$C$1:$J$1124,2,0)</f>
        <v>#N/A</v>
      </c>
      <c r="G811" s="22" t="e">
        <f>VLOOKUP(Tabla1[MUNICIPIO],'DATOS ENLACES, RESPONSABLES'!$C$1:$J$1124,4,0)</f>
        <v>#N/A</v>
      </c>
      <c r="H811" s="22" t="e">
        <f>VLOOKUP(Tabla1[MUNICIPIO],'DATOS ENLACES, RESPONSABLES'!$C$1:$J$1124,5,0)</f>
        <v>#N/A</v>
      </c>
      <c r="I811" s="22" t="e">
        <f>VLOOKUP(Tabla1[MUNICIPIO],'DATOS ENLACES, RESPONSABLES'!$C$1:$J$1124,6,0)</f>
        <v>#N/A</v>
      </c>
      <c r="J811" s="22" t="e">
        <f>VLOOKUP(Tabla1[MUNICIPIO],'DATOS ENLACES, RESPONSABLES'!$C$1:$J$1124,7,0)</f>
        <v>#N/A</v>
      </c>
      <c r="K811" s="22" t="e">
        <f>VLOOKUP(Tabla1[MUNICIPIO],'DATOS ENLACES, RESPONSABLES'!$C$1:$J$1124,8,0)</f>
        <v>#N/A</v>
      </c>
    </row>
    <row r="812" spans="1:11" x14ac:dyDescent="0.25">
      <c r="A812" s="121" t="s">
        <v>1937</v>
      </c>
      <c r="B812" s="122">
        <v>50325</v>
      </c>
      <c r="C812" s="123" t="s">
        <v>2530</v>
      </c>
      <c r="D812" s="123" t="s">
        <v>63</v>
      </c>
      <c r="E812" s="124" t="s">
        <v>275</v>
      </c>
      <c r="F812" s="22" t="e">
        <f>VLOOKUP(Tabla1[MUNICIPIO],'DATOS ENLACES, RESPONSABLES'!$C$1:$J$1124,2,0)</f>
        <v>#N/A</v>
      </c>
      <c r="G812" s="22" t="e">
        <f>VLOOKUP(Tabla1[MUNICIPIO],'DATOS ENLACES, RESPONSABLES'!$C$1:$J$1124,4,0)</f>
        <v>#N/A</v>
      </c>
      <c r="H812" s="22" t="e">
        <f>VLOOKUP(Tabla1[MUNICIPIO],'DATOS ENLACES, RESPONSABLES'!$C$1:$J$1124,5,0)</f>
        <v>#N/A</v>
      </c>
      <c r="I812" s="22" t="e">
        <f>VLOOKUP(Tabla1[MUNICIPIO],'DATOS ENLACES, RESPONSABLES'!$C$1:$J$1124,6,0)</f>
        <v>#N/A</v>
      </c>
      <c r="J812" s="22" t="e">
        <f>VLOOKUP(Tabla1[MUNICIPIO],'DATOS ENLACES, RESPONSABLES'!$C$1:$J$1124,7,0)</f>
        <v>#N/A</v>
      </c>
      <c r="K812" s="22" t="e">
        <f>VLOOKUP(Tabla1[MUNICIPIO],'DATOS ENLACES, RESPONSABLES'!$C$1:$J$1124,8,0)</f>
        <v>#N/A</v>
      </c>
    </row>
    <row r="813" spans="1:11" x14ac:dyDescent="0.25">
      <c r="A813" s="121" t="s">
        <v>1938</v>
      </c>
      <c r="B813" s="122">
        <v>50330</v>
      </c>
      <c r="C813" s="123" t="s">
        <v>2530</v>
      </c>
      <c r="D813" s="123" t="s">
        <v>63</v>
      </c>
      <c r="E813" s="124" t="s">
        <v>290</v>
      </c>
      <c r="F813" s="22" t="e">
        <f>VLOOKUP(Tabla1[MUNICIPIO],'DATOS ENLACES, RESPONSABLES'!$C$1:$J$1124,2,0)</f>
        <v>#N/A</v>
      </c>
      <c r="G813" s="22" t="e">
        <f>VLOOKUP(Tabla1[MUNICIPIO],'DATOS ENLACES, RESPONSABLES'!$C$1:$J$1124,4,0)</f>
        <v>#N/A</v>
      </c>
      <c r="H813" s="22" t="e">
        <f>VLOOKUP(Tabla1[MUNICIPIO],'DATOS ENLACES, RESPONSABLES'!$C$1:$J$1124,5,0)</f>
        <v>#N/A</v>
      </c>
      <c r="I813" s="22" t="e">
        <f>VLOOKUP(Tabla1[MUNICIPIO],'DATOS ENLACES, RESPONSABLES'!$C$1:$J$1124,6,0)</f>
        <v>#N/A</v>
      </c>
      <c r="J813" s="22" t="e">
        <f>VLOOKUP(Tabla1[MUNICIPIO],'DATOS ENLACES, RESPONSABLES'!$C$1:$J$1124,7,0)</f>
        <v>#N/A</v>
      </c>
      <c r="K813" s="22" t="e">
        <f>VLOOKUP(Tabla1[MUNICIPIO],'DATOS ENLACES, RESPONSABLES'!$C$1:$J$1124,8,0)</f>
        <v>#N/A</v>
      </c>
    </row>
    <row r="814" spans="1:11" x14ac:dyDescent="0.25">
      <c r="A814" s="121" t="s">
        <v>1939</v>
      </c>
      <c r="B814" s="122">
        <v>50450</v>
      </c>
      <c r="C814" s="123" t="s">
        <v>2530</v>
      </c>
      <c r="D814" s="123" t="s">
        <v>63</v>
      </c>
      <c r="E814" s="124" t="s">
        <v>302</v>
      </c>
      <c r="F814" s="22" t="e">
        <f>VLOOKUP(Tabla1[MUNICIPIO],'DATOS ENLACES, RESPONSABLES'!$C$1:$J$1124,2,0)</f>
        <v>#N/A</v>
      </c>
      <c r="G814" s="22" t="e">
        <f>VLOOKUP(Tabla1[MUNICIPIO],'DATOS ENLACES, RESPONSABLES'!$C$1:$J$1124,4,0)</f>
        <v>#N/A</v>
      </c>
      <c r="H814" s="22" t="e">
        <f>VLOOKUP(Tabla1[MUNICIPIO],'DATOS ENLACES, RESPONSABLES'!$C$1:$J$1124,5,0)</f>
        <v>#N/A</v>
      </c>
      <c r="I814" s="22" t="e">
        <f>VLOOKUP(Tabla1[MUNICIPIO],'DATOS ENLACES, RESPONSABLES'!$C$1:$J$1124,6,0)</f>
        <v>#N/A</v>
      </c>
      <c r="J814" s="22" t="e">
        <f>VLOOKUP(Tabla1[MUNICIPIO],'DATOS ENLACES, RESPONSABLES'!$C$1:$J$1124,7,0)</f>
        <v>#N/A</v>
      </c>
      <c r="K814" s="22" t="e">
        <f>VLOOKUP(Tabla1[MUNICIPIO],'DATOS ENLACES, RESPONSABLES'!$C$1:$J$1124,8,0)</f>
        <v>#N/A</v>
      </c>
    </row>
    <row r="815" spans="1:11" x14ac:dyDescent="0.25">
      <c r="A815" s="121" t="s">
        <v>1940</v>
      </c>
      <c r="B815" s="122">
        <v>50568</v>
      </c>
      <c r="C815" s="123" t="s">
        <v>2530</v>
      </c>
      <c r="D815" s="123" t="s">
        <v>63</v>
      </c>
      <c r="E815" s="124" t="s">
        <v>315</v>
      </c>
      <c r="F815" s="22" t="e">
        <f>VLOOKUP(Tabla1[MUNICIPIO],'DATOS ENLACES, RESPONSABLES'!$C$1:$J$1124,2,0)</f>
        <v>#N/A</v>
      </c>
      <c r="G815" s="22" t="e">
        <f>VLOOKUP(Tabla1[MUNICIPIO],'DATOS ENLACES, RESPONSABLES'!$C$1:$J$1124,4,0)</f>
        <v>#N/A</v>
      </c>
      <c r="H815" s="22" t="e">
        <f>VLOOKUP(Tabla1[MUNICIPIO],'DATOS ENLACES, RESPONSABLES'!$C$1:$J$1124,5,0)</f>
        <v>#N/A</v>
      </c>
      <c r="I815" s="22" t="e">
        <f>VLOOKUP(Tabla1[MUNICIPIO],'DATOS ENLACES, RESPONSABLES'!$C$1:$J$1124,6,0)</f>
        <v>#N/A</v>
      </c>
      <c r="J815" s="22" t="e">
        <f>VLOOKUP(Tabla1[MUNICIPIO],'DATOS ENLACES, RESPONSABLES'!$C$1:$J$1124,7,0)</f>
        <v>#N/A</v>
      </c>
      <c r="K815" s="22" t="e">
        <f>VLOOKUP(Tabla1[MUNICIPIO],'DATOS ENLACES, RESPONSABLES'!$C$1:$J$1124,8,0)</f>
        <v>#N/A</v>
      </c>
    </row>
    <row r="816" spans="1:11" x14ac:dyDescent="0.25">
      <c r="A816" s="121" t="s">
        <v>1941</v>
      </c>
      <c r="B816" s="122">
        <v>50577</v>
      </c>
      <c r="C816" s="123" t="s">
        <v>2530</v>
      </c>
      <c r="D816" s="123" t="s">
        <v>63</v>
      </c>
      <c r="E816" s="124" t="s">
        <v>327</v>
      </c>
      <c r="F816" s="22" t="e">
        <f>VLOOKUP(Tabla1[MUNICIPIO],'DATOS ENLACES, RESPONSABLES'!$C$1:$J$1124,2,0)</f>
        <v>#N/A</v>
      </c>
      <c r="G816" s="22" t="e">
        <f>VLOOKUP(Tabla1[MUNICIPIO],'DATOS ENLACES, RESPONSABLES'!$C$1:$J$1124,4,0)</f>
        <v>#N/A</v>
      </c>
      <c r="H816" s="22" t="e">
        <f>VLOOKUP(Tabla1[MUNICIPIO],'DATOS ENLACES, RESPONSABLES'!$C$1:$J$1124,5,0)</f>
        <v>#N/A</v>
      </c>
      <c r="I816" s="22" t="e">
        <f>VLOOKUP(Tabla1[MUNICIPIO],'DATOS ENLACES, RESPONSABLES'!$C$1:$J$1124,6,0)</f>
        <v>#N/A</v>
      </c>
      <c r="J816" s="22" t="e">
        <f>VLOOKUP(Tabla1[MUNICIPIO],'DATOS ENLACES, RESPONSABLES'!$C$1:$J$1124,7,0)</f>
        <v>#N/A</v>
      </c>
      <c r="K816" s="22" t="e">
        <f>VLOOKUP(Tabla1[MUNICIPIO],'DATOS ENLACES, RESPONSABLES'!$C$1:$J$1124,8,0)</f>
        <v>#N/A</v>
      </c>
    </row>
    <row r="817" spans="1:11" x14ac:dyDescent="0.25">
      <c r="A817" s="121" t="s">
        <v>1942</v>
      </c>
      <c r="B817" s="122">
        <v>50573</v>
      </c>
      <c r="C817" s="123" t="s">
        <v>2530</v>
      </c>
      <c r="D817" s="123" t="s">
        <v>63</v>
      </c>
      <c r="E817" s="124" t="s">
        <v>336</v>
      </c>
      <c r="F817" s="22" t="e">
        <f>VLOOKUP(Tabla1[MUNICIPIO],'DATOS ENLACES, RESPONSABLES'!$C$1:$J$1124,2,0)</f>
        <v>#N/A</v>
      </c>
      <c r="G817" s="22" t="e">
        <f>VLOOKUP(Tabla1[MUNICIPIO],'DATOS ENLACES, RESPONSABLES'!$C$1:$J$1124,4,0)</f>
        <v>#N/A</v>
      </c>
      <c r="H817" s="22" t="e">
        <f>VLOOKUP(Tabla1[MUNICIPIO],'DATOS ENLACES, RESPONSABLES'!$C$1:$J$1124,5,0)</f>
        <v>#N/A</v>
      </c>
      <c r="I817" s="22" t="e">
        <f>VLOOKUP(Tabla1[MUNICIPIO],'DATOS ENLACES, RESPONSABLES'!$C$1:$J$1124,6,0)</f>
        <v>#N/A</v>
      </c>
      <c r="J817" s="22" t="e">
        <f>VLOOKUP(Tabla1[MUNICIPIO],'DATOS ENLACES, RESPONSABLES'!$C$1:$J$1124,7,0)</f>
        <v>#N/A</v>
      </c>
      <c r="K817" s="22" t="e">
        <f>VLOOKUP(Tabla1[MUNICIPIO],'DATOS ENLACES, RESPONSABLES'!$C$1:$J$1124,8,0)</f>
        <v>#N/A</v>
      </c>
    </row>
    <row r="818" spans="1:11" x14ac:dyDescent="0.25">
      <c r="A818" s="121" t="s">
        <v>1943</v>
      </c>
      <c r="B818" s="122">
        <v>50590</v>
      </c>
      <c r="C818" s="123" t="s">
        <v>2530</v>
      </c>
      <c r="D818" s="123" t="s">
        <v>63</v>
      </c>
      <c r="E818" s="124" t="s">
        <v>297</v>
      </c>
      <c r="F818" s="22" t="e">
        <f>VLOOKUP(Tabla1[MUNICIPIO],'DATOS ENLACES, RESPONSABLES'!$C$1:$J$1124,2,0)</f>
        <v>#N/A</v>
      </c>
      <c r="G818" s="22" t="e">
        <f>VLOOKUP(Tabla1[MUNICIPIO],'DATOS ENLACES, RESPONSABLES'!$C$1:$J$1124,4,0)</f>
        <v>#N/A</v>
      </c>
      <c r="H818" s="22" t="e">
        <f>VLOOKUP(Tabla1[MUNICIPIO],'DATOS ENLACES, RESPONSABLES'!$C$1:$J$1124,5,0)</f>
        <v>#N/A</v>
      </c>
      <c r="I818" s="22" t="e">
        <f>VLOOKUP(Tabla1[MUNICIPIO],'DATOS ENLACES, RESPONSABLES'!$C$1:$J$1124,6,0)</f>
        <v>#N/A</v>
      </c>
      <c r="J818" s="22" t="e">
        <f>VLOOKUP(Tabla1[MUNICIPIO],'DATOS ENLACES, RESPONSABLES'!$C$1:$J$1124,7,0)</f>
        <v>#N/A</v>
      </c>
      <c r="K818" s="22" t="e">
        <f>VLOOKUP(Tabla1[MUNICIPIO],'DATOS ENLACES, RESPONSABLES'!$C$1:$J$1124,8,0)</f>
        <v>#N/A</v>
      </c>
    </row>
    <row r="819" spans="1:11" x14ac:dyDescent="0.25">
      <c r="A819" s="121" t="s">
        <v>1944</v>
      </c>
      <c r="B819" s="122">
        <v>50606</v>
      </c>
      <c r="C819" s="123" t="s">
        <v>2530</v>
      </c>
      <c r="D819" s="123" t="s">
        <v>63</v>
      </c>
      <c r="E819" s="124" t="s">
        <v>281</v>
      </c>
      <c r="F819" s="22" t="e">
        <f>VLOOKUP(Tabla1[MUNICIPIO],'DATOS ENLACES, RESPONSABLES'!$C$1:$J$1124,2,0)</f>
        <v>#N/A</v>
      </c>
      <c r="G819" s="22" t="e">
        <f>VLOOKUP(Tabla1[MUNICIPIO],'DATOS ENLACES, RESPONSABLES'!$C$1:$J$1124,4,0)</f>
        <v>#N/A</v>
      </c>
      <c r="H819" s="22" t="e">
        <f>VLOOKUP(Tabla1[MUNICIPIO],'DATOS ENLACES, RESPONSABLES'!$C$1:$J$1124,5,0)</f>
        <v>#N/A</v>
      </c>
      <c r="I819" s="22" t="e">
        <f>VLOOKUP(Tabla1[MUNICIPIO],'DATOS ENLACES, RESPONSABLES'!$C$1:$J$1124,6,0)</f>
        <v>#N/A</v>
      </c>
      <c r="J819" s="22" t="e">
        <f>VLOOKUP(Tabla1[MUNICIPIO],'DATOS ENLACES, RESPONSABLES'!$C$1:$J$1124,7,0)</f>
        <v>#N/A</v>
      </c>
      <c r="K819" s="22" t="e">
        <f>VLOOKUP(Tabla1[MUNICIPIO],'DATOS ENLACES, RESPONSABLES'!$C$1:$J$1124,8,0)</f>
        <v>#N/A</v>
      </c>
    </row>
    <row r="820" spans="1:11" x14ac:dyDescent="0.25">
      <c r="A820" s="121" t="s">
        <v>1945</v>
      </c>
      <c r="B820" s="122">
        <v>50680</v>
      </c>
      <c r="C820" s="123" t="s">
        <v>2530</v>
      </c>
      <c r="D820" s="123" t="s">
        <v>63</v>
      </c>
      <c r="E820" s="124" t="s">
        <v>358</v>
      </c>
      <c r="F820" s="22" t="e">
        <f>VLOOKUP(Tabla1[MUNICIPIO],'DATOS ENLACES, RESPONSABLES'!$C$1:$J$1124,2,0)</f>
        <v>#N/A</v>
      </c>
      <c r="G820" s="22" t="e">
        <f>VLOOKUP(Tabla1[MUNICIPIO],'DATOS ENLACES, RESPONSABLES'!$C$1:$J$1124,4,0)</f>
        <v>#N/A</v>
      </c>
      <c r="H820" s="22" t="e">
        <f>VLOOKUP(Tabla1[MUNICIPIO],'DATOS ENLACES, RESPONSABLES'!$C$1:$J$1124,5,0)</f>
        <v>#N/A</v>
      </c>
      <c r="I820" s="22" t="e">
        <f>VLOOKUP(Tabla1[MUNICIPIO],'DATOS ENLACES, RESPONSABLES'!$C$1:$J$1124,6,0)</f>
        <v>#N/A</v>
      </c>
      <c r="J820" s="22" t="e">
        <f>VLOOKUP(Tabla1[MUNICIPIO],'DATOS ENLACES, RESPONSABLES'!$C$1:$J$1124,7,0)</f>
        <v>#N/A</v>
      </c>
      <c r="K820" s="22" t="e">
        <f>VLOOKUP(Tabla1[MUNICIPIO],'DATOS ENLACES, RESPONSABLES'!$C$1:$J$1124,8,0)</f>
        <v>#N/A</v>
      </c>
    </row>
    <row r="821" spans="1:11" x14ac:dyDescent="0.25">
      <c r="A821" s="121" t="s">
        <v>1946</v>
      </c>
      <c r="B821" s="122">
        <v>50683</v>
      </c>
      <c r="C821" s="123" t="s">
        <v>2530</v>
      </c>
      <c r="D821" s="123" t="s">
        <v>63</v>
      </c>
      <c r="E821" s="124" t="s">
        <v>364</v>
      </c>
      <c r="F821" s="22" t="e">
        <f>VLOOKUP(Tabla1[MUNICIPIO],'DATOS ENLACES, RESPONSABLES'!$C$1:$J$1124,2,0)</f>
        <v>#N/A</v>
      </c>
      <c r="G821" s="22" t="e">
        <f>VLOOKUP(Tabla1[MUNICIPIO],'DATOS ENLACES, RESPONSABLES'!$C$1:$J$1124,4,0)</f>
        <v>#N/A</v>
      </c>
      <c r="H821" s="22" t="e">
        <f>VLOOKUP(Tabla1[MUNICIPIO],'DATOS ENLACES, RESPONSABLES'!$C$1:$J$1124,5,0)</f>
        <v>#N/A</v>
      </c>
      <c r="I821" s="22" t="e">
        <f>VLOOKUP(Tabla1[MUNICIPIO],'DATOS ENLACES, RESPONSABLES'!$C$1:$J$1124,6,0)</f>
        <v>#N/A</v>
      </c>
      <c r="J821" s="22" t="e">
        <f>VLOOKUP(Tabla1[MUNICIPIO],'DATOS ENLACES, RESPONSABLES'!$C$1:$J$1124,7,0)</f>
        <v>#N/A</v>
      </c>
      <c r="K821" s="22" t="e">
        <f>VLOOKUP(Tabla1[MUNICIPIO],'DATOS ENLACES, RESPONSABLES'!$C$1:$J$1124,8,0)</f>
        <v>#N/A</v>
      </c>
    </row>
    <row r="822" spans="1:11" x14ac:dyDescent="0.25">
      <c r="A822" s="121" t="s">
        <v>1947</v>
      </c>
      <c r="B822" s="122">
        <v>50686</v>
      </c>
      <c r="C822" s="123" t="s">
        <v>2530</v>
      </c>
      <c r="D822" s="123" t="s">
        <v>63</v>
      </c>
      <c r="E822" s="124" t="s">
        <v>962</v>
      </c>
      <c r="F822" s="22" t="e">
        <f>VLOOKUP(Tabla1[MUNICIPIO],'DATOS ENLACES, RESPONSABLES'!$C$1:$J$1124,2,0)</f>
        <v>#N/A</v>
      </c>
      <c r="G822" s="22" t="e">
        <f>VLOOKUP(Tabla1[MUNICIPIO],'DATOS ENLACES, RESPONSABLES'!$C$1:$J$1124,4,0)</f>
        <v>#N/A</v>
      </c>
      <c r="H822" s="22" t="e">
        <f>VLOOKUP(Tabla1[MUNICIPIO],'DATOS ENLACES, RESPONSABLES'!$C$1:$J$1124,5,0)</f>
        <v>#N/A</v>
      </c>
      <c r="I822" s="22" t="e">
        <f>VLOOKUP(Tabla1[MUNICIPIO],'DATOS ENLACES, RESPONSABLES'!$C$1:$J$1124,6,0)</f>
        <v>#N/A</v>
      </c>
      <c r="J822" s="22" t="e">
        <f>VLOOKUP(Tabla1[MUNICIPIO],'DATOS ENLACES, RESPONSABLES'!$C$1:$J$1124,7,0)</f>
        <v>#N/A</v>
      </c>
      <c r="K822" s="22" t="e">
        <f>VLOOKUP(Tabla1[MUNICIPIO],'DATOS ENLACES, RESPONSABLES'!$C$1:$J$1124,8,0)</f>
        <v>#N/A</v>
      </c>
    </row>
    <row r="823" spans="1:11" x14ac:dyDescent="0.25">
      <c r="A823" s="121" t="s">
        <v>1948</v>
      </c>
      <c r="B823" s="122">
        <v>50689</v>
      </c>
      <c r="C823" s="123" t="s">
        <v>2530</v>
      </c>
      <c r="D823" s="123" t="s">
        <v>63</v>
      </c>
      <c r="E823" s="124" t="s">
        <v>257</v>
      </c>
      <c r="F823" s="22" t="e">
        <f>VLOOKUP(Tabla1[MUNICIPIO],'DATOS ENLACES, RESPONSABLES'!$C$1:$J$1124,2,0)</f>
        <v>#N/A</v>
      </c>
      <c r="G823" s="22" t="e">
        <f>VLOOKUP(Tabla1[MUNICIPIO],'DATOS ENLACES, RESPONSABLES'!$C$1:$J$1124,4,0)</f>
        <v>#N/A</v>
      </c>
      <c r="H823" s="22" t="e">
        <f>VLOOKUP(Tabla1[MUNICIPIO],'DATOS ENLACES, RESPONSABLES'!$C$1:$J$1124,5,0)</f>
        <v>#N/A</v>
      </c>
      <c r="I823" s="22" t="e">
        <f>VLOOKUP(Tabla1[MUNICIPIO],'DATOS ENLACES, RESPONSABLES'!$C$1:$J$1124,6,0)</f>
        <v>#N/A</v>
      </c>
      <c r="J823" s="22" t="e">
        <f>VLOOKUP(Tabla1[MUNICIPIO],'DATOS ENLACES, RESPONSABLES'!$C$1:$J$1124,7,0)</f>
        <v>#N/A</v>
      </c>
      <c r="K823" s="22" t="e">
        <f>VLOOKUP(Tabla1[MUNICIPIO],'DATOS ENLACES, RESPONSABLES'!$C$1:$J$1124,8,0)</f>
        <v>#N/A</v>
      </c>
    </row>
    <row r="824" spans="1:11" x14ac:dyDescent="0.25">
      <c r="A824" s="121" t="s">
        <v>1949</v>
      </c>
      <c r="B824" s="122">
        <v>50370</v>
      </c>
      <c r="C824" s="123" t="s">
        <v>2530</v>
      </c>
      <c r="D824" s="123" t="s">
        <v>63</v>
      </c>
      <c r="E824" s="124" t="s">
        <v>963</v>
      </c>
      <c r="F824" s="22" t="e">
        <f>VLOOKUP(Tabla1[MUNICIPIO],'DATOS ENLACES, RESPONSABLES'!$C$1:$J$1124,2,0)</f>
        <v>#N/A</v>
      </c>
      <c r="G824" s="22" t="e">
        <f>VLOOKUP(Tabla1[MUNICIPIO],'DATOS ENLACES, RESPONSABLES'!$C$1:$J$1124,4,0)</f>
        <v>#N/A</v>
      </c>
      <c r="H824" s="22" t="e">
        <f>VLOOKUP(Tabla1[MUNICIPIO],'DATOS ENLACES, RESPONSABLES'!$C$1:$J$1124,5,0)</f>
        <v>#N/A</v>
      </c>
      <c r="I824" s="22" t="e">
        <f>VLOOKUP(Tabla1[MUNICIPIO],'DATOS ENLACES, RESPONSABLES'!$C$1:$J$1124,6,0)</f>
        <v>#N/A</v>
      </c>
      <c r="J824" s="22" t="e">
        <f>VLOOKUP(Tabla1[MUNICIPIO],'DATOS ENLACES, RESPONSABLES'!$C$1:$J$1124,7,0)</f>
        <v>#N/A</v>
      </c>
      <c r="K824" s="22" t="e">
        <f>VLOOKUP(Tabla1[MUNICIPIO],'DATOS ENLACES, RESPONSABLES'!$C$1:$J$1124,8,0)</f>
        <v>#N/A</v>
      </c>
    </row>
    <row r="825" spans="1:11" ht="76.5" x14ac:dyDescent="0.25">
      <c r="A825" s="121" t="s">
        <v>1950</v>
      </c>
      <c r="B825" s="122">
        <v>50001</v>
      </c>
      <c r="C825" s="123" t="s">
        <v>2530</v>
      </c>
      <c r="D825" s="123" t="s">
        <v>63</v>
      </c>
      <c r="E825" s="124" t="s">
        <v>374</v>
      </c>
      <c r="F825" s="22" t="str">
        <f>IF(VLOOKUP(Tabla1[MUNICIPIO],'DATOS ENLACES, RESPONSABLES'!$C$1:$J$1124,5,0),$F825=0,CONCATENATE('DATOS ENLACES, RESPONSABLES'!D44,"-",'DATOS ENLACES, RESPONSABLES'!D45))</f>
        <v xml:space="preserve">Vilma Roa Santos -Luis Felipe Londono Navarro </v>
      </c>
      <c r="G825" s="22" t="str">
        <f>IF(VLOOKUP(Tabla1[MUNICIPIO],'DATOS ENLACES, RESPONSABLES'!$C$1:$J$1124,5,0),$F825=0,CONCATENATE('DATOS ENLACES, RESPONSABLES'!F44,"; ",'DATOS ENLACES, RESPONSABLES'!F45))</f>
        <v>vilma.roa@unidadvictimas.gov.co; luis.londono@unidadvictimas.gov.co</v>
      </c>
      <c r="H825" s="22" t="str">
        <f>IF(VLOOKUP(Tabla1[MUNICIPIO],'DATOS ENLACES, RESPONSABLES'!$C$1:$J$1124,5,0),$F825=0,CONCATENATE('DATOS ENLACES, RESPONSABLES'!G44,"-",'DATOS ENLACES, RESPONSABLES'!G45))</f>
        <v>-</v>
      </c>
      <c r="I825" s="22" t="str">
        <f>IF(VLOOKUP(Tabla1[MUNICIPIO],'DATOS ENLACES, RESPONSABLES'!$C$1:$J$1124,5,0),$F825=0,CONCATENATE('DATOS ENLACES, RESPONSABLES'!H44,"-",'DATOS ENLACES, RESPONSABLES'!H45))</f>
        <v>-</v>
      </c>
      <c r="J825" s="22" t="str">
        <f>IF(VLOOKUP(Tabla1[MUNICIPIO],'DATOS ENLACES, RESPONSABLES'!$C$1:$J$1124,5,0),$F825=0,CONCATENATE('DATOS ENLACES, RESPONSABLES'!I44,"-",'DATOS ENLACES, RESPONSABLES'!I45))</f>
        <v>-</v>
      </c>
      <c r="K825" s="22" t="str">
        <f>IF(VLOOKUP(Tabla1[MUNICIPIO],'DATOS ENLACES, RESPONSABLES'!$C$1:$J$1124,5,0),$F825=0,CONCATENATE('DATOS ENLACES, RESPONSABLES'!J44,"-",'DATOS ENLACES, RESPONSABLES'!J45))</f>
        <v>-</v>
      </c>
    </row>
    <row r="826" spans="1:11" x14ac:dyDescent="0.25">
      <c r="A826" s="121" t="s">
        <v>1951</v>
      </c>
      <c r="B826" s="122">
        <v>50711</v>
      </c>
      <c r="C826" s="123" t="s">
        <v>2530</v>
      </c>
      <c r="D826" s="123" t="s">
        <v>63</v>
      </c>
      <c r="E826" s="124" t="s">
        <v>379</v>
      </c>
      <c r="F826" s="22" t="e">
        <f>VLOOKUP(Tabla1[MUNICIPIO],'DATOS ENLACES, RESPONSABLES'!$C$1:$J$1124,2,0)</f>
        <v>#N/A</v>
      </c>
      <c r="G826" s="22" t="e">
        <f>VLOOKUP(Tabla1[MUNICIPIO],'DATOS ENLACES, RESPONSABLES'!$C$1:$J$1124,4,0)</f>
        <v>#N/A</v>
      </c>
      <c r="H826" s="22" t="e">
        <f>VLOOKUP(Tabla1[MUNICIPIO],'DATOS ENLACES, RESPONSABLES'!$C$1:$J$1124,5,0)</f>
        <v>#N/A</v>
      </c>
      <c r="I826" s="22" t="e">
        <f>VLOOKUP(Tabla1[MUNICIPIO],'DATOS ENLACES, RESPONSABLES'!$C$1:$J$1124,6,0)</f>
        <v>#N/A</v>
      </c>
      <c r="J826" s="22" t="e">
        <f>VLOOKUP(Tabla1[MUNICIPIO],'DATOS ENLACES, RESPONSABLES'!$C$1:$J$1124,7,0)</f>
        <v>#N/A</v>
      </c>
      <c r="K826" s="22" t="e">
        <f>VLOOKUP(Tabla1[MUNICIPIO],'DATOS ENLACES, RESPONSABLES'!$C$1:$J$1124,8,0)</f>
        <v>#N/A</v>
      </c>
    </row>
    <row r="827" spans="1:11" x14ac:dyDescent="0.25">
      <c r="A827" s="121" t="s">
        <v>1952</v>
      </c>
      <c r="B827" s="122">
        <v>97511</v>
      </c>
      <c r="C827" s="123" t="s">
        <v>2530</v>
      </c>
      <c r="D827" s="123" t="s">
        <v>73</v>
      </c>
      <c r="E827" s="124" t="s">
        <v>965</v>
      </c>
      <c r="F827" s="22" t="e">
        <f>VLOOKUP(Tabla1[MUNICIPIO],'DATOS ENLACES, RESPONSABLES'!$C$1:$J$1124,2,0)</f>
        <v>#N/A</v>
      </c>
      <c r="G827" s="22" t="e">
        <f>VLOOKUP(Tabla1[MUNICIPIO],'DATOS ENLACES, RESPONSABLES'!$C$1:$J$1124,4,0)</f>
        <v>#N/A</v>
      </c>
      <c r="H827" s="22" t="e">
        <f>VLOOKUP(Tabla1[MUNICIPIO],'DATOS ENLACES, RESPONSABLES'!$C$1:$J$1124,5,0)</f>
        <v>#N/A</v>
      </c>
      <c r="I827" s="22" t="e">
        <f>VLOOKUP(Tabla1[MUNICIPIO],'DATOS ENLACES, RESPONSABLES'!$C$1:$J$1124,6,0)</f>
        <v>#N/A</v>
      </c>
      <c r="J827" s="22" t="e">
        <f>VLOOKUP(Tabla1[MUNICIPIO],'DATOS ENLACES, RESPONSABLES'!$C$1:$J$1124,7,0)</f>
        <v>#N/A</v>
      </c>
      <c r="K827" s="22" t="e">
        <f>VLOOKUP(Tabla1[MUNICIPIO],'DATOS ENLACES, RESPONSABLES'!$C$1:$J$1124,8,0)</f>
        <v>#N/A</v>
      </c>
    </row>
    <row r="828" spans="1:11" x14ac:dyDescent="0.25">
      <c r="A828" s="121" t="s">
        <v>1953</v>
      </c>
      <c r="B828" s="122">
        <v>97777</v>
      </c>
      <c r="C828" s="123" t="s">
        <v>2530</v>
      </c>
      <c r="D828" s="123" t="s">
        <v>73</v>
      </c>
      <c r="E828" s="124" t="s">
        <v>966</v>
      </c>
      <c r="F828" s="22" t="e">
        <f>VLOOKUP(Tabla1[MUNICIPIO],'DATOS ENLACES, RESPONSABLES'!$C$1:$J$1124,2,0)</f>
        <v>#N/A</v>
      </c>
      <c r="G828" s="22" t="e">
        <f>VLOOKUP(Tabla1[MUNICIPIO],'DATOS ENLACES, RESPONSABLES'!$C$1:$J$1124,4,0)</f>
        <v>#N/A</v>
      </c>
      <c r="H828" s="22" t="e">
        <f>VLOOKUP(Tabla1[MUNICIPIO],'DATOS ENLACES, RESPONSABLES'!$C$1:$J$1124,5,0)</f>
        <v>#N/A</v>
      </c>
      <c r="I828" s="22" t="e">
        <f>VLOOKUP(Tabla1[MUNICIPIO],'DATOS ENLACES, RESPONSABLES'!$C$1:$J$1124,6,0)</f>
        <v>#N/A</v>
      </c>
      <c r="J828" s="22" t="e">
        <f>VLOOKUP(Tabla1[MUNICIPIO],'DATOS ENLACES, RESPONSABLES'!$C$1:$J$1124,7,0)</f>
        <v>#N/A</v>
      </c>
      <c r="K828" s="22" t="e">
        <f>VLOOKUP(Tabla1[MUNICIPIO],'DATOS ENLACES, RESPONSABLES'!$C$1:$J$1124,8,0)</f>
        <v>#N/A</v>
      </c>
    </row>
    <row r="829" spans="1:11" x14ac:dyDescent="0.25">
      <c r="A829" s="121" t="s">
        <v>1954</v>
      </c>
      <c r="B829" s="122">
        <v>97889</v>
      </c>
      <c r="C829" s="123" t="s">
        <v>2530</v>
      </c>
      <c r="D829" s="123" t="s">
        <v>73</v>
      </c>
      <c r="E829" s="124" t="s">
        <v>967</v>
      </c>
      <c r="F829" s="22" t="e">
        <f>VLOOKUP(Tabla1[MUNICIPIO],'DATOS ENLACES, RESPONSABLES'!$C$1:$J$1124,2,0)</f>
        <v>#N/A</v>
      </c>
      <c r="G829" s="22" t="e">
        <f>VLOOKUP(Tabla1[MUNICIPIO],'DATOS ENLACES, RESPONSABLES'!$C$1:$J$1124,4,0)</f>
        <v>#N/A</v>
      </c>
      <c r="H829" s="22" t="e">
        <f>VLOOKUP(Tabla1[MUNICIPIO],'DATOS ENLACES, RESPONSABLES'!$C$1:$J$1124,5,0)</f>
        <v>#N/A</v>
      </c>
      <c r="I829" s="22" t="e">
        <f>VLOOKUP(Tabla1[MUNICIPIO],'DATOS ENLACES, RESPONSABLES'!$C$1:$J$1124,6,0)</f>
        <v>#N/A</v>
      </c>
      <c r="J829" s="22" t="e">
        <f>VLOOKUP(Tabla1[MUNICIPIO],'DATOS ENLACES, RESPONSABLES'!$C$1:$J$1124,7,0)</f>
        <v>#N/A</v>
      </c>
      <c r="K829" s="22" t="e">
        <f>VLOOKUP(Tabla1[MUNICIPIO],'DATOS ENLACES, RESPONSABLES'!$C$1:$J$1124,8,0)</f>
        <v>#N/A</v>
      </c>
    </row>
    <row r="830" spans="1:11" x14ac:dyDescent="0.25">
      <c r="A830" s="121" t="s">
        <v>1955</v>
      </c>
      <c r="B830" s="122">
        <v>97161</v>
      </c>
      <c r="C830" s="123" t="s">
        <v>2530</v>
      </c>
      <c r="D830" s="123" t="s">
        <v>73</v>
      </c>
      <c r="E830" s="124" t="s">
        <v>968</v>
      </c>
      <c r="F830" s="22" t="e">
        <f>VLOOKUP(Tabla1[MUNICIPIO],'DATOS ENLACES, RESPONSABLES'!$C$1:$J$1124,2,0)</f>
        <v>#N/A</v>
      </c>
      <c r="G830" s="22" t="e">
        <f>VLOOKUP(Tabla1[MUNICIPIO],'DATOS ENLACES, RESPONSABLES'!$C$1:$J$1124,4,0)</f>
        <v>#N/A</v>
      </c>
      <c r="H830" s="22" t="e">
        <f>VLOOKUP(Tabla1[MUNICIPIO],'DATOS ENLACES, RESPONSABLES'!$C$1:$J$1124,5,0)</f>
        <v>#N/A</v>
      </c>
      <c r="I830" s="22" t="e">
        <f>VLOOKUP(Tabla1[MUNICIPIO],'DATOS ENLACES, RESPONSABLES'!$C$1:$J$1124,6,0)</f>
        <v>#N/A</v>
      </c>
      <c r="J830" s="22" t="e">
        <f>VLOOKUP(Tabla1[MUNICIPIO],'DATOS ENLACES, RESPONSABLES'!$C$1:$J$1124,7,0)</f>
        <v>#N/A</v>
      </c>
      <c r="K830" s="22" t="e">
        <f>VLOOKUP(Tabla1[MUNICIPIO],'DATOS ENLACES, RESPONSABLES'!$C$1:$J$1124,8,0)</f>
        <v>#N/A</v>
      </c>
    </row>
    <row r="831" spans="1:11" x14ac:dyDescent="0.25">
      <c r="A831" s="121" t="s">
        <v>1956</v>
      </c>
      <c r="B831" s="122">
        <v>97001</v>
      </c>
      <c r="C831" s="123" t="s">
        <v>2530</v>
      </c>
      <c r="D831" s="123" t="s">
        <v>73</v>
      </c>
      <c r="E831" s="124" t="s">
        <v>108</v>
      </c>
      <c r="F831" s="22" t="e">
        <f>VLOOKUP(Tabla1[MUNICIPIO],'DATOS ENLACES, RESPONSABLES'!$C$1:$J$1124,2,0)</f>
        <v>#N/A</v>
      </c>
      <c r="G831" s="22" t="e">
        <f>VLOOKUP(Tabla1[MUNICIPIO],'DATOS ENLACES, RESPONSABLES'!$C$1:$J$1124,4,0)</f>
        <v>#N/A</v>
      </c>
      <c r="H831" s="22" t="e">
        <f>VLOOKUP(Tabla1[MUNICIPIO],'DATOS ENLACES, RESPONSABLES'!$C$1:$J$1124,5,0)</f>
        <v>#N/A</v>
      </c>
      <c r="I831" s="22" t="e">
        <f>VLOOKUP(Tabla1[MUNICIPIO],'DATOS ENLACES, RESPONSABLES'!$C$1:$J$1124,6,0)</f>
        <v>#N/A</v>
      </c>
      <c r="J831" s="22" t="e">
        <f>VLOOKUP(Tabla1[MUNICIPIO],'DATOS ENLACES, RESPONSABLES'!$C$1:$J$1124,7,0)</f>
        <v>#N/A</v>
      </c>
      <c r="K831" s="22" t="e">
        <f>VLOOKUP(Tabla1[MUNICIPIO],'DATOS ENLACES, RESPONSABLES'!$C$1:$J$1124,8,0)</f>
        <v>#N/A</v>
      </c>
    </row>
    <row r="832" spans="1:11" x14ac:dyDescent="0.25">
      <c r="A832" s="121" t="s">
        <v>1957</v>
      </c>
      <c r="B832" s="122">
        <v>97666</v>
      </c>
      <c r="C832" s="123" t="s">
        <v>2530</v>
      </c>
      <c r="D832" s="123" t="s">
        <v>73</v>
      </c>
      <c r="E832" s="124" t="s">
        <v>969</v>
      </c>
      <c r="F832" s="22" t="e">
        <f>VLOOKUP(Tabla1[MUNICIPIO],'DATOS ENLACES, RESPONSABLES'!$C$1:$J$1124,2,0)</f>
        <v>#N/A</v>
      </c>
      <c r="G832" s="22" t="e">
        <f>VLOOKUP(Tabla1[MUNICIPIO],'DATOS ENLACES, RESPONSABLES'!$C$1:$J$1124,4,0)</f>
        <v>#N/A</v>
      </c>
      <c r="H832" s="22" t="e">
        <f>VLOOKUP(Tabla1[MUNICIPIO],'DATOS ENLACES, RESPONSABLES'!$C$1:$J$1124,5,0)</f>
        <v>#N/A</v>
      </c>
      <c r="I832" s="22" t="e">
        <f>VLOOKUP(Tabla1[MUNICIPIO],'DATOS ENLACES, RESPONSABLES'!$C$1:$J$1124,6,0)</f>
        <v>#N/A</v>
      </c>
      <c r="J832" s="22" t="e">
        <f>VLOOKUP(Tabla1[MUNICIPIO],'DATOS ENLACES, RESPONSABLES'!$C$1:$J$1124,7,0)</f>
        <v>#N/A</v>
      </c>
      <c r="K832" s="22" t="e">
        <f>VLOOKUP(Tabla1[MUNICIPIO],'DATOS ENLACES, RESPONSABLES'!$C$1:$J$1124,8,0)</f>
        <v>#N/A</v>
      </c>
    </row>
    <row r="833" spans="1:11" x14ac:dyDescent="0.25">
      <c r="A833" s="121" t="s">
        <v>1958</v>
      </c>
      <c r="B833" s="122">
        <v>99773</v>
      </c>
      <c r="C833" s="123" t="s">
        <v>2530</v>
      </c>
      <c r="D833" s="123" t="s">
        <v>74</v>
      </c>
      <c r="E833" s="124" t="s">
        <v>970</v>
      </c>
      <c r="F833" s="22" t="e">
        <f>VLOOKUP(Tabla1[MUNICIPIO],'DATOS ENLACES, RESPONSABLES'!$C$1:$J$1124,2,0)</f>
        <v>#N/A</v>
      </c>
      <c r="G833" s="22" t="e">
        <f>VLOOKUP(Tabla1[MUNICIPIO],'DATOS ENLACES, RESPONSABLES'!$C$1:$J$1124,4,0)</f>
        <v>#N/A</v>
      </c>
      <c r="H833" s="22" t="e">
        <f>VLOOKUP(Tabla1[MUNICIPIO],'DATOS ENLACES, RESPONSABLES'!$C$1:$J$1124,5,0)</f>
        <v>#N/A</v>
      </c>
      <c r="I833" s="22" t="e">
        <f>VLOOKUP(Tabla1[MUNICIPIO],'DATOS ENLACES, RESPONSABLES'!$C$1:$J$1124,6,0)</f>
        <v>#N/A</v>
      </c>
      <c r="J833" s="22" t="e">
        <f>VLOOKUP(Tabla1[MUNICIPIO],'DATOS ENLACES, RESPONSABLES'!$C$1:$J$1124,7,0)</f>
        <v>#N/A</v>
      </c>
      <c r="K833" s="22" t="e">
        <f>VLOOKUP(Tabla1[MUNICIPIO],'DATOS ENLACES, RESPONSABLES'!$C$1:$J$1124,8,0)</f>
        <v>#N/A</v>
      </c>
    </row>
    <row r="834" spans="1:11" x14ac:dyDescent="0.25">
      <c r="A834" s="121" t="s">
        <v>1959</v>
      </c>
      <c r="B834" s="122">
        <v>99524</v>
      </c>
      <c r="C834" s="123" t="s">
        <v>2530</v>
      </c>
      <c r="D834" s="123" t="s">
        <v>74</v>
      </c>
      <c r="E834" s="124" t="s">
        <v>971</v>
      </c>
      <c r="F834" s="22" t="e">
        <f>VLOOKUP(Tabla1[MUNICIPIO],'DATOS ENLACES, RESPONSABLES'!$C$1:$J$1124,2,0)</f>
        <v>#N/A</v>
      </c>
      <c r="G834" s="22" t="e">
        <f>VLOOKUP(Tabla1[MUNICIPIO],'DATOS ENLACES, RESPONSABLES'!$C$1:$J$1124,4,0)</f>
        <v>#N/A</v>
      </c>
      <c r="H834" s="22" t="e">
        <f>VLOOKUP(Tabla1[MUNICIPIO],'DATOS ENLACES, RESPONSABLES'!$C$1:$J$1124,5,0)</f>
        <v>#N/A</v>
      </c>
      <c r="I834" s="22" t="e">
        <f>VLOOKUP(Tabla1[MUNICIPIO],'DATOS ENLACES, RESPONSABLES'!$C$1:$J$1124,6,0)</f>
        <v>#N/A</v>
      </c>
      <c r="J834" s="22" t="e">
        <f>VLOOKUP(Tabla1[MUNICIPIO],'DATOS ENLACES, RESPONSABLES'!$C$1:$J$1124,7,0)</f>
        <v>#N/A</v>
      </c>
      <c r="K834" s="22" t="e">
        <f>VLOOKUP(Tabla1[MUNICIPIO],'DATOS ENLACES, RESPONSABLES'!$C$1:$J$1124,8,0)</f>
        <v>#N/A</v>
      </c>
    </row>
    <row r="835" spans="1:11" ht="51" x14ac:dyDescent="0.25">
      <c r="A835" s="121" t="s">
        <v>1960</v>
      </c>
      <c r="B835" s="122">
        <v>99001</v>
      </c>
      <c r="C835" s="123" t="s">
        <v>2530</v>
      </c>
      <c r="D835" s="123" t="s">
        <v>74</v>
      </c>
      <c r="E835" s="124" t="s">
        <v>109</v>
      </c>
      <c r="F835" s="22" t="str">
        <f>VLOOKUP(Tabla1[MUNICIPIO],'DATOS ENLACES, RESPONSABLES'!$C$1:$J$1124,2,0)</f>
        <v>Javier Dario Velasquez</v>
      </c>
      <c r="G835" s="22" t="str">
        <f>VLOOKUP(Tabla1[MUNICIPIO],'DATOS ENLACES, RESPONSABLES'!$C$1:$J$1124,4,0)</f>
        <v>javier.velasquez@unidadvictimas.gov.co</v>
      </c>
      <c r="H835" s="22">
        <f>VLOOKUP(Tabla1[MUNICIPIO],'DATOS ENLACES, RESPONSABLES'!$C$1:$J$1124,5,0)</f>
        <v>0</v>
      </c>
      <c r="I835" s="22">
        <f>VLOOKUP(Tabla1[MUNICIPIO],'DATOS ENLACES, RESPONSABLES'!$C$1:$J$1124,6,0)</f>
        <v>0</v>
      </c>
      <c r="J835" s="22">
        <f>VLOOKUP(Tabla1[MUNICIPIO],'DATOS ENLACES, RESPONSABLES'!$C$1:$J$1124,7,0)</f>
        <v>0</v>
      </c>
      <c r="K835" s="22">
        <f>VLOOKUP(Tabla1[MUNICIPIO],'DATOS ENLACES, RESPONSABLES'!$C$1:$J$1124,8,0)</f>
        <v>0</v>
      </c>
    </row>
    <row r="836" spans="1:11" x14ac:dyDescent="0.25">
      <c r="A836" s="121" t="s">
        <v>1961</v>
      </c>
      <c r="B836" s="122">
        <v>99624</v>
      </c>
      <c r="C836" s="123" t="s">
        <v>2530</v>
      </c>
      <c r="D836" s="123" t="s">
        <v>74</v>
      </c>
      <c r="E836" s="124" t="s">
        <v>972</v>
      </c>
      <c r="F836" s="22" t="e">
        <f>VLOOKUP(Tabla1[MUNICIPIO],'DATOS ENLACES, RESPONSABLES'!$C$1:$J$1124,2,0)</f>
        <v>#N/A</v>
      </c>
      <c r="G836" s="22" t="e">
        <f>VLOOKUP(Tabla1[MUNICIPIO],'DATOS ENLACES, RESPONSABLES'!$C$1:$J$1124,4,0)</f>
        <v>#N/A</v>
      </c>
      <c r="H836" s="22" t="e">
        <f>VLOOKUP(Tabla1[MUNICIPIO],'DATOS ENLACES, RESPONSABLES'!$C$1:$J$1124,5,0)</f>
        <v>#N/A</v>
      </c>
      <c r="I836" s="22" t="e">
        <f>VLOOKUP(Tabla1[MUNICIPIO],'DATOS ENLACES, RESPONSABLES'!$C$1:$J$1124,6,0)</f>
        <v>#N/A</v>
      </c>
      <c r="J836" s="22" t="e">
        <f>VLOOKUP(Tabla1[MUNICIPIO],'DATOS ENLACES, RESPONSABLES'!$C$1:$J$1124,7,0)</f>
        <v>#N/A</v>
      </c>
      <c r="K836" s="22" t="e">
        <f>VLOOKUP(Tabla1[MUNICIPIO],'DATOS ENLACES, RESPONSABLES'!$C$1:$J$1124,8,0)</f>
        <v>#N/A</v>
      </c>
    </row>
    <row r="837" spans="1:11" x14ac:dyDescent="0.25">
      <c r="A837" s="121" t="s">
        <v>1962</v>
      </c>
      <c r="B837" s="122">
        <v>52019</v>
      </c>
      <c r="C837" s="123" t="s">
        <v>64</v>
      </c>
      <c r="D837" s="123" t="s">
        <v>64</v>
      </c>
      <c r="E837" s="124" t="s">
        <v>99</v>
      </c>
      <c r="F837" s="22" t="e">
        <f>VLOOKUP(Tabla1[MUNICIPIO],'DATOS ENLACES, RESPONSABLES'!$C$1:$J$1124,2,0)</f>
        <v>#N/A</v>
      </c>
      <c r="G837" s="22" t="e">
        <f>VLOOKUP(Tabla1[MUNICIPIO],'DATOS ENLACES, RESPONSABLES'!$C$1:$J$1124,4,0)</f>
        <v>#N/A</v>
      </c>
      <c r="H837" s="22" t="e">
        <f>VLOOKUP(Tabla1[MUNICIPIO],'DATOS ENLACES, RESPONSABLES'!$C$1:$J$1124,5,0)</f>
        <v>#N/A</v>
      </c>
      <c r="I837" s="22" t="e">
        <f>VLOOKUP(Tabla1[MUNICIPIO],'DATOS ENLACES, RESPONSABLES'!$C$1:$J$1124,6,0)</f>
        <v>#N/A</v>
      </c>
      <c r="J837" s="22" t="e">
        <f>VLOOKUP(Tabla1[MUNICIPIO],'DATOS ENLACES, RESPONSABLES'!$C$1:$J$1124,7,0)</f>
        <v>#N/A</v>
      </c>
      <c r="K837" s="22" t="e">
        <f>VLOOKUP(Tabla1[MUNICIPIO],'DATOS ENLACES, RESPONSABLES'!$C$1:$J$1124,8,0)</f>
        <v>#N/A</v>
      </c>
    </row>
    <row r="838" spans="1:11" x14ac:dyDescent="0.25">
      <c r="A838" s="121" t="s">
        <v>1963</v>
      </c>
      <c r="B838" s="122">
        <v>52022</v>
      </c>
      <c r="C838" s="123" t="s">
        <v>64</v>
      </c>
      <c r="D838" s="123" t="s">
        <v>64</v>
      </c>
      <c r="E838" s="124" t="s">
        <v>973</v>
      </c>
      <c r="F838" s="22" t="e">
        <f>VLOOKUP(Tabla1[MUNICIPIO],'DATOS ENLACES, RESPONSABLES'!$C$1:$J$1124,2,0)</f>
        <v>#N/A</v>
      </c>
      <c r="G838" s="22" t="e">
        <f>VLOOKUP(Tabla1[MUNICIPIO],'DATOS ENLACES, RESPONSABLES'!$C$1:$J$1124,4,0)</f>
        <v>#N/A</v>
      </c>
      <c r="H838" s="22" t="e">
        <f>VLOOKUP(Tabla1[MUNICIPIO],'DATOS ENLACES, RESPONSABLES'!$C$1:$J$1124,5,0)</f>
        <v>#N/A</v>
      </c>
      <c r="I838" s="22" t="e">
        <f>VLOOKUP(Tabla1[MUNICIPIO],'DATOS ENLACES, RESPONSABLES'!$C$1:$J$1124,6,0)</f>
        <v>#N/A</v>
      </c>
      <c r="J838" s="22" t="e">
        <f>VLOOKUP(Tabla1[MUNICIPIO],'DATOS ENLACES, RESPONSABLES'!$C$1:$J$1124,7,0)</f>
        <v>#N/A</v>
      </c>
      <c r="K838" s="22" t="e">
        <f>VLOOKUP(Tabla1[MUNICIPIO],'DATOS ENLACES, RESPONSABLES'!$C$1:$J$1124,8,0)</f>
        <v>#N/A</v>
      </c>
    </row>
    <row r="839" spans="1:11" x14ac:dyDescent="0.25">
      <c r="A839" s="121" t="s">
        <v>1964</v>
      </c>
      <c r="B839" s="122">
        <v>52036</v>
      </c>
      <c r="C839" s="123" t="s">
        <v>64</v>
      </c>
      <c r="D839" s="123" t="s">
        <v>64</v>
      </c>
      <c r="E839" s="124" t="s">
        <v>130</v>
      </c>
      <c r="F839" s="22" t="e">
        <f>VLOOKUP(Tabla1[MUNICIPIO],'DATOS ENLACES, RESPONSABLES'!$C$1:$J$1124,2,0)</f>
        <v>#N/A</v>
      </c>
      <c r="G839" s="22" t="e">
        <f>VLOOKUP(Tabla1[MUNICIPIO],'DATOS ENLACES, RESPONSABLES'!$C$1:$J$1124,4,0)</f>
        <v>#N/A</v>
      </c>
      <c r="H839" s="22" t="e">
        <f>VLOOKUP(Tabla1[MUNICIPIO],'DATOS ENLACES, RESPONSABLES'!$C$1:$J$1124,5,0)</f>
        <v>#N/A</v>
      </c>
      <c r="I839" s="22" t="e">
        <f>VLOOKUP(Tabla1[MUNICIPIO],'DATOS ENLACES, RESPONSABLES'!$C$1:$J$1124,6,0)</f>
        <v>#N/A</v>
      </c>
      <c r="J839" s="22" t="e">
        <f>VLOOKUP(Tabla1[MUNICIPIO],'DATOS ENLACES, RESPONSABLES'!$C$1:$J$1124,7,0)</f>
        <v>#N/A</v>
      </c>
      <c r="K839" s="22" t="e">
        <f>VLOOKUP(Tabla1[MUNICIPIO],'DATOS ENLACES, RESPONSABLES'!$C$1:$J$1124,8,0)</f>
        <v>#N/A</v>
      </c>
    </row>
    <row r="840" spans="1:11" x14ac:dyDescent="0.25">
      <c r="A840" s="121" t="s">
        <v>1965</v>
      </c>
      <c r="B840" s="122">
        <v>52051</v>
      </c>
      <c r="C840" s="123" t="s">
        <v>64</v>
      </c>
      <c r="D840" s="123" t="s">
        <v>64</v>
      </c>
      <c r="E840" s="124" t="s">
        <v>158</v>
      </c>
      <c r="F840" s="22" t="e">
        <f>VLOOKUP(Tabla1[MUNICIPIO],'DATOS ENLACES, RESPONSABLES'!$C$1:$J$1124,2,0)</f>
        <v>#N/A</v>
      </c>
      <c r="G840" s="22" t="e">
        <f>VLOOKUP(Tabla1[MUNICIPIO],'DATOS ENLACES, RESPONSABLES'!$C$1:$J$1124,4,0)</f>
        <v>#N/A</v>
      </c>
      <c r="H840" s="22" t="e">
        <f>VLOOKUP(Tabla1[MUNICIPIO],'DATOS ENLACES, RESPONSABLES'!$C$1:$J$1124,5,0)</f>
        <v>#N/A</v>
      </c>
      <c r="I840" s="22" t="e">
        <f>VLOOKUP(Tabla1[MUNICIPIO],'DATOS ENLACES, RESPONSABLES'!$C$1:$J$1124,6,0)</f>
        <v>#N/A</v>
      </c>
      <c r="J840" s="22" t="e">
        <f>VLOOKUP(Tabla1[MUNICIPIO],'DATOS ENLACES, RESPONSABLES'!$C$1:$J$1124,7,0)</f>
        <v>#N/A</v>
      </c>
      <c r="K840" s="22" t="e">
        <f>VLOOKUP(Tabla1[MUNICIPIO],'DATOS ENLACES, RESPONSABLES'!$C$1:$J$1124,8,0)</f>
        <v>#N/A</v>
      </c>
    </row>
    <row r="841" spans="1:11" x14ac:dyDescent="0.25">
      <c r="A841" s="121" t="s">
        <v>1966</v>
      </c>
      <c r="B841" s="122">
        <v>52079</v>
      </c>
      <c r="C841" s="123" t="s">
        <v>64</v>
      </c>
      <c r="D841" s="123" t="s">
        <v>64</v>
      </c>
      <c r="E841" s="124" t="s">
        <v>184</v>
      </c>
      <c r="F841" s="22" t="e">
        <f>VLOOKUP(Tabla1[MUNICIPIO],'DATOS ENLACES, RESPONSABLES'!$C$1:$J$1124,2,0)</f>
        <v>#N/A</v>
      </c>
      <c r="G841" s="22" t="e">
        <f>VLOOKUP(Tabla1[MUNICIPIO],'DATOS ENLACES, RESPONSABLES'!$C$1:$J$1124,4,0)</f>
        <v>#N/A</v>
      </c>
      <c r="H841" s="22" t="e">
        <f>VLOOKUP(Tabla1[MUNICIPIO],'DATOS ENLACES, RESPONSABLES'!$C$1:$J$1124,5,0)</f>
        <v>#N/A</v>
      </c>
      <c r="I841" s="22" t="e">
        <f>VLOOKUP(Tabla1[MUNICIPIO],'DATOS ENLACES, RESPONSABLES'!$C$1:$J$1124,6,0)</f>
        <v>#N/A</v>
      </c>
      <c r="J841" s="22" t="e">
        <f>VLOOKUP(Tabla1[MUNICIPIO],'DATOS ENLACES, RESPONSABLES'!$C$1:$J$1124,7,0)</f>
        <v>#N/A</v>
      </c>
      <c r="K841" s="22" t="e">
        <f>VLOOKUP(Tabla1[MUNICIPIO],'DATOS ENLACES, RESPONSABLES'!$C$1:$J$1124,8,0)</f>
        <v>#N/A</v>
      </c>
    </row>
    <row r="842" spans="1:11" x14ac:dyDescent="0.25">
      <c r="A842" s="121" t="s">
        <v>1967</v>
      </c>
      <c r="B842" s="122">
        <v>52083</v>
      </c>
      <c r="C842" s="123" t="s">
        <v>64</v>
      </c>
      <c r="D842" s="123" t="s">
        <v>64</v>
      </c>
      <c r="E842" s="124" t="s">
        <v>581</v>
      </c>
      <c r="F842" s="22" t="e">
        <f>VLOOKUP(Tabla1[MUNICIPIO],'DATOS ENLACES, RESPONSABLES'!$C$1:$J$1124,2,0)</f>
        <v>#N/A</v>
      </c>
      <c r="G842" s="22" t="e">
        <f>VLOOKUP(Tabla1[MUNICIPIO],'DATOS ENLACES, RESPONSABLES'!$C$1:$J$1124,4,0)</f>
        <v>#N/A</v>
      </c>
      <c r="H842" s="22" t="e">
        <f>VLOOKUP(Tabla1[MUNICIPIO],'DATOS ENLACES, RESPONSABLES'!$C$1:$J$1124,5,0)</f>
        <v>#N/A</v>
      </c>
      <c r="I842" s="22" t="e">
        <f>VLOOKUP(Tabla1[MUNICIPIO],'DATOS ENLACES, RESPONSABLES'!$C$1:$J$1124,6,0)</f>
        <v>#N/A</v>
      </c>
      <c r="J842" s="22" t="e">
        <f>VLOOKUP(Tabla1[MUNICIPIO],'DATOS ENLACES, RESPONSABLES'!$C$1:$J$1124,7,0)</f>
        <v>#N/A</v>
      </c>
      <c r="K842" s="22" t="e">
        <f>VLOOKUP(Tabla1[MUNICIPIO],'DATOS ENLACES, RESPONSABLES'!$C$1:$J$1124,8,0)</f>
        <v>#N/A</v>
      </c>
    </row>
    <row r="843" spans="1:11" x14ac:dyDescent="0.25">
      <c r="A843" s="121" t="s">
        <v>1968</v>
      </c>
      <c r="B843" s="122">
        <v>52110</v>
      </c>
      <c r="C843" s="123" t="s">
        <v>64</v>
      </c>
      <c r="D843" s="123" t="s">
        <v>64</v>
      </c>
      <c r="E843" s="124" t="s">
        <v>207</v>
      </c>
      <c r="F843" s="22" t="e">
        <f>VLOOKUP(Tabla1[MUNICIPIO],'DATOS ENLACES, RESPONSABLES'!$C$1:$J$1124,2,0)</f>
        <v>#N/A</v>
      </c>
      <c r="G843" s="22" t="e">
        <f>VLOOKUP(Tabla1[MUNICIPIO],'DATOS ENLACES, RESPONSABLES'!$C$1:$J$1124,4,0)</f>
        <v>#N/A</v>
      </c>
      <c r="H843" s="22" t="e">
        <f>VLOOKUP(Tabla1[MUNICIPIO],'DATOS ENLACES, RESPONSABLES'!$C$1:$J$1124,5,0)</f>
        <v>#N/A</v>
      </c>
      <c r="I843" s="22" t="e">
        <f>VLOOKUP(Tabla1[MUNICIPIO],'DATOS ENLACES, RESPONSABLES'!$C$1:$J$1124,6,0)</f>
        <v>#N/A</v>
      </c>
      <c r="J843" s="22" t="e">
        <f>VLOOKUP(Tabla1[MUNICIPIO],'DATOS ENLACES, RESPONSABLES'!$C$1:$J$1124,7,0)</f>
        <v>#N/A</v>
      </c>
      <c r="K843" s="22" t="e">
        <f>VLOOKUP(Tabla1[MUNICIPIO],'DATOS ENLACES, RESPONSABLES'!$C$1:$J$1124,8,0)</f>
        <v>#N/A</v>
      </c>
    </row>
    <row r="844" spans="1:11" x14ac:dyDescent="0.25">
      <c r="A844" s="121" t="s">
        <v>1969</v>
      </c>
      <c r="B844" s="122">
        <v>52240</v>
      </c>
      <c r="C844" s="123" t="s">
        <v>64</v>
      </c>
      <c r="D844" s="123" t="s">
        <v>64</v>
      </c>
      <c r="E844" s="124" t="s">
        <v>227</v>
      </c>
      <c r="F844" s="22" t="e">
        <f>VLOOKUP(Tabla1[MUNICIPIO],'DATOS ENLACES, RESPONSABLES'!$C$1:$J$1124,2,0)</f>
        <v>#N/A</v>
      </c>
      <c r="G844" s="22" t="e">
        <f>VLOOKUP(Tabla1[MUNICIPIO],'DATOS ENLACES, RESPONSABLES'!$C$1:$J$1124,4,0)</f>
        <v>#N/A</v>
      </c>
      <c r="H844" s="22" t="e">
        <f>VLOOKUP(Tabla1[MUNICIPIO],'DATOS ENLACES, RESPONSABLES'!$C$1:$J$1124,5,0)</f>
        <v>#N/A</v>
      </c>
      <c r="I844" s="22" t="e">
        <f>VLOOKUP(Tabla1[MUNICIPIO],'DATOS ENLACES, RESPONSABLES'!$C$1:$J$1124,6,0)</f>
        <v>#N/A</v>
      </c>
      <c r="J844" s="22" t="e">
        <f>VLOOKUP(Tabla1[MUNICIPIO],'DATOS ENLACES, RESPONSABLES'!$C$1:$J$1124,7,0)</f>
        <v>#N/A</v>
      </c>
      <c r="K844" s="22" t="e">
        <f>VLOOKUP(Tabla1[MUNICIPIO],'DATOS ENLACES, RESPONSABLES'!$C$1:$J$1124,8,0)</f>
        <v>#N/A</v>
      </c>
    </row>
    <row r="845" spans="1:11" x14ac:dyDescent="0.25">
      <c r="A845" s="121" t="s">
        <v>1970</v>
      </c>
      <c r="B845" s="122">
        <v>52203</v>
      </c>
      <c r="C845" s="123" t="s">
        <v>64</v>
      </c>
      <c r="D845" s="123" t="s">
        <v>64</v>
      </c>
      <c r="E845" s="124" t="s">
        <v>101</v>
      </c>
      <c r="F845" s="22" t="e">
        <f>VLOOKUP(Tabla1[MUNICIPIO],'DATOS ENLACES, RESPONSABLES'!$C$1:$J$1124,2,0)</f>
        <v>#N/A</v>
      </c>
      <c r="G845" s="22" t="e">
        <f>VLOOKUP(Tabla1[MUNICIPIO],'DATOS ENLACES, RESPONSABLES'!$C$1:$J$1124,4,0)</f>
        <v>#N/A</v>
      </c>
      <c r="H845" s="22" t="e">
        <f>VLOOKUP(Tabla1[MUNICIPIO],'DATOS ENLACES, RESPONSABLES'!$C$1:$J$1124,5,0)</f>
        <v>#N/A</v>
      </c>
      <c r="I845" s="22" t="e">
        <f>VLOOKUP(Tabla1[MUNICIPIO],'DATOS ENLACES, RESPONSABLES'!$C$1:$J$1124,6,0)</f>
        <v>#N/A</v>
      </c>
      <c r="J845" s="22" t="e">
        <f>VLOOKUP(Tabla1[MUNICIPIO],'DATOS ENLACES, RESPONSABLES'!$C$1:$J$1124,7,0)</f>
        <v>#N/A</v>
      </c>
      <c r="K845" s="22" t="e">
        <f>VLOOKUP(Tabla1[MUNICIPIO],'DATOS ENLACES, RESPONSABLES'!$C$1:$J$1124,8,0)</f>
        <v>#N/A</v>
      </c>
    </row>
    <row r="846" spans="1:11" x14ac:dyDescent="0.25">
      <c r="A846" s="121" t="s">
        <v>1971</v>
      </c>
      <c r="B846" s="122">
        <v>52207</v>
      </c>
      <c r="C846" s="123" t="s">
        <v>64</v>
      </c>
      <c r="D846" s="123" t="s">
        <v>64</v>
      </c>
      <c r="E846" s="124" t="s">
        <v>246</v>
      </c>
      <c r="F846" s="22" t="e">
        <f>VLOOKUP(Tabla1[MUNICIPIO],'DATOS ENLACES, RESPONSABLES'!$C$1:$J$1124,2,0)</f>
        <v>#N/A</v>
      </c>
      <c r="G846" s="22" t="e">
        <f>VLOOKUP(Tabla1[MUNICIPIO],'DATOS ENLACES, RESPONSABLES'!$C$1:$J$1124,4,0)</f>
        <v>#N/A</v>
      </c>
      <c r="H846" s="22" t="e">
        <f>VLOOKUP(Tabla1[MUNICIPIO],'DATOS ENLACES, RESPONSABLES'!$C$1:$J$1124,5,0)</f>
        <v>#N/A</v>
      </c>
      <c r="I846" s="22" t="e">
        <f>VLOOKUP(Tabla1[MUNICIPIO],'DATOS ENLACES, RESPONSABLES'!$C$1:$J$1124,6,0)</f>
        <v>#N/A</v>
      </c>
      <c r="J846" s="22" t="e">
        <f>VLOOKUP(Tabla1[MUNICIPIO],'DATOS ENLACES, RESPONSABLES'!$C$1:$J$1124,7,0)</f>
        <v>#N/A</v>
      </c>
      <c r="K846" s="22" t="e">
        <f>VLOOKUP(Tabla1[MUNICIPIO],'DATOS ENLACES, RESPONSABLES'!$C$1:$J$1124,8,0)</f>
        <v>#N/A</v>
      </c>
    </row>
    <row r="847" spans="1:11" x14ac:dyDescent="0.25">
      <c r="A847" s="121" t="s">
        <v>1972</v>
      </c>
      <c r="B847" s="122">
        <v>52210</v>
      </c>
      <c r="C847" s="123" t="s">
        <v>64</v>
      </c>
      <c r="D847" s="123" t="s">
        <v>64</v>
      </c>
      <c r="E847" s="124" t="s">
        <v>974</v>
      </c>
      <c r="F847" s="22" t="e">
        <f>VLOOKUP(Tabla1[MUNICIPIO],'DATOS ENLACES, RESPONSABLES'!$C$1:$J$1124,2,0)</f>
        <v>#N/A</v>
      </c>
      <c r="G847" s="22" t="e">
        <f>VLOOKUP(Tabla1[MUNICIPIO],'DATOS ENLACES, RESPONSABLES'!$C$1:$J$1124,4,0)</f>
        <v>#N/A</v>
      </c>
      <c r="H847" s="22" t="e">
        <f>VLOOKUP(Tabla1[MUNICIPIO],'DATOS ENLACES, RESPONSABLES'!$C$1:$J$1124,5,0)</f>
        <v>#N/A</v>
      </c>
      <c r="I847" s="22" t="e">
        <f>VLOOKUP(Tabla1[MUNICIPIO],'DATOS ENLACES, RESPONSABLES'!$C$1:$J$1124,6,0)</f>
        <v>#N/A</v>
      </c>
      <c r="J847" s="22" t="e">
        <f>VLOOKUP(Tabla1[MUNICIPIO],'DATOS ENLACES, RESPONSABLES'!$C$1:$J$1124,7,0)</f>
        <v>#N/A</v>
      </c>
      <c r="K847" s="22" t="e">
        <f>VLOOKUP(Tabla1[MUNICIPIO],'DATOS ENLACES, RESPONSABLES'!$C$1:$J$1124,8,0)</f>
        <v>#N/A</v>
      </c>
    </row>
    <row r="848" spans="1:11" x14ac:dyDescent="0.25">
      <c r="A848" s="121" t="s">
        <v>1973</v>
      </c>
      <c r="B848" s="122">
        <v>52215</v>
      </c>
      <c r="C848" s="123" t="s">
        <v>64</v>
      </c>
      <c r="D848" s="123" t="s">
        <v>64</v>
      </c>
      <c r="E848" s="124" t="s">
        <v>56</v>
      </c>
      <c r="F848" s="22" t="e">
        <f>VLOOKUP(Tabla1[MUNICIPIO],'DATOS ENLACES, RESPONSABLES'!$C$1:$J$1124,2,0)</f>
        <v>#N/A</v>
      </c>
      <c r="G848" s="22" t="e">
        <f>VLOOKUP(Tabla1[MUNICIPIO],'DATOS ENLACES, RESPONSABLES'!$C$1:$J$1124,4,0)</f>
        <v>#N/A</v>
      </c>
      <c r="H848" s="22" t="e">
        <f>VLOOKUP(Tabla1[MUNICIPIO],'DATOS ENLACES, RESPONSABLES'!$C$1:$J$1124,5,0)</f>
        <v>#N/A</v>
      </c>
      <c r="I848" s="22" t="e">
        <f>VLOOKUP(Tabla1[MUNICIPIO],'DATOS ENLACES, RESPONSABLES'!$C$1:$J$1124,6,0)</f>
        <v>#N/A</v>
      </c>
      <c r="J848" s="22" t="e">
        <f>VLOOKUP(Tabla1[MUNICIPIO],'DATOS ENLACES, RESPONSABLES'!$C$1:$J$1124,7,0)</f>
        <v>#N/A</v>
      </c>
      <c r="K848" s="22" t="e">
        <f>VLOOKUP(Tabla1[MUNICIPIO],'DATOS ENLACES, RESPONSABLES'!$C$1:$J$1124,8,0)</f>
        <v>#N/A</v>
      </c>
    </row>
    <row r="849" spans="1:11" x14ac:dyDescent="0.25">
      <c r="A849" s="121" t="s">
        <v>1974</v>
      </c>
      <c r="B849" s="122">
        <v>52224</v>
      </c>
      <c r="C849" s="123" t="s">
        <v>64</v>
      </c>
      <c r="D849" s="123" t="s">
        <v>64</v>
      </c>
      <c r="E849" s="124" t="s">
        <v>975</v>
      </c>
      <c r="F849" s="22" t="e">
        <f>VLOOKUP(Tabla1[MUNICIPIO],'DATOS ENLACES, RESPONSABLES'!$C$1:$J$1124,2,0)</f>
        <v>#N/A</v>
      </c>
      <c r="G849" s="22" t="e">
        <f>VLOOKUP(Tabla1[MUNICIPIO],'DATOS ENLACES, RESPONSABLES'!$C$1:$J$1124,4,0)</f>
        <v>#N/A</v>
      </c>
      <c r="H849" s="22" t="e">
        <f>VLOOKUP(Tabla1[MUNICIPIO],'DATOS ENLACES, RESPONSABLES'!$C$1:$J$1124,5,0)</f>
        <v>#N/A</v>
      </c>
      <c r="I849" s="22" t="e">
        <f>VLOOKUP(Tabla1[MUNICIPIO],'DATOS ENLACES, RESPONSABLES'!$C$1:$J$1124,6,0)</f>
        <v>#N/A</v>
      </c>
      <c r="J849" s="22" t="e">
        <f>VLOOKUP(Tabla1[MUNICIPIO],'DATOS ENLACES, RESPONSABLES'!$C$1:$J$1124,7,0)</f>
        <v>#N/A</v>
      </c>
      <c r="K849" s="22" t="e">
        <f>VLOOKUP(Tabla1[MUNICIPIO],'DATOS ENLACES, RESPONSABLES'!$C$1:$J$1124,8,0)</f>
        <v>#N/A</v>
      </c>
    </row>
    <row r="850" spans="1:11" x14ac:dyDescent="0.25">
      <c r="A850" s="121" t="s">
        <v>1975</v>
      </c>
      <c r="B850" s="122">
        <v>52227</v>
      </c>
      <c r="C850" s="123" t="s">
        <v>64</v>
      </c>
      <c r="D850" s="123" t="s">
        <v>64</v>
      </c>
      <c r="E850" s="124" t="s">
        <v>276</v>
      </c>
      <c r="F850" s="22" t="e">
        <f>VLOOKUP(Tabla1[MUNICIPIO],'DATOS ENLACES, RESPONSABLES'!$C$1:$J$1124,2,0)</f>
        <v>#N/A</v>
      </c>
      <c r="G850" s="22" t="e">
        <f>VLOOKUP(Tabla1[MUNICIPIO],'DATOS ENLACES, RESPONSABLES'!$C$1:$J$1124,4,0)</f>
        <v>#N/A</v>
      </c>
      <c r="H850" s="22" t="e">
        <f>VLOOKUP(Tabla1[MUNICIPIO],'DATOS ENLACES, RESPONSABLES'!$C$1:$J$1124,5,0)</f>
        <v>#N/A</v>
      </c>
      <c r="I850" s="22" t="e">
        <f>VLOOKUP(Tabla1[MUNICIPIO],'DATOS ENLACES, RESPONSABLES'!$C$1:$J$1124,6,0)</f>
        <v>#N/A</v>
      </c>
      <c r="J850" s="22" t="e">
        <f>VLOOKUP(Tabla1[MUNICIPIO],'DATOS ENLACES, RESPONSABLES'!$C$1:$J$1124,7,0)</f>
        <v>#N/A</v>
      </c>
      <c r="K850" s="22" t="e">
        <f>VLOOKUP(Tabla1[MUNICIPIO],'DATOS ENLACES, RESPONSABLES'!$C$1:$J$1124,8,0)</f>
        <v>#N/A</v>
      </c>
    </row>
    <row r="851" spans="1:11" x14ac:dyDescent="0.25">
      <c r="A851" s="121" t="s">
        <v>1976</v>
      </c>
      <c r="B851" s="122">
        <v>52233</v>
      </c>
      <c r="C851" s="123" t="s">
        <v>64</v>
      </c>
      <c r="D851" s="123" t="s">
        <v>64</v>
      </c>
      <c r="E851" s="124" t="s">
        <v>291</v>
      </c>
      <c r="F851" s="22" t="e">
        <f>VLOOKUP(Tabla1[MUNICIPIO],'DATOS ENLACES, RESPONSABLES'!$C$1:$J$1124,2,0)</f>
        <v>#N/A</v>
      </c>
      <c r="G851" s="22" t="e">
        <f>VLOOKUP(Tabla1[MUNICIPIO],'DATOS ENLACES, RESPONSABLES'!$C$1:$J$1124,4,0)</f>
        <v>#N/A</v>
      </c>
      <c r="H851" s="22" t="e">
        <f>VLOOKUP(Tabla1[MUNICIPIO],'DATOS ENLACES, RESPONSABLES'!$C$1:$J$1124,5,0)</f>
        <v>#N/A</v>
      </c>
      <c r="I851" s="22" t="e">
        <f>VLOOKUP(Tabla1[MUNICIPIO],'DATOS ENLACES, RESPONSABLES'!$C$1:$J$1124,6,0)</f>
        <v>#N/A</v>
      </c>
      <c r="J851" s="22" t="e">
        <f>VLOOKUP(Tabla1[MUNICIPIO],'DATOS ENLACES, RESPONSABLES'!$C$1:$J$1124,7,0)</f>
        <v>#N/A</v>
      </c>
      <c r="K851" s="22" t="e">
        <f>VLOOKUP(Tabla1[MUNICIPIO],'DATOS ENLACES, RESPONSABLES'!$C$1:$J$1124,8,0)</f>
        <v>#N/A</v>
      </c>
    </row>
    <row r="852" spans="1:11" x14ac:dyDescent="0.25">
      <c r="A852" s="121" t="s">
        <v>1977</v>
      </c>
      <c r="B852" s="122">
        <v>52250</v>
      </c>
      <c r="C852" s="123" t="s">
        <v>64</v>
      </c>
      <c r="D852" s="123" t="s">
        <v>64</v>
      </c>
      <c r="E852" s="124" t="s">
        <v>303</v>
      </c>
      <c r="F852" s="22" t="e">
        <f>VLOOKUP(Tabla1[MUNICIPIO],'DATOS ENLACES, RESPONSABLES'!$C$1:$J$1124,2,0)</f>
        <v>#N/A</v>
      </c>
      <c r="G852" s="22" t="e">
        <f>VLOOKUP(Tabla1[MUNICIPIO],'DATOS ENLACES, RESPONSABLES'!$C$1:$J$1124,4,0)</f>
        <v>#N/A</v>
      </c>
      <c r="H852" s="22" t="e">
        <f>VLOOKUP(Tabla1[MUNICIPIO],'DATOS ENLACES, RESPONSABLES'!$C$1:$J$1124,5,0)</f>
        <v>#N/A</v>
      </c>
      <c r="I852" s="22" t="e">
        <f>VLOOKUP(Tabla1[MUNICIPIO],'DATOS ENLACES, RESPONSABLES'!$C$1:$J$1124,6,0)</f>
        <v>#N/A</v>
      </c>
      <c r="J852" s="22" t="e">
        <f>VLOOKUP(Tabla1[MUNICIPIO],'DATOS ENLACES, RESPONSABLES'!$C$1:$J$1124,7,0)</f>
        <v>#N/A</v>
      </c>
      <c r="K852" s="22" t="e">
        <f>VLOOKUP(Tabla1[MUNICIPIO],'DATOS ENLACES, RESPONSABLES'!$C$1:$J$1124,8,0)</f>
        <v>#N/A</v>
      </c>
    </row>
    <row r="853" spans="1:11" x14ac:dyDescent="0.25">
      <c r="A853" s="121" t="s">
        <v>1978</v>
      </c>
      <c r="B853" s="122">
        <v>52254</v>
      </c>
      <c r="C853" s="123" t="s">
        <v>64</v>
      </c>
      <c r="D853" s="123" t="s">
        <v>64</v>
      </c>
      <c r="E853" s="124" t="s">
        <v>316</v>
      </c>
      <c r="F853" s="22" t="e">
        <f>VLOOKUP(Tabla1[MUNICIPIO],'DATOS ENLACES, RESPONSABLES'!$C$1:$J$1124,2,0)</f>
        <v>#N/A</v>
      </c>
      <c r="G853" s="22" t="e">
        <f>VLOOKUP(Tabla1[MUNICIPIO],'DATOS ENLACES, RESPONSABLES'!$C$1:$J$1124,4,0)</f>
        <v>#N/A</v>
      </c>
      <c r="H853" s="22" t="e">
        <f>VLOOKUP(Tabla1[MUNICIPIO],'DATOS ENLACES, RESPONSABLES'!$C$1:$J$1124,5,0)</f>
        <v>#N/A</v>
      </c>
      <c r="I853" s="22" t="e">
        <f>VLOOKUP(Tabla1[MUNICIPIO],'DATOS ENLACES, RESPONSABLES'!$C$1:$J$1124,6,0)</f>
        <v>#N/A</v>
      </c>
      <c r="J853" s="22" t="e">
        <f>VLOOKUP(Tabla1[MUNICIPIO],'DATOS ENLACES, RESPONSABLES'!$C$1:$J$1124,7,0)</f>
        <v>#N/A</v>
      </c>
      <c r="K853" s="22" t="e">
        <f>VLOOKUP(Tabla1[MUNICIPIO],'DATOS ENLACES, RESPONSABLES'!$C$1:$J$1124,8,0)</f>
        <v>#N/A</v>
      </c>
    </row>
    <row r="854" spans="1:11" x14ac:dyDescent="0.25">
      <c r="A854" s="121" t="s">
        <v>1979</v>
      </c>
      <c r="B854" s="122">
        <v>52256</v>
      </c>
      <c r="C854" s="123" t="s">
        <v>64</v>
      </c>
      <c r="D854" s="123" t="s">
        <v>64</v>
      </c>
      <c r="E854" s="124" t="s">
        <v>328</v>
      </c>
      <c r="F854" s="22" t="e">
        <f>VLOOKUP(Tabla1[MUNICIPIO],'DATOS ENLACES, RESPONSABLES'!$C$1:$J$1124,2,0)</f>
        <v>#N/A</v>
      </c>
      <c r="G854" s="22" t="e">
        <f>VLOOKUP(Tabla1[MUNICIPIO],'DATOS ENLACES, RESPONSABLES'!$C$1:$J$1124,4,0)</f>
        <v>#N/A</v>
      </c>
      <c r="H854" s="22" t="e">
        <f>VLOOKUP(Tabla1[MUNICIPIO],'DATOS ENLACES, RESPONSABLES'!$C$1:$J$1124,5,0)</f>
        <v>#N/A</v>
      </c>
      <c r="I854" s="22" t="e">
        <f>VLOOKUP(Tabla1[MUNICIPIO],'DATOS ENLACES, RESPONSABLES'!$C$1:$J$1124,6,0)</f>
        <v>#N/A</v>
      </c>
      <c r="J854" s="22" t="e">
        <f>VLOOKUP(Tabla1[MUNICIPIO],'DATOS ENLACES, RESPONSABLES'!$C$1:$J$1124,7,0)</f>
        <v>#N/A</v>
      </c>
      <c r="K854" s="22" t="e">
        <f>VLOOKUP(Tabla1[MUNICIPIO],'DATOS ENLACES, RESPONSABLES'!$C$1:$J$1124,8,0)</f>
        <v>#N/A</v>
      </c>
    </row>
    <row r="855" spans="1:11" x14ac:dyDescent="0.25">
      <c r="A855" s="121" t="s">
        <v>1980</v>
      </c>
      <c r="B855" s="122">
        <v>52258</v>
      </c>
      <c r="C855" s="123" t="s">
        <v>64</v>
      </c>
      <c r="D855" s="123" t="s">
        <v>64</v>
      </c>
      <c r="E855" s="124" t="s">
        <v>337</v>
      </c>
      <c r="F855" s="22" t="e">
        <f>VLOOKUP(Tabla1[MUNICIPIO],'DATOS ENLACES, RESPONSABLES'!$C$1:$J$1124,2,0)</f>
        <v>#N/A</v>
      </c>
      <c r="G855" s="22" t="e">
        <f>VLOOKUP(Tabla1[MUNICIPIO],'DATOS ENLACES, RESPONSABLES'!$C$1:$J$1124,4,0)</f>
        <v>#N/A</v>
      </c>
      <c r="H855" s="22" t="e">
        <f>VLOOKUP(Tabla1[MUNICIPIO],'DATOS ENLACES, RESPONSABLES'!$C$1:$J$1124,5,0)</f>
        <v>#N/A</v>
      </c>
      <c r="I855" s="22" t="e">
        <f>VLOOKUP(Tabla1[MUNICIPIO],'DATOS ENLACES, RESPONSABLES'!$C$1:$J$1124,6,0)</f>
        <v>#N/A</v>
      </c>
      <c r="J855" s="22" t="e">
        <f>VLOOKUP(Tabla1[MUNICIPIO],'DATOS ENLACES, RESPONSABLES'!$C$1:$J$1124,7,0)</f>
        <v>#N/A</v>
      </c>
      <c r="K855" s="22" t="e">
        <f>VLOOKUP(Tabla1[MUNICIPIO],'DATOS ENLACES, RESPONSABLES'!$C$1:$J$1124,8,0)</f>
        <v>#N/A</v>
      </c>
    </row>
    <row r="856" spans="1:11" x14ac:dyDescent="0.25">
      <c r="A856" s="121" t="s">
        <v>1981</v>
      </c>
      <c r="B856" s="122">
        <v>52260</v>
      </c>
      <c r="C856" s="123" t="s">
        <v>64</v>
      </c>
      <c r="D856" s="123" t="s">
        <v>64</v>
      </c>
      <c r="E856" s="124" t="s">
        <v>256</v>
      </c>
      <c r="F856" s="22" t="e">
        <f>VLOOKUP(Tabla1[MUNICIPIO],'DATOS ENLACES, RESPONSABLES'!$C$1:$J$1124,2,0)</f>
        <v>#N/A</v>
      </c>
      <c r="G856" s="22" t="e">
        <f>VLOOKUP(Tabla1[MUNICIPIO],'DATOS ENLACES, RESPONSABLES'!$C$1:$J$1124,4,0)</f>
        <v>#N/A</v>
      </c>
      <c r="H856" s="22" t="e">
        <f>VLOOKUP(Tabla1[MUNICIPIO],'DATOS ENLACES, RESPONSABLES'!$C$1:$J$1124,5,0)</f>
        <v>#N/A</v>
      </c>
      <c r="I856" s="22" t="e">
        <f>VLOOKUP(Tabla1[MUNICIPIO],'DATOS ENLACES, RESPONSABLES'!$C$1:$J$1124,6,0)</f>
        <v>#N/A</v>
      </c>
      <c r="J856" s="22" t="e">
        <f>VLOOKUP(Tabla1[MUNICIPIO],'DATOS ENLACES, RESPONSABLES'!$C$1:$J$1124,7,0)</f>
        <v>#N/A</v>
      </c>
      <c r="K856" s="22" t="e">
        <f>VLOOKUP(Tabla1[MUNICIPIO],'DATOS ENLACES, RESPONSABLES'!$C$1:$J$1124,8,0)</f>
        <v>#N/A</v>
      </c>
    </row>
    <row r="857" spans="1:11" x14ac:dyDescent="0.25">
      <c r="A857" s="121" t="s">
        <v>1982</v>
      </c>
      <c r="B857" s="122">
        <v>52520</v>
      </c>
      <c r="C857" s="123" t="s">
        <v>64</v>
      </c>
      <c r="D857" s="123" t="s">
        <v>64</v>
      </c>
      <c r="E857" s="124" t="s">
        <v>352</v>
      </c>
      <c r="F857" s="22" t="e">
        <f>VLOOKUP(Tabla1[MUNICIPIO],'DATOS ENLACES, RESPONSABLES'!$C$1:$J$1124,2,0)</f>
        <v>#N/A</v>
      </c>
      <c r="G857" s="22" t="e">
        <f>VLOOKUP(Tabla1[MUNICIPIO],'DATOS ENLACES, RESPONSABLES'!$C$1:$J$1124,4,0)</f>
        <v>#N/A</v>
      </c>
      <c r="H857" s="22" t="e">
        <f>VLOOKUP(Tabla1[MUNICIPIO],'DATOS ENLACES, RESPONSABLES'!$C$1:$J$1124,5,0)</f>
        <v>#N/A</v>
      </c>
      <c r="I857" s="22" t="e">
        <f>VLOOKUP(Tabla1[MUNICIPIO],'DATOS ENLACES, RESPONSABLES'!$C$1:$J$1124,6,0)</f>
        <v>#N/A</v>
      </c>
      <c r="J857" s="22" t="e">
        <f>VLOOKUP(Tabla1[MUNICIPIO],'DATOS ENLACES, RESPONSABLES'!$C$1:$J$1124,7,0)</f>
        <v>#N/A</v>
      </c>
      <c r="K857" s="22" t="e">
        <f>VLOOKUP(Tabla1[MUNICIPIO],'DATOS ENLACES, RESPONSABLES'!$C$1:$J$1124,8,0)</f>
        <v>#N/A</v>
      </c>
    </row>
    <row r="858" spans="1:11" x14ac:dyDescent="0.25">
      <c r="A858" s="121" t="s">
        <v>1983</v>
      </c>
      <c r="B858" s="122">
        <v>52287</v>
      </c>
      <c r="C858" s="123" t="s">
        <v>64</v>
      </c>
      <c r="D858" s="123" t="s">
        <v>64</v>
      </c>
      <c r="E858" s="124" t="s">
        <v>976</v>
      </c>
      <c r="F858" s="22" t="e">
        <f>VLOOKUP(Tabla1[MUNICIPIO],'DATOS ENLACES, RESPONSABLES'!$C$1:$J$1124,2,0)</f>
        <v>#N/A</v>
      </c>
      <c r="G858" s="22" t="e">
        <f>VLOOKUP(Tabla1[MUNICIPIO],'DATOS ENLACES, RESPONSABLES'!$C$1:$J$1124,4,0)</f>
        <v>#N/A</v>
      </c>
      <c r="H858" s="22" t="e">
        <f>VLOOKUP(Tabla1[MUNICIPIO],'DATOS ENLACES, RESPONSABLES'!$C$1:$J$1124,5,0)</f>
        <v>#N/A</v>
      </c>
      <c r="I858" s="22" t="e">
        <f>VLOOKUP(Tabla1[MUNICIPIO],'DATOS ENLACES, RESPONSABLES'!$C$1:$J$1124,6,0)</f>
        <v>#N/A</v>
      </c>
      <c r="J858" s="22" t="e">
        <f>VLOOKUP(Tabla1[MUNICIPIO],'DATOS ENLACES, RESPONSABLES'!$C$1:$J$1124,7,0)</f>
        <v>#N/A</v>
      </c>
      <c r="K858" s="22" t="e">
        <f>VLOOKUP(Tabla1[MUNICIPIO],'DATOS ENLACES, RESPONSABLES'!$C$1:$J$1124,8,0)</f>
        <v>#N/A</v>
      </c>
    </row>
    <row r="859" spans="1:11" x14ac:dyDescent="0.25">
      <c r="A859" s="121" t="s">
        <v>1984</v>
      </c>
      <c r="B859" s="122">
        <v>52317</v>
      </c>
      <c r="C859" s="123" t="s">
        <v>64</v>
      </c>
      <c r="D859" s="123" t="s">
        <v>64</v>
      </c>
      <c r="E859" s="124" t="s">
        <v>977</v>
      </c>
      <c r="F859" s="22" t="e">
        <f>VLOOKUP(Tabla1[MUNICIPIO],'DATOS ENLACES, RESPONSABLES'!$C$1:$J$1124,2,0)</f>
        <v>#N/A</v>
      </c>
      <c r="G859" s="22" t="e">
        <f>VLOOKUP(Tabla1[MUNICIPIO],'DATOS ENLACES, RESPONSABLES'!$C$1:$J$1124,4,0)</f>
        <v>#N/A</v>
      </c>
      <c r="H859" s="22" t="e">
        <f>VLOOKUP(Tabla1[MUNICIPIO],'DATOS ENLACES, RESPONSABLES'!$C$1:$J$1124,5,0)</f>
        <v>#N/A</v>
      </c>
      <c r="I859" s="22" t="e">
        <f>VLOOKUP(Tabla1[MUNICIPIO],'DATOS ENLACES, RESPONSABLES'!$C$1:$J$1124,6,0)</f>
        <v>#N/A</v>
      </c>
      <c r="J859" s="22" t="e">
        <f>VLOOKUP(Tabla1[MUNICIPIO],'DATOS ENLACES, RESPONSABLES'!$C$1:$J$1124,7,0)</f>
        <v>#N/A</v>
      </c>
      <c r="K859" s="22" t="e">
        <f>VLOOKUP(Tabla1[MUNICIPIO],'DATOS ENLACES, RESPONSABLES'!$C$1:$J$1124,8,0)</f>
        <v>#N/A</v>
      </c>
    </row>
    <row r="860" spans="1:11" x14ac:dyDescent="0.25">
      <c r="A860" s="121" t="s">
        <v>1985</v>
      </c>
      <c r="B860" s="122">
        <v>52320</v>
      </c>
      <c r="C860" s="123" t="s">
        <v>64</v>
      </c>
      <c r="D860" s="123" t="s">
        <v>64</v>
      </c>
      <c r="E860" s="124" t="s">
        <v>978</v>
      </c>
      <c r="F860" s="22" t="e">
        <f>VLOOKUP(Tabla1[MUNICIPIO],'DATOS ENLACES, RESPONSABLES'!$C$1:$J$1124,2,0)</f>
        <v>#N/A</v>
      </c>
      <c r="G860" s="22" t="e">
        <f>VLOOKUP(Tabla1[MUNICIPIO],'DATOS ENLACES, RESPONSABLES'!$C$1:$J$1124,4,0)</f>
        <v>#N/A</v>
      </c>
      <c r="H860" s="22" t="e">
        <f>VLOOKUP(Tabla1[MUNICIPIO],'DATOS ENLACES, RESPONSABLES'!$C$1:$J$1124,5,0)</f>
        <v>#N/A</v>
      </c>
      <c r="I860" s="22" t="e">
        <f>VLOOKUP(Tabla1[MUNICIPIO],'DATOS ENLACES, RESPONSABLES'!$C$1:$J$1124,6,0)</f>
        <v>#N/A</v>
      </c>
      <c r="J860" s="22" t="e">
        <f>VLOOKUP(Tabla1[MUNICIPIO],'DATOS ENLACES, RESPONSABLES'!$C$1:$J$1124,7,0)</f>
        <v>#N/A</v>
      </c>
      <c r="K860" s="22" t="e">
        <f>VLOOKUP(Tabla1[MUNICIPIO],'DATOS ENLACES, RESPONSABLES'!$C$1:$J$1124,8,0)</f>
        <v>#N/A</v>
      </c>
    </row>
    <row r="861" spans="1:11" x14ac:dyDescent="0.25">
      <c r="A861" s="121" t="s">
        <v>1986</v>
      </c>
      <c r="B861" s="122">
        <v>52323</v>
      </c>
      <c r="C861" s="123" t="s">
        <v>64</v>
      </c>
      <c r="D861" s="123" t="s">
        <v>64</v>
      </c>
      <c r="E861" s="124" t="s">
        <v>979</v>
      </c>
      <c r="F861" s="22" t="e">
        <f>VLOOKUP(Tabla1[MUNICIPIO],'DATOS ENLACES, RESPONSABLES'!$C$1:$J$1124,2,0)</f>
        <v>#N/A</v>
      </c>
      <c r="G861" s="22" t="e">
        <f>VLOOKUP(Tabla1[MUNICIPIO],'DATOS ENLACES, RESPONSABLES'!$C$1:$J$1124,4,0)</f>
        <v>#N/A</v>
      </c>
      <c r="H861" s="22" t="e">
        <f>VLOOKUP(Tabla1[MUNICIPIO],'DATOS ENLACES, RESPONSABLES'!$C$1:$J$1124,5,0)</f>
        <v>#N/A</v>
      </c>
      <c r="I861" s="22" t="e">
        <f>VLOOKUP(Tabla1[MUNICIPIO],'DATOS ENLACES, RESPONSABLES'!$C$1:$J$1124,6,0)</f>
        <v>#N/A</v>
      </c>
      <c r="J861" s="22" t="e">
        <f>VLOOKUP(Tabla1[MUNICIPIO],'DATOS ENLACES, RESPONSABLES'!$C$1:$J$1124,7,0)</f>
        <v>#N/A</v>
      </c>
      <c r="K861" s="22" t="e">
        <f>VLOOKUP(Tabla1[MUNICIPIO],'DATOS ENLACES, RESPONSABLES'!$C$1:$J$1124,8,0)</f>
        <v>#N/A</v>
      </c>
    </row>
    <row r="862" spans="1:11" x14ac:dyDescent="0.25">
      <c r="A862" s="121" t="s">
        <v>1987</v>
      </c>
      <c r="B862" s="122">
        <v>52352</v>
      </c>
      <c r="C862" s="123" t="s">
        <v>64</v>
      </c>
      <c r="D862" s="123" t="s">
        <v>64</v>
      </c>
      <c r="E862" s="124" t="s">
        <v>980</v>
      </c>
      <c r="F862" s="22" t="e">
        <f>VLOOKUP(Tabla1[MUNICIPIO],'DATOS ENLACES, RESPONSABLES'!$C$1:$J$1124,2,0)</f>
        <v>#N/A</v>
      </c>
      <c r="G862" s="22" t="e">
        <f>VLOOKUP(Tabla1[MUNICIPIO],'DATOS ENLACES, RESPONSABLES'!$C$1:$J$1124,4,0)</f>
        <v>#N/A</v>
      </c>
      <c r="H862" s="22" t="e">
        <f>VLOOKUP(Tabla1[MUNICIPIO],'DATOS ENLACES, RESPONSABLES'!$C$1:$J$1124,5,0)</f>
        <v>#N/A</v>
      </c>
      <c r="I862" s="22" t="e">
        <f>VLOOKUP(Tabla1[MUNICIPIO],'DATOS ENLACES, RESPONSABLES'!$C$1:$J$1124,6,0)</f>
        <v>#N/A</v>
      </c>
      <c r="J862" s="22" t="e">
        <f>VLOOKUP(Tabla1[MUNICIPIO],'DATOS ENLACES, RESPONSABLES'!$C$1:$J$1124,7,0)</f>
        <v>#N/A</v>
      </c>
      <c r="K862" s="22" t="e">
        <f>VLOOKUP(Tabla1[MUNICIPIO],'DATOS ENLACES, RESPONSABLES'!$C$1:$J$1124,8,0)</f>
        <v>#N/A</v>
      </c>
    </row>
    <row r="863" spans="1:11" x14ac:dyDescent="0.25">
      <c r="A863" s="121" t="s">
        <v>1988</v>
      </c>
      <c r="B863" s="122">
        <v>52354</v>
      </c>
      <c r="C863" s="123" t="s">
        <v>64</v>
      </c>
      <c r="D863" s="123" t="s">
        <v>64</v>
      </c>
      <c r="E863" s="124" t="s">
        <v>981</v>
      </c>
      <c r="F863" s="22" t="e">
        <f>VLOOKUP(Tabla1[MUNICIPIO],'DATOS ENLACES, RESPONSABLES'!$C$1:$J$1124,2,0)</f>
        <v>#N/A</v>
      </c>
      <c r="G863" s="22" t="e">
        <f>VLOOKUP(Tabla1[MUNICIPIO],'DATOS ENLACES, RESPONSABLES'!$C$1:$J$1124,4,0)</f>
        <v>#N/A</v>
      </c>
      <c r="H863" s="22" t="e">
        <f>VLOOKUP(Tabla1[MUNICIPIO],'DATOS ENLACES, RESPONSABLES'!$C$1:$J$1124,5,0)</f>
        <v>#N/A</v>
      </c>
      <c r="I863" s="22" t="e">
        <f>VLOOKUP(Tabla1[MUNICIPIO],'DATOS ENLACES, RESPONSABLES'!$C$1:$J$1124,6,0)</f>
        <v>#N/A</v>
      </c>
      <c r="J863" s="22" t="e">
        <f>VLOOKUP(Tabla1[MUNICIPIO],'DATOS ENLACES, RESPONSABLES'!$C$1:$J$1124,7,0)</f>
        <v>#N/A</v>
      </c>
      <c r="K863" s="22" t="e">
        <f>VLOOKUP(Tabla1[MUNICIPIO],'DATOS ENLACES, RESPONSABLES'!$C$1:$J$1124,8,0)</f>
        <v>#N/A</v>
      </c>
    </row>
    <row r="864" spans="1:11" x14ac:dyDescent="0.25">
      <c r="A864" s="121" t="s">
        <v>1989</v>
      </c>
      <c r="B864" s="122">
        <v>52356</v>
      </c>
      <c r="C864" s="123" t="s">
        <v>64</v>
      </c>
      <c r="D864" s="123" t="s">
        <v>64</v>
      </c>
      <c r="E864" s="124" t="s">
        <v>419</v>
      </c>
      <c r="F864" s="22" t="e">
        <f>VLOOKUP(Tabla1[MUNICIPIO],'DATOS ENLACES, RESPONSABLES'!$C$1:$J$1124,2,0)</f>
        <v>#N/A</v>
      </c>
      <c r="G864" s="22" t="e">
        <f>VLOOKUP(Tabla1[MUNICIPIO],'DATOS ENLACES, RESPONSABLES'!$C$1:$J$1124,4,0)</f>
        <v>#N/A</v>
      </c>
      <c r="H864" s="22" t="e">
        <f>VLOOKUP(Tabla1[MUNICIPIO],'DATOS ENLACES, RESPONSABLES'!$C$1:$J$1124,5,0)</f>
        <v>#N/A</v>
      </c>
      <c r="I864" s="22" t="e">
        <f>VLOOKUP(Tabla1[MUNICIPIO],'DATOS ENLACES, RESPONSABLES'!$C$1:$J$1124,6,0)</f>
        <v>#N/A</v>
      </c>
      <c r="J864" s="22" t="e">
        <f>VLOOKUP(Tabla1[MUNICIPIO],'DATOS ENLACES, RESPONSABLES'!$C$1:$J$1124,7,0)</f>
        <v>#N/A</v>
      </c>
      <c r="K864" s="22" t="e">
        <f>VLOOKUP(Tabla1[MUNICIPIO],'DATOS ENLACES, RESPONSABLES'!$C$1:$J$1124,8,0)</f>
        <v>#N/A</v>
      </c>
    </row>
    <row r="865" spans="1:11" x14ac:dyDescent="0.25">
      <c r="A865" s="121" t="s">
        <v>1990</v>
      </c>
      <c r="B865" s="122">
        <v>52378</v>
      </c>
      <c r="C865" s="123" t="s">
        <v>64</v>
      </c>
      <c r="D865" s="123" t="s">
        <v>64</v>
      </c>
      <c r="E865" s="124" t="s">
        <v>359</v>
      </c>
      <c r="F865" s="22" t="e">
        <f>VLOOKUP(Tabla1[MUNICIPIO],'DATOS ENLACES, RESPONSABLES'!$C$1:$J$1124,2,0)</f>
        <v>#N/A</v>
      </c>
      <c r="G865" s="22" t="e">
        <f>VLOOKUP(Tabla1[MUNICIPIO],'DATOS ENLACES, RESPONSABLES'!$C$1:$J$1124,4,0)</f>
        <v>#N/A</v>
      </c>
      <c r="H865" s="22" t="e">
        <f>VLOOKUP(Tabla1[MUNICIPIO],'DATOS ENLACES, RESPONSABLES'!$C$1:$J$1124,5,0)</f>
        <v>#N/A</v>
      </c>
      <c r="I865" s="22" t="e">
        <f>VLOOKUP(Tabla1[MUNICIPIO],'DATOS ENLACES, RESPONSABLES'!$C$1:$J$1124,6,0)</f>
        <v>#N/A</v>
      </c>
      <c r="J865" s="22" t="e">
        <f>VLOOKUP(Tabla1[MUNICIPIO],'DATOS ENLACES, RESPONSABLES'!$C$1:$J$1124,7,0)</f>
        <v>#N/A</v>
      </c>
      <c r="K865" s="22" t="e">
        <f>VLOOKUP(Tabla1[MUNICIPIO],'DATOS ENLACES, RESPONSABLES'!$C$1:$J$1124,8,0)</f>
        <v>#N/A</v>
      </c>
    </row>
    <row r="866" spans="1:11" x14ac:dyDescent="0.25">
      <c r="A866" s="121" t="s">
        <v>1991</v>
      </c>
      <c r="B866" s="122">
        <v>52381</v>
      </c>
      <c r="C866" s="123" t="s">
        <v>64</v>
      </c>
      <c r="D866" s="123" t="s">
        <v>64</v>
      </c>
      <c r="E866" s="124" t="s">
        <v>365</v>
      </c>
      <c r="F866" s="22" t="e">
        <f>VLOOKUP(Tabla1[MUNICIPIO],'DATOS ENLACES, RESPONSABLES'!$C$1:$J$1124,2,0)</f>
        <v>#N/A</v>
      </c>
      <c r="G866" s="22" t="e">
        <f>VLOOKUP(Tabla1[MUNICIPIO],'DATOS ENLACES, RESPONSABLES'!$C$1:$J$1124,4,0)</f>
        <v>#N/A</v>
      </c>
      <c r="H866" s="22" t="e">
        <f>VLOOKUP(Tabla1[MUNICIPIO],'DATOS ENLACES, RESPONSABLES'!$C$1:$J$1124,5,0)</f>
        <v>#N/A</v>
      </c>
      <c r="I866" s="22" t="e">
        <f>VLOOKUP(Tabla1[MUNICIPIO],'DATOS ENLACES, RESPONSABLES'!$C$1:$J$1124,6,0)</f>
        <v>#N/A</v>
      </c>
      <c r="J866" s="22" t="e">
        <f>VLOOKUP(Tabla1[MUNICIPIO],'DATOS ENLACES, RESPONSABLES'!$C$1:$J$1124,7,0)</f>
        <v>#N/A</v>
      </c>
      <c r="K866" s="22" t="e">
        <f>VLOOKUP(Tabla1[MUNICIPIO],'DATOS ENLACES, RESPONSABLES'!$C$1:$J$1124,8,0)</f>
        <v>#N/A</v>
      </c>
    </row>
    <row r="867" spans="1:11" x14ac:dyDescent="0.25">
      <c r="A867" s="121" t="s">
        <v>1992</v>
      </c>
      <c r="B867" s="122">
        <v>52385</v>
      </c>
      <c r="C867" s="123" t="s">
        <v>64</v>
      </c>
      <c r="D867" s="123" t="s">
        <v>64</v>
      </c>
      <c r="E867" s="124" t="s">
        <v>370</v>
      </c>
      <c r="F867" s="22" t="e">
        <f>VLOOKUP(Tabla1[MUNICIPIO],'DATOS ENLACES, RESPONSABLES'!$C$1:$J$1124,2,0)</f>
        <v>#N/A</v>
      </c>
      <c r="G867" s="22" t="e">
        <f>VLOOKUP(Tabla1[MUNICIPIO],'DATOS ENLACES, RESPONSABLES'!$C$1:$J$1124,4,0)</f>
        <v>#N/A</v>
      </c>
      <c r="H867" s="22" t="e">
        <f>VLOOKUP(Tabla1[MUNICIPIO],'DATOS ENLACES, RESPONSABLES'!$C$1:$J$1124,5,0)</f>
        <v>#N/A</v>
      </c>
      <c r="I867" s="22" t="e">
        <f>VLOOKUP(Tabla1[MUNICIPIO],'DATOS ENLACES, RESPONSABLES'!$C$1:$J$1124,6,0)</f>
        <v>#N/A</v>
      </c>
      <c r="J867" s="22" t="e">
        <f>VLOOKUP(Tabla1[MUNICIPIO],'DATOS ENLACES, RESPONSABLES'!$C$1:$J$1124,7,0)</f>
        <v>#N/A</v>
      </c>
      <c r="K867" s="22" t="e">
        <f>VLOOKUP(Tabla1[MUNICIPIO],'DATOS ENLACES, RESPONSABLES'!$C$1:$J$1124,8,0)</f>
        <v>#N/A</v>
      </c>
    </row>
    <row r="868" spans="1:11" x14ac:dyDescent="0.25">
      <c r="A868" s="121" t="s">
        <v>1993</v>
      </c>
      <c r="B868" s="122">
        <v>52390</v>
      </c>
      <c r="C868" s="123" t="s">
        <v>64</v>
      </c>
      <c r="D868" s="123" t="s">
        <v>64</v>
      </c>
      <c r="E868" s="124" t="s">
        <v>982</v>
      </c>
      <c r="F868" s="22" t="e">
        <f>VLOOKUP(Tabla1[MUNICIPIO],'DATOS ENLACES, RESPONSABLES'!$C$1:$J$1124,2,0)</f>
        <v>#N/A</v>
      </c>
      <c r="G868" s="22" t="e">
        <f>VLOOKUP(Tabla1[MUNICIPIO],'DATOS ENLACES, RESPONSABLES'!$C$1:$J$1124,4,0)</f>
        <v>#N/A</v>
      </c>
      <c r="H868" s="22" t="e">
        <f>VLOOKUP(Tabla1[MUNICIPIO],'DATOS ENLACES, RESPONSABLES'!$C$1:$J$1124,5,0)</f>
        <v>#N/A</v>
      </c>
      <c r="I868" s="22" t="e">
        <f>VLOOKUP(Tabla1[MUNICIPIO],'DATOS ENLACES, RESPONSABLES'!$C$1:$J$1124,6,0)</f>
        <v>#N/A</v>
      </c>
      <c r="J868" s="22" t="e">
        <f>VLOOKUP(Tabla1[MUNICIPIO],'DATOS ENLACES, RESPONSABLES'!$C$1:$J$1124,7,0)</f>
        <v>#N/A</v>
      </c>
      <c r="K868" s="22" t="e">
        <f>VLOOKUP(Tabla1[MUNICIPIO],'DATOS ENLACES, RESPONSABLES'!$C$1:$J$1124,8,0)</f>
        <v>#N/A</v>
      </c>
    </row>
    <row r="869" spans="1:11" x14ac:dyDescent="0.25">
      <c r="A869" s="121" t="s">
        <v>1994</v>
      </c>
      <c r="B869" s="122">
        <v>52399</v>
      </c>
      <c r="C869" s="123" t="s">
        <v>64</v>
      </c>
      <c r="D869" s="123" t="s">
        <v>64</v>
      </c>
      <c r="E869" s="124" t="s">
        <v>348</v>
      </c>
      <c r="F869" s="22" t="e">
        <f>VLOOKUP(Tabla1[MUNICIPIO],'DATOS ENLACES, RESPONSABLES'!$C$1:$J$1124,2,0)</f>
        <v>#N/A</v>
      </c>
      <c r="G869" s="22" t="e">
        <f>VLOOKUP(Tabla1[MUNICIPIO],'DATOS ENLACES, RESPONSABLES'!$C$1:$J$1124,4,0)</f>
        <v>#N/A</v>
      </c>
      <c r="H869" s="22" t="e">
        <f>VLOOKUP(Tabla1[MUNICIPIO],'DATOS ENLACES, RESPONSABLES'!$C$1:$J$1124,5,0)</f>
        <v>#N/A</v>
      </c>
      <c r="I869" s="22" t="e">
        <f>VLOOKUP(Tabla1[MUNICIPIO],'DATOS ENLACES, RESPONSABLES'!$C$1:$J$1124,6,0)</f>
        <v>#N/A</v>
      </c>
      <c r="J869" s="22" t="e">
        <f>VLOOKUP(Tabla1[MUNICIPIO],'DATOS ENLACES, RESPONSABLES'!$C$1:$J$1124,7,0)</f>
        <v>#N/A</v>
      </c>
      <c r="K869" s="22" t="e">
        <f>VLOOKUP(Tabla1[MUNICIPIO],'DATOS ENLACES, RESPONSABLES'!$C$1:$J$1124,8,0)</f>
        <v>#N/A</v>
      </c>
    </row>
    <row r="870" spans="1:11" x14ac:dyDescent="0.25">
      <c r="A870" s="121" t="s">
        <v>1995</v>
      </c>
      <c r="B870" s="122">
        <v>52405</v>
      </c>
      <c r="C870" s="123" t="s">
        <v>64</v>
      </c>
      <c r="D870" s="123" t="s">
        <v>64</v>
      </c>
      <c r="E870" s="124" t="s">
        <v>380</v>
      </c>
      <c r="F870" s="22" t="e">
        <f>VLOOKUP(Tabla1[MUNICIPIO],'DATOS ENLACES, RESPONSABLES'!$C$1:$J$1124,2,0)</f>
        <v>#N/A</v>
      </c>
      <c r="G870" s="22" t="e">
        <f>VLOOKUP(Tabla1[MUNICIPIO],'DATOS ENLACES, RESPONSABLES'!$C$1:$J$1124,4,0)</f>
        <v>#N/A</v>
      </c>
      <c r="H870" s="22" t="e">
        <f>VLOOKUP(Tabla1[MUNICIPIO],'DATOS ENLACES, RESPONSABLES'!$C$1:$J$1124,5,0)</f>
        <v>#N/A</v>
      </c>
      <c r="I870" s="22" t="e">
        <f>VLOOKUP(Tabla1[MUNICIPIO],'DATOS ENLACES, RESPONSABLES'!$C$1:$J$1124,6,0)</f>
        <v>#N/A</v>
      </c>
      <c r="J870" s="22" t="e">
        <f>VLOOKUP(Tabla1[MUNICIPIO],'DATOS ENLACES, RESPONSABLES'!$C$1:$J$1124,7,0)</f>
        <v>#N/A</v>
      </c>
      <c r="K870" s="22" t="e">
        <f>VLOOKUP(Tabla1[MUNICIPIO],'DATOS ENLACES, RESPONSABLES'!$C$1:$J$1124,8,0)</f>
        <v>#N/A</v>
      </c>
    </row>
    <row r="871" spans="1:11" x14ac:dyDescent="0.25">
      <c r="A871" s="121" t="s">
        <v>1996</v>
      </c>
      <c r="B871" s="122">
        <v>52411</v>
      </c>
      <c r="C871" s="123" t="s">
        <v>64</v>
      </c>
      <c r="D871" s="123" t="s">
        <v>64</v>
      </c>
      <c r="E871" s="124" t="s">
        <v>385</v>
      </c>
      <c r="F871" s="22" t="e">
        <f>VLOOKUP(Tabla1[MUNICIPIO],'DATOS ENLACES, RESPONSABLES'!$C$1:$J$1124,2,0)</f>
        <v>#N/A</v>
      </c>
      <c r="G871" s="22" t="e">
        <f>VLOOKUP(Tabla1[MUNICIPIO],'DATOS ENLACES, RESPONSABLES'!$C$1:$J$1124,4,0)</f>
        <v>#N/A</v>
      </c>
      <c r="H871" s="22" t="e">
        <f>VLOOKUP(Tabla1[MUNICIPIO],'DATOS ENLACES, RESPONSABLES'!$C$1:$J$1124,5,0)</f>
        <v>#N/A</v>
      </c>
      <c r="I871" s="22" t="e">
        <f>VLOOKUP(Tabla1[MUNICIPIO],'DATOS ENLACES, RESPONSABLES'!$C$1:$J$1124,6,0)</f>
        <v>#N/A</v>
      </c>
      <c r="J871" s="22" t="e">
        <f>VLOOKUP(Tabla1[MUNICIPIO],'DATOS ENLACES, RESPONSABLES'!$C$1:$J$1124,7,0)</f>
        <v>#N/A</v>
      </c>
      <c r="K871" s="22" t="e">
        <f>VLOOKUP(Tabla1[MUNICIPIO],'DATOS ENLACES, RESPONSABLES'!$C$1:$J$1124,8,0)</f>
        <v>#N/A</v>
      </c>
    </row>
    <row r="872" spans="1:11" x14ac:dyDescent="0.25">
      <c r="A872" s="121" t="s">
        <v>1997</v>
      </c>
      <c r="B872" s="122">
        <v>52418</v>
      </c>
      <c r="C872" s="123" t="s">
        <v>64</v>
      </c>
      <c r="D872" s="123" t="s">
        <v>64</v>
      </c>
      <c r="E872" s="124" t="s">
        <v>387</v>
      </c>
      <c r="F872" s="22" t="e">
        <f>VLOOKUP(Tabla1[MUNICIPIO],'DATOS ENLACES, RESPONSABLES'!$C$1:$J$1124,2,0)</f>
        <v>#N/A</v>
      </c>
      <c r="G872" s="22" t="e">
        <f>VLOOKUP(Tabla1[MUNICIPIO],'DATOS ENLACES, RESPONSABLES'!$C$1:$J$1124,4,0)</f>
        <v>#N/A</v>
      </c>
      <c r="H872" s="22" t="e">
        <f>VLOOKUP(Tabla1[MUNICIPIO],'DATOS ENLACES, RESPONSABLES'!$C$1:$J$1124,5,0)</f>
        <v>#N/A</v>
      </c>
      <c r="I872" s="22" t="e">
        <f>VLOOKUP(Tabla1[MUNICIPIO],'DATOS ENLACES, RESPONSABLES'!$C$1:$J$1124,6,0)</f>
        <v>#N/A</v>
      </c>
      <c r="J872" s="22" t="e">
        <f>VLOOKUP(Tabla1[MUNICIPIO],'DATOS ENLACES, RESPONSABLES'!$C$1:$J$1124,7,0)</f>
        <v>#N/A</v>
      </c>
      <c r="K872" s="22" t="e">
        <f>VLOOKUP(Tabla1[MUNICIPIO],'DATOS ENLACES, RESPONSABLES'!$C$1:$J$1124,8,0)</f>
        <v>#N/A</v>
      </c>
    </row>
    <row r="873" spans="1:11" x14ac:dyDescent="0.25">
      <c r="A873" s="121" t="s">
        <v>1998</v>
      </c>
      <c r="B873" s="122">
        <v>52427</v>
      </c>
      <c r="C873" s="123" t="s">
        <v>64</v>
      </c>
      <c r="D873" s="123" t="s">
        <v>64</v>
      </c>
      <c r="E873" s="124" t="s">
        <v>391</v>
      </c>
      <c r="F873" s="22" t="e">
        <f>VLOOKUP(Tabla1[MUNICIPIO],'DATOS ENLACES, RESPONSABLES'!$C$1:$J$1124,2,0)</f>
        <v>#N/A</v>
      </c>
      <c r="G873" s="22" t="e">
        <f>VLOOKUP(Tabla1[MUNICIPIO],'DATOS ENLACES, RESPONSABLES'!$C$1:$J$1124,4,0)</f>
        <v>#N/A</v>
      </c>
      <c r="H873" s="22" t="e">
        <f>VLOOKUP(Tabla1[MUNICIPIO],'DATOS ENLACES, RESPONSABLES'!$C$1:$J$1124,5,0)</f>
        <v>#N/A</v>
      </c>
      <c r="I873" s="22" t="e">
        <f>VLOOKUP(Tabla1[MUNICIPIO],'DATOS ENLACES, RESPONSABLES'!$C$1:$J$1124,6,0)</f>
        <v>#N/A</v>
      </c>
      <c r="J873" s="22" t="e">
        <f>VLOOKUP(Tabla1[MUNICIPIO],'DATOS ENLACES, RESPONSABLES'!$C$1:$J$1124,7,0)</f>
        <v>#N/A</v>
      </c>
      <c r="K873" s="22" t="e">
        <f>VLOOKUP(Tabla1[MUNICIPIO],'DATOS ENLACES, RESPONSABLES'!$C$1:$J$1124,8,0)</f>
        <v>#N/A</v>
      </c>
    </row>
    <row r="874" spans="1:11" x14ac:dyDescent="0.25">
      <c r="A874" s="121" t="s">
        <v>1999</v>
      </c>
      <c r="B874" s="122">
        <v>52435</v>
      </c>
      <c r="C874" s="123" t="s">
        <v>64</v>
      </c>
      <c r="D874" s="123" t="s">
        <v>64</v>
      </c>
      <c r="E874" s="124" t="s">
        <v>394</v>
      </c>
      <c r="F874" s="22" t="e">
        <f>VLOOKUP(Tabla1[MUNICIPIO],'DATOS ENLACES, RESPONSABLES'!$C$1:$J$1124,2,0)</f>
        <v>#N/A</v>
      </c>
      <c r="G874" s="22" t="e">
        <f>VLOOKUP(Tabla1[MUNICIPIO],'DATOS ENLACES, RESPONSABLES'!$C$1:$J$1124,4,0)</f>
        <v>#N/A</v>
      </c>
      <c r="H874" s="22" t="e">
        <f>VLOOKUP(Tabla1[MUNICIPIO],'DATOS ENLACES, RESPONSABLES'!$C$1:$J$1124,5,0)</f>
        <v>#N/A</v>
      </c>
      <c r="I874" s="22" t="e">
        <f>VLOOKUP(Tabla1[MUNICIPIO],'DATOS ENLACES, RESPONSABLES'!$C$1:$J$1124,6,0)</f>
        <v>#N/A</v>
      </c>
      <c r="J874" s="22" t="e">
        <f>VLOOKUP(Tabla1[MUNICIPIO],'DATOS ENLACES, RESPONSABLES'!$C$1:$J$1124,7,0)</f>
        <v>#N/A</v>
      </c>
      <c r="K874" s="22" t="e">
        <f>VLOOKUP(Tabla1[MUNICIPIO],'DATOS ENLACES, RESPONSABLES'!$C$1:$J$1124,8,0)</f>
        <v>#N/A</v>
      </c>
    </row>
    <row r="875" spans="1:11" x14ac:dyDescent="0.25">
      <c r="A875" s="121" t="s">
        <v>2000</v>
      </c>
      <c r="B875" s="122">
        <v>52473</v>
      </c>
      <c r="C875" s="123" t="s">
        <v>64</v>
      </c>
      <c r="D875" s="123" t="s">
        <v>64</v>
      </c>
      <c r="E875" s="124" t="s">
        <v>152</v>
      </c>
      <c r="F875" s="22" t="e">
        <f>VLOOKUP(Tabla1[MUNICIPIO],'DATOS ENLACES, RESPONSABLES'!$C$1:$J$1124,2,0)</f>
        <v>#N/A</v>
      </c>
      <c r="G875" s="22" t="e">
        <f>VLOOKUP(Tabla1[MUNICIPIO],'DATOS ENLACES, RESPONSABLES'!$C$1:$J$1124,4,0)</f>
        <v>#N/A</v>
      </c>
      <c r="H875" s="22" t="e">
        <f>VLOOKUP(Tabla1[MUNICIPIO],'DATOS ENLACES, RESPONSABLES'!$C$1:$J$1124,5,0)</f>
        <v>#N/A</v>
      </c>
      <c r="I875" s="22" t="e">
        <f>VLOOKUP(Tabla1[MUNICIPIO],'DATOS ENLACES, RESPONSABLES'!$C$1:$J$1124,6,0)</f>
        <v>#N/A</v>
      </c>
      <c r="J875" s="22" t="e">
        <f>VLOOKUP(Tabla1[MUNICIPIO],'DATOS ENLACES, RESPONSABLES'!$C$1:$J$1124,7,0)</f>
        <v>#N/A</v>
      </c>
      <c r="K875" s="22" t="e">
        <f>VLOOKUP(Tabla1[MUNICIPIO],'DATOS ENLACES, RESPONSABLES'!$C$1:$J$1124,8,0)</f>
        <v>#N/A</v>
      </c>
    </row>
    <row r="876" spans="1:11" x14ac:dyDescent="0.25">
      <c r="A876" s="121" t="s">
        <v>2001</v>
      </c>
      <c r="B876" s="122">
        <v>52480</v>
      </c>
      <c r="C876" s="123" t="s">
        <v>64</v>
      </c>
      <c r="D876" s="123" t="s">
        <v>64</v>
      </c>
      <c r="E876" s="124" t="s">
        <v>64</v>
      </c>
      <c r="F876" s="22" t="e">
        <f>VLOOKUP(Tabla1[MUNICIPIO],'DATOS ENLACES, RESPONSABLES'!$C$1:$J$1124,2,0)</f>
        <v>#N/A</v>
      </c>
      <c r="G876" s="22" t="e">
        <f>VLOOKUP(Tabla1[MUNICIPIO],'DATOS ENLACES, RESPONSABLES'!$C$1:$J$1124,4,0)</f>
        <v>#N/A</v>
      </c>
      <c r="H876" s="22" t="e">
        <f>VLOOKUP(Tabla1[MUNICIPIO],'DATOS ENLACES, RESPONSABLES'!$C$1:$J$1124,5,0)</f>
        <v>#N/A</v>
      </c>
      <c r="I876" s="22" t="e">
        <f>VLOOKUP(Tabla1[MUNICIPIO],'DATOS ENLACES, RESPONSABLES'!$C$1:$J$1124,6,0)</f>
        <v>#N/A</v>
      </c>
      <c r="J876" s="22" t="e">
        <f>VLOOKUP(Tabla1[MUNICIPIO],'DATOS ENLACES, RESPONSABLES'!$C$1:$J$1124,7,0)</f>
        <v>#N/A</v>
      </c>
      <c r="K876" s="22" t="e">
        <f>VLOOKUP(Tabla1[MUNICIPIO],'DATOS ENLACES, RESPONSABLES'!$C$1:$J$1124,8,0)</f>
        <v>#N/A</v>
      </c>
    </row>
    <row r="877" spans="1:11" x14ac:dyDescent="0.25">
      <c r="A877" s="121" t="s">
        <v>2002</v>
      </c>
      <c r="B877" s="122">
        <v>52490</v>
      </c>
      <c r="C877" s="123" t="s">
        <v>64</v>
      </c>
      <c r="D877" s="123" t="s">
        <v>64</v>
      </c>
      <c r="E877" s="124" t="s">
        <v>397</v>
      </c>
      <c r="F877" s="22" t="e">
        <f>VLOOKUP(Tabla1[MUNICIPIO],'DATOS ENLACES, RESPONSABLES'!$C$1:$J$1124,2,0)</f>
        <v>#N/A</v>
      </c>
      <c r="G877" s="22" t="e">
        <f>VLOOKUP(Tabla1[MUNICIPIO],'DATOS ENLACES, RESPONSABLES'!$C$1:$J$1124,4,0)</f>
        <v>#N/A</v>
      </c>
      <c r="H877" s="22" t="e">
        <f>VLOOKUP(Tabla1[MUNICIPIO],'DATOS ENLACES, RESPONSABLES'!$C$1:$J$1124,5,0)</f>
        <v>#N/A</v>
      </c>
      <c r="I877" s="22" t="e">
        <f>VLOOKUP(Tabla1[MUNICIPIO],'DATOS ENLACES, RESPONSABLES'!$C$1:$J$1124,6,0)</f>
        <v>#N/A</v>
      </c>
      <c r="J877" s="22" t="e">
        <f>VLOOKUP(Tabla1[MUNICIPIO],'DATOS ENLACES, RESPONSABLES'!$C$1:$J$1124,7,0)</f>
        <v>#N/A</v>
      </c>
      <c r="K877" s="22" t="e">
        <f>VLOOKUP(Tabla1[MUNICIPIO],'DATOS ENLACES, RESPONSABLES'!$C$1:$J$1124,8,0)</f>
        <v>#N/A</v>
      </c>
    </row>
    <row r="878" spans="1:11" x14ac:dyDescent="0.25">
      <c r="A878" s="121" t="s">
        <v>2003</v>
      </c>
      <c r="B878" s="122">
        <v>52506</v>
      </c>
      <c r="C878" s="123" t="s">
        <v>64</v>
      </c>
      <c r="D878" s="123" t="s">
        <v>64</v>
      </c>
      <c r="E878" s="124" t="s">
        <v>983</v>
      </c>
      <c r="F878" s="22" t="e">
        <f>VLOOKUP(Tabla1[MUNICIPIO],'DATOS ENLACES, RESPONSABLES'!$C$1:$J$1124,2,0)</f>
        <v>#N/A</v>
      </c>
      <c r="G878" s="22" t="e">
        <f>VLOOKUP(Tabla1[MUNICIPIO],'DATOS ENLACES, RESPONSABLES'!$C$1:$J$1124,4,0)</f>
        <v>#N/A</v>
      </c>
      <c r="H878" s="22" t="e">
        <f>VLOOKUP(Tabla1[MUNICIPIO],'DATOS ENLACES, RESPONSABLES'!$C$1:$J$1124,5,0)</f>
        <v>#N/A</v>
      </c>
      <c r="I878" s="22" t="e">
        <f>VLOOKUP(Tabla1[MUNICIPIO],'DATOS ENLACES, RESPONSABLES'!$C$1:$J$1124,6,0)</f>
        <v>#N/A</v>
      </c>
      <c r="J878" s="22" t="e">
        <f>VLOOKUP(Tabla1[MUNICIPIO],'DATOS ENLACES, RESPONSABLES'!$C$1:$J$1124,7,0)</f>
        <v>#N/A</v>
      </c>
      <c r="K878" s="22" t="e">
        <f>VLOOKUP(Tabla1[MUNICIPIO],'DATOS ENLACES, RESPONSABLES'!$C$1:$J$1124,8,0)</f>
        <v>#N/A</v>
      </c>
    </row>
    <row r="879" spans="1:11" ht="78.75" customHeight="1" x14ac:dyDescent="0.25">
      <c r="A879" s="121" t="s">
        <v>2004</v>
      </c>
      <c r="B879" s="122">
        <v>52001</v>
      </c>
      <c r="C879" s="123" t="s">
        <v>64</v>
      </c>
      <c r="D879" s="123" t="s">
        <v>64</v>
      </c>
      <c r="E879" s="124" t="s">
        <v>422</v>
      </c>
      <c r="F879" s="22" t="str">
        <f>IF(VLOOKUP(Tabla1[MUNICIPIO],'DATOS ENLACES, RESPONSABLES'!$C$1:$J$1124,5,0),F879=0,CONCATENATE('DATOS ENLACES, RESPONSABLES'!D25,"-",'DATOS ENLACES, RESPONSABLES'!D26,"-",'DATOS ENLACES, RESPONSABLES'!D27))</f>
        <v>Alberto Cuaran Chacon-Carlos Oscar Figueroa Solarte-Wilson Alberto Mera Ojeda</v>
      </c>
      <c r="G879" s="22" t="str">
        <f>IF(VLOOKUP(Tabla1[MUNICIPIO],'DATOS ENLACES, RESPONSABLES'!$C$1:$J$1124,5,0),G879=0,CONCATENATE('DATOS ENLACES, RESPONSABLES'!F25,"; ",'DATOS ENLACES, RESPONSABLES'!F26,"; ",'DATOS ENLACES, RESPONSABLES'!F27))</f>
        <v>alberto.cuaran@unidadvictimas.gov.co; carlos.figueroa@unidadvictimas.gov.co; wilson.mera@unidadvictimas.gov.co</v>
      </c>
      <c r="H879" s="22" t="str">
        <f>IF(VLOOKUP(Tabla1[MUNICIPIO],'DATOS ENLACES, RESPONSABLES'!$C$1:$J$1124,5,0),H879=0,CONCATENATE('DATOS ENLACES, RESPONSABLES'!G25,"-",'DATOS ENLACES, RESPONSABLES'!G26,"-",'DATOS ENLACES, RESPONSABLES'!G27))</f>
        <v>--</v>
      </c>
      <c r="I879" s="22" t="str">
        <f>IF(VLOOKUP(Tabla1[MUNICIPIO],'DATOS ENLACES, RESPONSABLES'!$C$1:$J$1124,5,0),I879=0,CONCATENATE('DATOS ENLACES, RESPONSABLES'!H25,"-",'DATOS ENLACES, RESPONSABLES'!H26,"-",'DATOS ENLACES, RESPONSABLES'!H27))</f>
        <v>--</v>
      </c>
      <c r="J879" s="22" t="str">
        <f>IF(VLOOKUP(Tabla1[MUNICIPIO],'DATOS ENLACES, RESPONSABLES'!$C$1:$J$1124,5,0),J879=0,CONCATENATE('DATOS ENLACES, RESPONSABLES'!I25,"-",'DATOS ENLACES, RESPONSABLES'!I26,"-",'DATOS ENLACES, RESPONSABLES'!I27))</f>
        <v>--</v>
      </c>
      <c r="K879" s="22" t="str">
        <f>IF(VLOOKUP(Tabla1[MUNICIPIO],'DATOS ENLACES, RESPONSABLES'!$C$1:$J$1124,5,0),K879=0,CONCATENATE('DATOS ENLACES, RESPONSABLES'!J25,"-",'DATOS ENLACES, RESPONSABLES'!J26,"-",'DATOS ENLACES, RESPONSABLES'!J27))</f>
        <v>--</v>
      </c>
    </row>
    <row r="880" spans="1:11" x14ac:dyDescent="0.25">
      <c r="A880" s="121" t="s">
        <v>2005</v>
      </c>
      <c r="B880" s="122">
        <v>52540</v>
      </c>
      <c r="C880" s="123" t="s">
        <v>64</v>
      </c>
      <c r="D880" s="123" t="s">
        <v>64</v>
      </c>
      <c r="E880" s="124" t="s">
        <v>399</v>
      </c>
      <c r="F880" s="22" t="e">
        <f>VLOOKUP(Tabla1[MUNICIPIO],'DATOS ENLACES, RESPONSABLES'!$C$1:$J$1124,2,0)</f>
        <v>#N/A</v>
      </c>
      <c r="G880" s="22" t="e">
        <f>VLOOKUP(Tabla1[MUNICIPIO],'DATOS ENLACES, RESPONSABLES'!$C$1:$J$1124,4,0)</f>
        <v>#N/A</v>
      </c>
      <c r="H880" s="22" t="e">
        <f>VLOOKUP(Tabla1[MUNICIPIO],'DATOS ENLACES, RESPONSABLES'!$C$1:$J$1124,5,0)</f>
        <v>#N/A</v>
      </c>
      <c r="I880" s="22" t="e">
        <f>VLOOKUP(Tabla1[MUNICIPIO],'DATOS ENLACES, RESPONSABLES'!$C$1:$J$1124,6,0)</f>
        <v>#N/A</v>
      </c>
      <c r="J880" s="22" t="e">
        <f>VLOOKUP(Tabla1[MUNICIPIO],'DATOS ENLACES, RESPONSABLES'!$C$1:$J$1124,7,0)</f>
        <v>#N/A</v>
      </c>
      <c r="K880" s="22" t="e">
        <f>VLOOKUP(Tabla1[MUNICIPIO],'DATOS ENLACES, RESPONSABLES'!$C$1:$J$1124,8,0)</f>
        <v>#N/A</v>
      </c>
    </row>
    <row r="881" spans="1:11" x14ac:dyDescent="0.25">
      <c r="A881" s="121" t="s">
        <v>2006</v>
      </c>
      <c r="B881" s="122">
        <v>52560</v>
      </c>
      <c r="C881" s="123" t="s">
        <v>64</v>
      </c>
      <c r="D881" s="123" t="s">
        <v>64</v>
      </c>
      <c r="E881" s="124" t="s">
        <v>984</v>
      </c>
      <c r="F881" s="22" t="e">
        <f>VLOOKUP(Tabla1[MUNICIPIO],'DATOS ENLACES, RESPONSABLES'!$C$1:$J$1124,2,0)</f>
        <v>#N/A</v>
      </c>
      <c r="G881" s="22" t="e">
        <f>VLOOKUP(Tabla1[MUNICIPIO],'DATOS ENLACES, RESPONSABLES'!$C$1:$J$1124,4,0)</f>
        <v>#N/A</v>
      </c>
      <c r="H881" s="22" t="e">
        <f>VLOOKUP(Tabla1[MUNICIPIO],'DATOS ENLACES, RESPONSABLES'!$C$1:$J$1124,5,0)</f>
        <v>#N/A</v>
      </c>
      <c r="I881" s="22" t="e">
        <f>VLOOKUP(Tabla1[MUNICIPIO],'DATOS ENLACES, RESPONSABLES'!$C$1:$J$1124,6,0)</f>
        <v>#N/A</v>
      </c>
      <c r="J881" s="22" t="e">
        <f>VLOOKUP(Tabla1[MUNICIPIO],'DATOS ENLACES, RESPONSABLES'!$C$1:$J$1124,7,0)</f>
        <v>#N/A</v>
      </c>
      <c r="K881" s="22" t="e">
        <f>VLOOKUP(Tabla1[MUNICIPIO],'DATOS ENLACES, RESPONSABLES'!$C$1:$J$1124,8,0)</f>
        <v>#N/A</v>
      </c>
    </row>
    <row r="882" spans="1:11" x14ac:dyDescent="0.25">
      <c r="A882" s="121" t="s">
        <v>2007</v>
      </c>
      <c r="B882" s="122">
        <v>52565</v>
      </c>
      <c r="C882" s="123" t="s">
        <v>64</v>
      </c>
      <c r="D882" s="123" t="s">
        <v>64</v>
      </c>
      <c r="E882" s="124" t="s">
        <v>401</v>
      </c>
      <c r="F882" s="22" t="e">
        <f>VLOOKUP(Tabla1[MUNICIPIO],'DATOS ENLACES, RESPONSABLES'!$C$1:$J$1124,2,0)</f>
        <v>#N/A</v>
      </c>
      <c r="G882" s="22" t="e">
        <f>VLOOKUP(Tabla1[MUNICIPIO],'DATOS ENLACES, RESPONSABLES'!$C$1:$J$1124,4,0)</f>
        <v>#N/A</v>
      </c>
      <c r="H882" s="22" t="e">
        <f>VLOOKUP(Tabla1[MUNICIPIO],'DATOS ENLACES, RESPONSABLES'!$C$1:$J$1124,5,0)</f>
        <v>#N/A</v>
      </c>
      <c r="I882" s="22" t="e">
        <f>VLOOKUP(Tabla1[MUNICIPIO],'DATOS ENLACES, RESPONSABLES'!$C$1:$J$1124,6,0)</f>
        <v>#N/A</v>
      </c>
      <c r="J882" s="22" t="e">
        <f>VLOOKUP(Tabla1[MUNICIPIO],'DATOS ENLACES, RESPONSABLES'!$C$1:$J$1124,7,0)</f>
        <v>#N/A</v>
      </c>
      <c r="K882" s="22" t="e">
        <f>VLOOKUP(Tabla1[MUNICIPIO],'DATOS ENLACES, RESPONSABLES'!$C$1:$J$1124,8,0)</f>
        <v>#N/A</v>
      </c>
    </row>
    <row r="883" spans="1:11" x14ac:dyDescent="0.25">
      <c r="A883" s="121" t="s">
        <v>2008</v>
      </c>
      <c r="B883" s="122">
        <v>52573</v>
      </c>
      <c r="C883" s="123" t="s">
        <v>64</v>
      </c>
      <c r="D883" s="123" t="s">
        <v>64</v>
      </c>
      <c r="E883" s="124" t="s">
        <v>985</v>
      </c>
      <c r="F883" s="22" t="e">
        <f>VLOOKUP(Tabla1[MUNICIPIO],'DATOS ENLACES, RESPONSABLES'!$C$1:$J$1124,2,0)</f>
        <v>#N/A</v>
      </c>
      <c r="G883" s="22" t="e">
        <f>VLOOKUP(Tabla1[MUNICIPIO],'DATOS ENLACES, RESPONSABLES'!$C$1:$J$1124,4,0)</f>
        <v>#N/A</v>
      </c>
      <c r="H883" s="22" t="e">
        <f>VLOOKUP(Tabla1[MUNICIPIO],'DATOS ENLACES, RESPONSABLES'!$C$1:$J$1124,5,0)</f>
        <v>#N/A</v>
      </c>
      <c r="I883" s="22" t="e">
        <f>VLOOKUP(Tabla1[MUNICIPIO],'DATOS ENLACES, RESPONSABLES'!$C$1:$J$1124,6,0)</f>
        <v>#N/A</v>
      </c>
      <c r="J883" s="22" t="e">
        <f>VLOOKUP(Tabla1[MUNICIPIO],'DATOS ENLACES, RESPONSABLES'!$C$1:$J$1124,7,0)</f>
        <v>#N/A</v>
      </c>
      <c r="K883" s="22" t="e">
        <f>VLOOKUP(Tabla1[MUNICIPIO],'DATOS ENLACES, RESPONSABLES'!$C$1:$J$1124,8,0)</f>
        <v>#N/A</v>
      </c>
    </row>
    <row r="884" spans="1:11" x14ac:dyDescent="0.25">
      <c r="A884" s="121" t="s">
        <v>2009</v>
      </c>
      <c r="B884" s="122">
        <v>52585</v>
      </c>
      <c r="C884" s="123" t="s">
        <v>64</v>
      </c>
      <c r="D884" s="123" t="s">
        <v>64</v>
      </c>
      <c r="E884" s="124" t="s">
        <v>986</v>
      </c>
      <c r="F884" s="22" t="e">
        <f>VLOOKUP(Tabla1[MUNICIPIO],'DATOS ENLACES, RESPONSABLES'!$C$1:$J$1124,2,0)</f>
        <v>#N/A</v>
      </c>
      <c r="G884" s="22" t="e">
        <f>VLOOKUP(Tabla1[MUNICIPIO],'DATOS ENLACES, RESPONSABLES'!$C$1:$J$1124,4,0)</f>
        <v>#N/A</v>
      </c>
      <c r="H884" s="22" t="e">
        <f>VLOOKUP(Tabla1[MUNICIPIO],'DATOS ENLACES, RESPONSABLES'!$C$1:$J$1124,5,0)</f>
        <v>#N/A</v>
      </c>
      <c r="I884" s="22" t="e">
        <f>VLOOKUP(Tabla1[MUNICIPIO],'DATOS ENLACES, RESPONSABLES'!$C$1:$J$1124,6,0)</f>
        <v>#N/A</v>
      </c>
      <c r="J884" s="22" t="e">
        <f>VLOOKUP(Tabla1[MUNICIPIO],'DATOS ENLACES, RESPONSABLES'!$C$1:$J$1124,7,0)</f>
        <v>#N/A</v>
      </c>
      <c r="K884" s="22" t="e">
        <f>VLOOKUP(Tabla1[MUNICIPIO],'DATOS ENLACES, RESPONSABLES'!$C$1:$J$1124,8,0)</f>
        <v>#N/A</v>
      </c>
    </row>
    <row r="885" spans="1:11" x14ac:dyDescent="0.25">
      <c r="A885" s="121" t="s">
        <v>2010</v>
      </c>
      <c r="B885" s="122">
        <v>52612</v>
      </c>
      <c r="C885" s="123" t="s">
        <v>64</v>
      </c>
      <c r="D885" s="123" t="s">
        <v>64</v>
      </c>
      <c r="E885" s="124" t="s">
        <v>403</v>
      </c>
      <c r="F885" s="22" t="e">
        <f>VLOOKUP(Tabla1[MUNICIPIO],'DATOS ENLACES, RESPONSABLES'!$C$1:$J$1124,2,0)</f>
        <v>#N/A</v>
      </c>
      <c r="G885" s="22" t="e">
        <f>VLOOKUP(Tabla1[MUNICIPIO],'DATOS ENLACES, RESPONSABLES'!$C$1:$J$1124,4,0)</f>
        <v>#N/A</v>
      </c>
      <c r="H885" s="22" t="e">
        <f>VLOOKUP(Tabla1[MUNICIPIO],'DATOS ENLACES, RESPONSABLES'!$C$1:$J$1124,5,0)</f>
        <v>#N/A</v>
      </c>
      <c r="I885" s="22" t="e">
        <f>VLOOKUP(Tabla1[MUNICIPIO],'DATOS ENLACES, RESPONSABLES'!$C$1:$J$1124,6,0)</f>
        <v>#N/A</v>
      </c>
      <c r="J885" s="22" t="e">
        <f>VLOOKUP(Tabla1[MUNICIPIO],'DATOS ENLACES, RESPONSABLES'!$C$1:$J$1124,7,0)</f>
        <v>#N/A</v>
      </c>
      <c r="K885" s="22" t="e">
        <f>VLOOKUP(Tabla1[MUNICIPIO],'DATOS ENLACES, RESPONSABLES'!$C$1:$J$1124,8,0)</f>
        <v>#N/A</v>
      </c>
    </row>
    <row r="886" spans="1:11" x14ac:dyDescent="0.25">
      <c r="A886" s="121" t="s">
        <v>2011</v>
      </c>
      <c r="B886" s="122">
        <v>52621</v>
      </c>
      <c r="C886" s="123" t="s">
        <v>64</v>
      </c>
      <c r="D886" s="123" t="s">
        <v>64</v>
      </c>
      <c r="E886" s="124" t="s">
        <v>405</v>
      </c>
      <c r="F886" s="22" t="e">
        <f>VLOOKUP(Tabla1[MUNICIPIO],'DATOS ENLACES, RESPONSABLES'!$C$1:$J$1124,2,0)</f>
        <v>#N/A</v>
      </c>
      <c r="G886" s="22" t="e">
        <f>VLOOKUP(Tabla1[MUNICIPIO],'DATOS ENLACES, RESPONSABLES'!$C$1:$J$1124,4,0)</f>
        <v>#N/A</v>
      </c>
      <c r="H886" s="22" t="e">
        <f>VLOOKUP(Tabla1[MUNICIPIO],'DATOS ENLACES, RESPONSABLES'!$C$1:$J$1124,5,0)</f>
        <v>#N/A</v>
      </c>
      <c r="I886" s="22" t="e">
        <f>VLOOKUP(Tabla1[MUNICIPIO],'DATOS ENLACES, RESPONSABLES'!$C$1:$J$1124,6,0)</f>
        <v>#N/A</v>
      </c>
      <c r="J886" s="22" t="e">
        <f>VLOOKUP(Tabla1[MUNICIPIO],'DATOS ENLACES, RESPONSABLES'!$C$1:$J$1124,7,0)</f>
        <v>#N/A</v>
      </c>
      <c r="K886" s="22" t="e">
        <f>VLOOKUP(Tabla1[MUNICIPIO],'DATOS ENLACES, RESPONSABLES'!$C$1:$J$1124,8,0)</f>
        <v>#N/A</v>
      </c>
    </row>
    <row r="887" spans="1:11" x14ac:dyDescent="0.25">
      <c r="A887" s="121" t="s">
        <v>2012</v>
      </c>
      <c r="B887" s="122">
        <v>52678</v>
      </c>
      <c r="C887" s="123" t="s">
        <v>64</v>
      </c>
      <c r="D887" s="123" t="s">
        <v>64</v>
      </c>
      <c r="E887" s="124" t="s">
        <v>407</v>
      </c>
      <c r="F887" s="22" t="e">
        <f>VLOOKUP(Tabla1[MUNICIPIO],'DATOS ENLACES, RESPONSABLES'!$C$1:$J$1124,2,0)</f>
        <v>#N/A</v>
      </c>
      <c r="G887" s="22" t="e">
        <f>VLOOKUP(Tabla1[MUNICIPIO],'DATOS ENLACES, RESPONSABLES'!$C$1:$J$1124,4,0)</f>
        <v>#N/A</v>
      </c>
      <c r="H887" s="22" t="e">
        <f>VLOOKUP(Tabla1[MUNICIPIO],'DATOS ENLACES, RESPONSABLES'!$C$1:$J$1124,5,0)</f>
        <v>#N/A</v>
      </c>
      <c r="I887" s="22" t="e">
        <f>VLOOKUP(Tabla1[MUNICIPIO],'DATOS ENLACES, RESPONSABLES'!$C$1:$J$1124,6,0)</f>
        <v>#N/A</v>
      </c>
      <c r="J887" s="22" t="e">
        <f>VLOOKUP(Tabla1[MUNICIPIO],'DATOS ENLACES, RESPONSABLES'!$C$1:$J$1124,7,0)</f>
        <v>#N/A</v>
      </c>
      <c r="K887" s="22" t="e">
        <f>VLOOKUP(Tabla1[MUNICIPIO],'DATOS ENLACES, RESPONSABLES'!$C$1:$J$1124,8,0)</f>
        <v>#N/A</v>
      </c>
    </row>
    <row r="888" spans="1:11" x14ac:dyDescent="0.25">
      <c r="A888" s="121" t="s">
        <v>2013</v>
      </c>
      <c r="B888" s="122">
        <v>52835</v>
      </c>
      <c r="C888" s="123" t="s">
        <v>64</v>
      </c>
      <c r="D888" s="123" t="s">
        <v>64</v>
      </c>
      <c r="E888" s="124" t="s">
        <v>409</v>
      </c>
      <c r="F888" s="22" t="e">
        <f>VLOOKUP(Tabla1[MUNICIPIO],'DATOS ENLACES, RESPONSABLES'!$C$1:$J$1124,2,0)</f>
        <v>#N/A</v>
      </c>
      <c r="G888" s="22" t="e">
        <f>VLOOKUP(Tabla1[MUNICIPIO],'DATOS ENLACES, RESPONSABLES'!$C$1:$J$1124,4,0)</f>
        <v>#N/A</v>
      </c>
      <c r="H888" s="22" t="e">
        <f>VLOOKUP(Tabla1[MUNICIPIO],'DATOS ENLACES, RESPONSABLES'!$C$1:$J$1124,5,0)</f>
        <v>#N/A</v>
      </c>
      <c r="I888" s="22" t="e">
        <f>VLOOKUP(Tabla1[MUNICIPIO],'DATOS ENLACES, RESPONSABLES'!$C$1:$J$1124,6,0)</f>
        <v>#N/A</v>
      </c>
      <c r="J888" s="22" t="e">
        <f>VLOOKUP(Tabla1[MUNICIPIO],'DATOS ENLACES, RESPONSABLES'!$C$1:$J$1124,7,0)</f>
        <v>#N/A</v>
      </c>
      <c r="K888" s="22" t="e">
        <f>VLOOKUP(Tabla1[MUNICIPIO],'DATOS ENLACES, RESPONSABLES'!$C$1:$J$1124,8,0)</f>
        <v>#N/A</v>
      </c>
    </row>
    <row r="889" spans="1:11" x14ac:dyDescent="0.25">
      <c r="A889" s="121" t="s">
        <v>2014</v>
      </c>
      <c r="B889" s="122">
        <v>52685</v>
      </c>
      <c r="C889" s="123" t="s">
        <v>64</v>
      </c>
      <c r="D889" s="123" t="s">
        <v>64</v>
      </c>
      <c r="E889" s="124" t="s">
        <v>755</v>
      </c>
      <c r="F889" s="22" t="e">
        <f>VLOOKUP(Tabla1[MUNICIPIO],'DATOS ENLACES, RESPONSABLES'!$C$1:$J$1124,2,0)</f>
        <v>#N/A</v>
      </c>
      <c r="G889" s="22" t="e">
        <f>VLOOKUP(Tabla1[MUNICIPIO],'DATOS ENLACES, RESPONSABLES'!$C$1:$J$1124,4,0)</f>
        <v>#N/A</v>
      </c>
      <c r="H889" s="22" t="e">
        <f>VLOOKUP(Tabla1[MUNICIPIO],'DATOS ENLACES, RESPONSABLES'!$C$1:$J$1124,5,0)</f>
        <v>#N/A</v>
      </c>
      <c r="I889" s="22" t="e">
        <f>VLOOKUP(Tabla1[MUNICIPIO],'DATOS ENLACES, RESPONSABLES'!$C$1:$J$1124,6,0)</f>
        <v>#N/A</v>
      </c>
      <c r="J889" s="22" t="e">
        <f>VLOOKUP(Tabla1[MUNICIPIO],'DATOS ENLACES, RESPONSABLES'!$C$1:$J$1124,7,0)</f>
        <v>#N/A</v>
      </c>
      <c r="K889" s="22" t="e">
        <f>VLOOKUP(Tabla1[MUNICIPIO],'DATOS ENLACES, RESPONSABLES'!$C$1:$J$1124,8,0)</f>
        <v>#N/A</v>
      </c>
    </row>
    <row r="890" spans="1:11" x14ac:dyDescent="0.25">
      <c r="A890" s="121" t="s">
        <v>2015</v>
      </c>
      <c r="B890" s="122">
        <v>52687</v>
      </c>
      <c r="C890" s="123" t="s">
        <v>64</v>
      </c>
      <c r="D890" s="123" t="s">
        <v>64</v>
      </c>
      <c r="E890" s="124" t="s">
        <v>411</v>
      </c>
      <c r="F890" s="22" t="e">
        <f>VLOOKUP(Tabla1[MUNICIPIO],'DATOS ENLACES, RESPONSABLES'!$C$1:$J$1124,2,0)</f>
        <v>#N/A</v>
      </c>
      <c r="G890" s="22" t="e">
        <f>VLOOKUP(Tabla1[MUNICIPIO],'DATOS ENLACES, RESPONSABLES'!$C$1:$J$1124,4,0)</f>
        <v>#N/A</v>
      </c>
      <c r="H890" s="22" t="e">
        <f>VLOOKUP(Tabla1[MUNICIPIO],'DATOS ENLACES, RESPONSABLES'!$C$1:$J$1124,5,0)</f>
        <v>#N/A</v>
      </c>
      <c r="I890" s="22" t="e">
        <f>VLOOKUP(Tabla1[MUNICIPIO],'DATOS ENLACES, RESPONSABLES'!$C$1:$J$1124,6,0)</f>
        <v>#N/A</v>
      </c>
      <c r="J890" s="22" t="e">
        <f>VLOOKUP(Tabla1[MUNICIPIO],'DATOS ENLACES, RESPONSABLES'!$C$1:$J$1124,7,0)</f>
        <v>#N/A</v>
      </c>
      <c r="K890" s="22" t="e">
        <f>VLOOKUP(Tabla1[MUNICIPIO],'DATOS ENLACES, RESPONSABLES'!$C$1:$J$1124,8,0)</f>
        <v>#N/A</v>
      </c>
    </row>
    <row r="891" spans="1:11" x14ac:dyDescent="0.25">
      <c r="A891" s="121" t="s">
        <v>2016</v>
      </c>
      <c r="B891" s="122">
        <v>52693</v>
      </c>
      <c r="C891" s="123" t="s">
        <v>64</v>
      </c>
      <c r="D891" s="123" t="s">
        <v>64</v>
      </c>
      <c r="E891" s="124" t="s">
        <v>237</v>
      </c>
      <c r="F891" s="22" t="e">
        <f>VLOOKUP(Tabla1[MUNICIPIO],'DATOS ENLACES, RESPONSABLES'!$C$1:$J$1124,2,0)</f>
        <v>#N/A</v>
      </c>
      <c r="G891" s="22" t="e">
        <f>VLOOKUP(Tabla1[MUNICIPIO],'DATOS ENLACES, RESPONSABLES'!$C$1:$J$1124,4,0)</f>
        <v>#N/A</v>
      </c>
      <c r="H891" s="22" t="e">
        <f>VLOOKUP(Tabla1[MUNICIPIO],'DATOS ENLACES, RESPONSABLES'!$C$1:$J$1124,5,0)</f>
        <v>#N/A</v>
      </c>
      <c r="I891" s="22" t="e">
        <f>VLOOKUP(Tabla1[MUNICIPIO],'DATOS ENLACES, RESPONSABLES'!$C$1:$J$1124,6,0)</f>
        <v>#N/A</v>
      </c>
      <c r="J891" s="22" t="e">
        <f>VLOOKUP(Tabla1[MUNICIPIO],'DATOS ENLACES, RESPONSABLES'!$C$1:$J$1124,7,0)</f>
        <v>#N/A</v>
      </c>
      <c r="K891" s="22" t="e">
        <f>VLOOKUP(Tabla1[MUNICIPIO],'DATOS ENLACES, RESPONSABLES'!$C$1:$J$1124,8,0)</f>
        <v>#N/A</v>
      </c>
    </row>
    <row r="892" spans="1:11" x14ac:dyDescent="0.25">
      <c r="A892" s="121" t="s">
        <v>2017</v>
      </c>
      <c r="B892" s="122">
        <v>52694</v>
      </c>
      <c r="C892" s="123" t="s">
        <v>64</v>
      </c>
      <c r="D892" s="123" t="s">
        <v>64</v>
      </c>
      <c r="E892" s="124" t="s">
        <v>987</v>
      </c>
      <c r="F892" s="22" t="e">
        <f>VLOOKUP(Tabla1[MUNICIPIO],'DATOS ENLACES, RESPONSABLES'!$C$1:$J$1124,2,0)</f>
        <v>#N/A</v>
      </c>
      <c r="G892" s="22" t="e">
        <f>VLOOKUP(Tabla1[MUNICIPIO],'DATOS ENLACES, RESPONSABLES'!$C$1:$J$1124,4,0)</f>
        <v>#N/A</v>
      </c>
      <c r="H892" s="22" t="e">
        <f>VLOOKUP(Tabla1[MUNICIPIO],'DATOS ENLACES, RESPONSABLES'!$C$1:$J$1124,5,0)</f>
        <v>#N/A</v>
      </c>
      <c r="I892" s="22" t="e">
        <f>VLOOKUP(Tabla1[MUNICIPIO],'DATOS ENLACES, RESPONSABLES'!$C$1:$J$1124,6,0)</f>
        <v>#N/A</v>
      </c>
      <c r="J892" s="22" t="e">
        <f>VLOOKUP(Tabla1[MUNICIPIO],'DATOS ENLACES, RESPONSABLES'!$C$1:$J$1124,7,0)</f>
        <v>#N/A</v>
      </c>
      <c r="K892" s="22" t="e">
        <f>VLOOKUP(Tabla1[MUNICIPIO],'DATOS ENLACES, RESPONSABLES'!$C$1:$J$1124,8,0)</f>
        <v>#N/A</v>
      </c>
    </row>
    <row r="893" spans="1:11" x14ac:dyDescent="0.25">
      <c r="A893" s="121" t="s">
        <v>2018</v>
      </c>
      <c r="B893" s="122">
        <v>52683</v>
      </c>
      <c r="C893" s="123" t="s">
        <v>64</v>
      </c>
      <c r="D893" s="123" t="s">
        <v>64</v>
      </c>
      <c r="E893" s="124" t="s">
        <v>988</v>
      </c>
      <c r="F893" s="22" t="e">
        <f>VLOOKUP(Tabla1[MUNICIPIO],'DATOS ENLACES, RESPONSABLES'!$C$1:$J$1124,2,0)</f>
        <v>#N/A</v>
      </c>
      <c r="G893" s="22" t="e">
        <f>VLOOKUP(Tabla1[MUNICIPIO],'DATOS ENLACES, RESPONSABLES'!$C$1:$J$1124,4,0)</f>
        <v>#N/A</v>
      </c>
      <c r="H893" s="22" t="e">
        <f>VLOOKUP(Tabla1[MUNICIPIO],'DATOS ENLACES, RESPONSABLES'!$C$1:$J$1124,5,0)</f>
        <v>#N/A</v>
      </c>
      <c r="I893" s="22" t="e">
        <f>VLOOKUP(Tabla1[MUNICIPIO],'DATOS ENLACES, RESPONSABLES'!$C$1:$J$1124,6,0)</f>
        <v>#N/A</v>
      </c>
      <c r="J893" s="22" t="e">
        <f>VLOOKUP(Tabla1[MUNICIPIO],'DATOS ENLACES, RESPONSABLES'!$C$1:$J$1124,7,0)</f>
        <v>#N/A</v>
      </c>
      <c r="K893" s="22" t="e">
        <f>VLOOKUP(Tabla1[MUNICIPIO],'DATOS ENLACES, RESPONSABLES'!$C$1:$J$1124,8,0)</f>
        <v>#N/A</v>
      </c>
    </row>
    <row r="894" spans="1:11" x14ac:dyDescent="0.25">
      <c r="A894" s="121" t="s">
        <v>2019</v>
      </c>
      <c r="B894" s="122">
        <v>52696</v>
      </c>
      <c r="C894" s="123" t="s">
        <v>64</v>
      </c>
      <c r="D894" s="123" t="s">
        <v>64</v>
      </c>
      <c r="E894" s="124" t="s">
        <v>395</v>
      </c>
      <c r="F894" s="22" t="e">
        <f>VLOOKUP(Tabla1[MUNICIPIO],'DATOS ENLACES, RESPONSABLES'!$C$1:$J$1124,2,0)</f>
        <v>#N/A</v>
      </c>
      <c r="G894" s="22" t="e">
        <f>VLOOKUP(Tabla1[MUNICIPIO],'DATOS ENLACES, RESPONSABLES'!$C$1:$J$1124,4,0)</f>
        <v>#N/A</v>
      </c>
      <c r="H894" s="22" t="e">
        <f>VLOOKUP(Tabla1[MUNICIPIO],'DATOS ENLACES, RESPONSABLES'!$C$1:$J$1124,5,0)</f>
        <v>#N/A</v>
      </c>
      <c r="I894" s="22" t="e">
        <f>VLOOKUP(Tabla1[MUNICIPIO],'DATOS ENLACES, RESPONSABLES'!$C$1:$J$1124,6,0)</f>
        <v>#N/A</v>
      </c>
      <c r="J894" s="22" t="e">
        <f>VLOOKUP(Tabla1[MUNICIPIO],'DATOS ENLACES, RESPONSABLES'!$C$1:$J$1124,7,0)</f>
        <v>#N/A</v>
      </c>
      <c r="K894" s="22" t="e">
        <f>VLOOKUP(Tabla1[MUNICIPIO],'DATOS ENLACES, RESPONSABLES'!$C$1:$J$1124,8,0)</f>
        <v>#N/A</v>
      </c>
    </row>
    <row r="895" spans="1:11" x14ac:dyDescent="0.25">
      <c r="A895" s="121" t="s">
        <v>2020</v>
      </c>
      <c r="B895" s="122">
        <v>52699</v>
      </c>
      <c r="C895" s="123" t="s">
        <v>64</v>
      </c>
      <c r="D895" s="123" t="s">
        <v>64</v>
      </c>
      <c r="E895" s="124" t="s">
        <v>414</v>
      </c>
      <c r="F895" s="22" t="e">
        <f>VLOOKUP(Tabla1[MUNICIPIO],'DATOS ENLACES, RESPONSABLES'!$C$1:$J$1124,2,0)</f>
        <v>#N/A</v>
      </c>
      <c r="G895" s="22" t="e">
        <f>VLOOKUP(Tabla1[MUNICIPIO],'DATOS ENLACES, RESPONSABLES'!$C$1:$J$1124,4,0)</f>
        <v>#N/A</v>
      </c>
      <c r="H895" s="22" t="e">
        <f>VLOOKUP(Tabla1[MUNICIPIO],'DATOS ENLACES, RESPONSABLES'!$C$1:$J$1124,5,0)</f>
        <v>#N/A</v>
      </c>
      <c r="I895" s="22" t="e">
        <f>VLOOKUP(Tabla1[MUNICIPIO],'DATOS ENLACES, RESPONSABLES'!$C$1:$J$1124,6,0)</f>
        <v>#N/A</v>
      </c>
      <c r="J895" s="22" t="e">
        <f>VLOOKUP(Tabla1[MUNICIPIO],'DATOS ENLACES, RESPONSABLES'!$C$1:$J$1124,7,0)</f>
        <v>#N/A</v>
      </c>
      <c r="K895" s="22" t="e">
        <f>VLOOKUP(Tabla1[MUNICIPIO],'DATOS ENLACES, RESPONSABLES'!$C$1:$J$1124,8,0)</f>
        <v>#N/A</v>
      </c>
    </row>
    <row r="896" spans="1:11" x14ac:dyDescent="0.25">
      <c r="A896" s="121" t="s">
        <v>2021</v>
      </c>
      <c r="B896" s="122">
        <v>52720</v>
      </c>
      <c r="C896" s="123" t="s">
        <v>64</v>
      </c>
      <c r="D896" s="123" t="s">
        <v>64</v>
      </c>
      <c r="E896" s="124" t="s">
        <v>989</v>
      </c>
      <c r="F896" s="22" t="e">
        <f>VLOOKUP(Tabla1[MUNICIPIO],'DATOS ENLACES, RESPONSABLES'!$C$1:$J$1124,2,0)</f>
        <v>#N/A</v>
      </c>
      <c r="G896" s="22" t="e">
        <f>VLOOKUP(Tabla1[MUNICIPIO],'DATOS ENLACES, RESPONSABLES'!$C$1:$J$1124,4,0)</f>
        <v>#N/A</v>
      </c>
      <c r="H896" s="22" t="e">
        <f>VLOOKUP(Tabla1[MUNICIPIO],'DATOS ENLACES, RESPONSABLES'!$C$1:$J$1124,5,0)</f>
        <v>#N/A</v>
      </c>
      <c r="I896" s="22" t="e">
        <f>VLOOKUP(Tabla1[MUNICIPIO],'DATOS ENLACES, RESPONSABLES'!$C$1:$J$1124,6,0)</f>
        <v>#N/A</v>
      </c>
      <c r="J896" s="22" t="e">
        <f>VLOOKUP(Tabla1[MUNICIPIO],'DATOS ENLACES, RESPONSABLES'!$C$1:$J$1124,7,0)</f>
        <v>#N/A</v>
      </c>
      <c r="K896" s="22" t="e">
        <f>VLOOKUP(Tabla1[MUNICIPIO],'DATOS ENLACES, RESPONSABLES'!$C$1:$J$1124,8,0)</f>
        <v>#N/A</v>
      </c>
    </row>
    <row r="897" spans="1:11" x14ac:dyDescent="0.25">
      <c r="A897" s="121" t="s">
        <v>2022</v>
      </c>
      <c r="B897" s="122">
        <v>52786</v>
      </c>
      <c r="C897" s="123" t="s">
        <v>64</v>
      </c>
      <c r="D897" s="123" t="s">
        <v>64</v>
      </c>
      <c r="E897" s="124" t="s">
        <v>416</v>
      </c>
      <c r="F897" s="22" t="e">
        <f>VLOOKUP(Tabla1[MUNICIPIO],'DATOS ENLACES, RESPONSABLES'!$C$1:$J$1124,2,0)</f>
        <v>#N/A</v>
      </c>
      <c r="G897" s="22" t="e">
        <f>VLOOKUP(Tabla1[MUNICIPIO],'DATOS ENLACES, RESPONSABLES'!$C$1:$J$1124,4,0)</f>
        <v>#N/A</v>
      </c>
      <c r="H897" s="22" t="e">
        <f>VLOOKUP(Tabla1[MUNICIPIO],'DATOS ENLACES, RESPONSABLES'!$C$1:$J$1124,5,0)</f>
        <v>#N/A</v>
      </c>
      <c r="I897" s="22" t="e">
        <f>VLOOKUP(Tabla1[MUNICIPIO],'DATOS ENLACES, RESPONSABLES'!$C$1:$J$1124,6,0)</f>
        <v>#N/A</v>
      </c>
      <c r="J897" s="22" t="e">
        <f>VLOOKUP(Tabla1[MUNICIPIO],'DATOS ENLACES, RESPONSABLES'!$C$1:$J$1124,7,0)</f>
        <v>#N/A</v>
      </c>
      <c r="K897" s="22" t="e">
        <f>VLOOKUP(Tabla1[MUNICIPIO],'DATOS ENLACES, RESPONSABLES'!$C$1:$J$1124,8,0)</f>
        <v>#N/A</v>
      </c>
    </row>
    <row r="898" spans="1:11" x14ac:dyDescent="0.25">
      <c r="A898" s="121" t="s">
        <v>2023</v>
      </c>
      <c r="B898" s="122">
        <v>52788</v>
      </c>
      <c r="C898" s="123" t="s">
        <v>64</v>
      </c>
      <c r="D898" s="123" t="s">
        <v>64</v>
      </c>
      <c r="E898" s="124" t="s">
        <v>990</v>
      </c>
      <c r="F898" s="22" t="e">
        <f>VLOOKUP(Tabla1[MUNICIPIO],'DATOS ENLACES, RESPONSABLES'!$C$1:$J$1124,2,0)</f>
        <v>#N/A</v>
      </c>
      <c r="G898" s="22" t="e">
        <f>VLOOKUP(Tabla1[MUNICIPIO],'DATOS ENLACES, RESPONSABLES'!$C$1:$J$1124,4,0)</f>
        <v>#N/A</v>
      </c>
      <c r="H898" s="22" t="e">
        <f>VLOOKUP(Tabla1[MUNICIPIO],'DATOS ENLACES, RESPONSABLES'!$C$1:$J$1124,5,0)</f>
        <v>#N/A</v>
      </c>
      <c r="I898" s="22" t="e">
        <f>VLOOKUP(Tabla1[MUNICIPIO],'DATOS ENLACES, RESPONSABLES'!$C$1:$J$1124,6,0)</f>
        <v>#N/A</v>
      </c>
      <c r="J898" s="22" t="e">
        <f>VLOOKUP(Tabla1[MUNICIPIO],'DATOS ENLACES, RESPONSABLES'!$C$1:$J$1124,7,0)</f>
        <v>#N/A</v>
      </c>
      <c r="K898" s="22" t="e">
        <f>VLOOKUP(Tabla1[MUNICIPIO],'DATOS ENLACES, RESPONSABLES'!$C$1:$J$1124,8,0)</f>
        <v>#N/A</v>
      </c>
    </row>
    <row r="899" spans="1:11" x14ac:dyDescent="0.25">
      <c r="A899" s="121" t="s">
        <v>2024</v>
      </c>
      <c r="B899" s="122">
        <v>52838</v>
      </c>
      <c r="C899" s="123" t="s">
        <v>64</v>
      </c>
      <c r="D899" s="123" t="s">
        <v>64</v>
      </c>
      <c r="E899" s="124" t="s">
        <v>991</v>
      </c>
      <c r="F899" s="22" t="e">
        <f>VLOOKUP(Tabla1[MUNICIPIO],'DATOS ENLACES, RESPONSABLES'!$C$1:$J$1124,2,0)</f>
        <v>#N/A</v>
      </c>
      <c r="G899" s="22" t="e">
        <f>VLOOKUP(Tabla1[MUNICIPIO],'DATOS ENLACES, RESPONSABLES'!$C$1:$J$1124,4,0)</f>
        <v>#N/A</v>
      </c>
      <c r="H899" s="22" t="e">
        <f>VLOOKUP(Tabla1[MUNICIPIO],'DATOS ENLACES, RESPONSABLES'!$C$1:$J$1124,5,0)</f>
        <v>#N/A</v>
      </c>
      <c r="I899" s="22" t="e">
        <f>VLOOKUP(Tabla1[MUNICIPIO],'DATOS ENLACES, RESPONSABLES'!$C$1:$J$1124,6,0)</f>
        <v>#N/A</v>
      </c>
      <c r="J899" s="22" t="e">
        <f>VLOOKUP(Tabla1[MUNICIPIO],'DATOS ENLACES, RESPONSABLES'!$C$1:$J$1124,7,0)</f>
        <v>#N/A</v>
      </c>
      <c r="K899" s="22" t="e">
        <f>VLOOKUP(Tabla1[MUNICIPIO],'DATOS ENLACES, RESPONSABLES'!$C$1:$J$1124,8,0)</f>
        <v>#N/A</v>
      </c>
    </row>
    <row r="900" spans="1:11" x14ac:dyDescent="0.25">
      <c r="A900" s="121" t="s">
        <v>2025</v>
      </c>
      <c r="B900" s="122">
        <v>52885</v>
      </c>
      <c r="C900" s="123" t="s">
        <v>64</v>
      </c>
      <c r="D900" s="123" t="s">
        <v>64</v>
      </c>
      <c r="E900" s="124" t="s">
        <v>992</v>
      </c>
      <c r="F900" s="22" t="e">
        <f>VLOOKUP(Tabla1[MUNICIPIO],'DATOS ENLACES, RESPONSABLES'!$C$1:$J$1124,2,0)</f>
        <v>#N/A</v>
      </c>
      <c r="G900" s="22" t="e">
        <f>VLOOKUP(Tabla1[MUNICIPIO],'DATOS ENLACES, RESPONSABLES'!$C$1:$J$1124,4,0)</f>
        <v>#N/A</v>
      </c>
      <c r="H900" s="22" t="e">
        <f>VLOOKUP(Tabla1[MUNICIPIO],'DATOS ENLACES, RESPONSABLES'!$C$1:$J$1124,5,0)</f>
        <v>#N/A</v>
      </c>
      <c r="I900" s="22" t="e">
        <f>VLOOKUP(Tabla1[MUNICIPIO],'DATOS ENLACES, RESPONSABLES'!$C$1:$J$1124,6,0)</f>
        <v>#N/A</v>
      </c>
      <c r="J900" s="22" t="e">
        <f>VLOOKUP(Tabla1[MUNICIPIO],'DATOS ENLACES, RESPONSABLES'!$C$1:$J$1124,7,0)</f>
        <v>#N/A</v>
      </c>
      <c r="K900" s="22" t="e">
        <f>VLOOKUP(Tabla1[MUNICIPIO],'DATOS ENLACES, RESPONSABLES'!$C$1:$J$1124,8,0)</f>
        <v>#N/A</v>
      </c>
    </row>
    <row r="901" spans="1:11" x14ac:dyDescent="0.25">
      <c r="A901" s="121" t="s">
        <v>2026</v>
      </c>
      <c r="B901" s="122">
        <v>81001</v>
      </c>
      <c r="C901" s="123" t="s">
        <v>2529</v>
      </c>
      <c r="D901" s="123" t="s">
        <v>46</v>
      </c>
      <c r="E901" s="124" t="s">
        <v>46</v>
      </c>
      <c r="F901" s="22" t="e">
        <f>VLOOKUP(Tabla1[MUNICIPIO],'DATOS ENLACES, RESPONSABLES'!$C$1:$J$1124,2,0)</f>
        <v>#N/A</v>
      </c>
      <c r="G901" s="22" t="e">
        <f>VLOOKUP(Tabla1[MUNICIPIO],'DATOS ENLACES, RESPONSABLES'!$C$1:$J$1124,4,0)</f>
        <v>#N/A</v>
      </c>
      <c r="H901" s="22" t="e">
        <f>VLOOKUP(Tabla1[MUNICIPIO],'DATOS ENLACES, RESPONSABLES'!$C$1:$J$1124,5,0)</f>
        <v>#N/A</v>
      </c>
      <c r="I901" s="22" t="e">
        <f>VLOOKUP(Tabla1[MUNICIPIO],'DATOS ENLACES, RESPONSABLES'!$C$1:$J$1124,6,0)</f>
        <v>#N/A</v>
      </c>
      <c r="J901" s="22" t="e">
        <f>VLOOKUP(Tabla1[MUNICIPIO],'DATOS ENLACES, RESPONSABLES'!$C$1:$J$1124,7,0)</f>
        <v>#N/A</v>
      </c>
      <c r="K901" s="22" t="e">
        <f>VLOOKUP(Tabla1[MUNICIPIO],'DATOS ENLACES, RESPONSABLES'!$C$1:$J$1124,8,0)</f>
        <v>#N/A</v>
      </c>
    </row>
    <row r="902" spans="1:11" x14ac:dyDescent="0.25">
      <c r="A902" s="121" t="s">
        <v>2027</v>
      </c>
      <c r="B902" s="122">
        <v>81065</v>
      </c>
      <c r="C902" s="123" t="s">
        <v>2529</v>
      </c>
      <c r="D902" s="123" t="s">
        <v>46</v>
      </c>
      <c r="E902" s="124" t="s">
        <v>113</v>
      </c>
      <c r="F902" s="22" t="e">
        <f>VLOOKUP(Tabla1[MUNICIPIO],'DATOS ENLACES, RESPONSABLES'!$C$1:$J$1124,2,0)</f>
        <v>#N/A</v>
      </c>
      <c r="G902" s="22" t="e">
        <f>VLOOKUP(Tabla1[MUNICIPIO],'DATOS ENLACES, RESPONSABLES'!$C$1:$J$1124,4,0)</f>
        <v>#N/A</v>
      </c>
      <c r="H902" s="22" t="e">
        <f>VLOOKUP(Tabla1[MUNICIPIO],'DATOS ENLACES, RESPONSABLES'!$C$1:$J$1124,5,0)</f>
        <v>#N/A</v>
      </c>
      <c r="I902" s="22" t="e">
        <f>VLOOKUP(Tabla1[MUNICIPIO],'DATOS ENLACES, RESPONSABLES'!$C$1:$J$1124,6,0)</f>
        <v>#N/A</v>
      </c>
      <c r="J902" s="22" t="e">
        <f>VLOOKUP(Tabla1[MUNICIPIO],'DATOS ENLACES, RESPONSABLES'!$C$1:$J$1124,7,0)</f>
        <v>#N/A</v>
      </c>
      <c r="K902" s="22" t="e">
        <f>VLOOKUP(Tabla1[MUNICIPIO],'DATOS ENLACES, RESPONSABLES'!$C$1:$J$1124,8,0)</f>
        <v>#N/A</v>
      </c>
    </row>
    <row r="903" spans="1:11" x14ac:dyDescent="0.25">
      <c r="A903" s="121" t="s">
        <v>2028</v>
      </c>
      <c r="B903" s="122">
        <v>81220</v>
      </c>
      <c r="C903" s="123" t="s">
        <v>2529</v>
      </c>
      <c r="D903" s="123" t="s">
        <v>46</v>
      </c>
      <c r="E903" s="124" t="s">
        <v>993</v>
      </c>
      <c r="F903" s="22" t="e">
        <f>VLOOKUP(Tabla1[MUNICIPIO],'DATOS ENLACES, RESPONSABLES'!$C$1:$J$1124,2,0)</f>
        <v>#N/A</v>
      </c>
      <c r="G903" s="22" t="e">
        <f>VLOOKUP(Tabla1[MUNICIPIO],'DATOS ENLACES, RESPONSABLES'!$C$1:$J$1124,4,0)</f>
        <v>#N/A</v>
      </c>
      <c r="H903" s="22" t="e">
        <f>VLOOKUP(Tabla1[MUNICIPIO],'DATOS ENLACES, RESPONSABLES'!$C$1:$J$1124,5,0)</f>
        <v>#N/A</v>
      </c>
      <c r="I903" s="22" t="e">
        <f>VLOOKUP(Tabla1[MUNICIPIO],'DATOS ENLACES, RESPONSABLES'!$C$1:$J$1124,6,0)</f>
        <v>#N/A</v>
      </c>
      <c r="J903" s="22" t="e">
        <f>VLOOKUP(Tabla1[MUNICIPIO],'DATOS ENLACES, RESPONSABLES'!$C$1:$J$1124,7,0)</f>
        <v>#N/A</v>
      </c>
      <c r="K903" s="22" t="e">
        <f>VLOOKUP(Tabla1[MUNICIPIO],'DATOS ENLACES, RESPONSABLES'!$C$1:$J$1124,8,0)</f>
        <v>#N/A</v>
      </c>
    </row>
    <row r="904" spans="1:11" x14ac:dyDescent="0.25">
      <c r="A904" s="121" t="s">
        <v>2029</v>
      </c>
      <c r="B904" s="122">
        <v>81300</v>
      </c>
      <c r="C904" s="123" t="s">
        <v>2529</v>
      </c>
      <c r="D904" s="123" t="s">
        <v>46</v>
      </c>
      <c r="E904" s="124" t="s">
        <v>142</v>
      </c>
      <c r="F904" s="22" t="e">
        <f>VLOOKUP(Tabla1[MUNICIPIO],'DATOS ENLACES, RESPONSABLES'!$C$1:$J$1124,2,0)</f>
        <v>#N/A</v>
      </c>
      <c r="G904" s="22" t="e">
        <f>VLOOKUP(Tabla1[MUNICIPIO],'DATOS ENLACES, RESPONSABLES'!$C$1:$J$1124,4,0)</f>
        <v>#N/A</v>
      </c>
      <c r="H904" s="22" t="e">
        <f>VLOOKUP(Tabla1[MUNICIPIO],'DATOS ENLACES, RESPONSABLES'!$C$1:$J$1124,5,0)</f>
        <v>#N/A</v>
      </c>
      <c r="I904" s="22" t="e">
        <f>VLOOKUP(Tabla1[MUNICIPIO],'DATOS ENLACES, RESPONSABLES'!$C$1:$J$1124,6,0)</f>
        <v>#N/A</v>
      </c>
      <c r="J904" s="22" t="e">
        <f>VLOOKUP(Tabla1[MUNICIPIO],'DATOS ENLACES, RESPONSABLES'!$C$1:$J$1124,7,0)</f>
        <v>#N/A</v>
      </c>
      <c r="K904" s="22" t="e">
        <f>VLOOKUP(Tabla1[MUNICIPIO],'DATOS ENLACES, RESPONSABLES'!$C$1:$J$1124,8,0)</f>
        <v>#N/A</v>
      </c>
    </row>
    <row r="905" spans="1:11" x14ac:dyDescent="0.25">
      <c r="A905" s="121" t="s">
        <v>2030</v>
      </c>
      <c r="B905" s="122">
        <v>81591</v>
      </c>
      <c r="C905" s="123" t="s">
        <v>2529</v>
      </c>
      <c r="D905" s="123" t="s">
        <v>46</v>
      </c>
      <c r="E905" s="124" t="s">
        <v>994</v>
      </c>
      <c r="F905" s="22" t="e">
        <f>VLOOKUP(Tabla1[MUNICIPIO],'DATOS ENLACES, RESPONSABLES'!$C$1:$J$1124,2,0)</f>
        <v>#N/A</v>
      </c>
      <c r="G905" s="22" t="e">
        <f>VLOOKUP(Tabla1[MUNICIPIO],'DATOS ENLACES, RESPONSABLES'!$C$1:$J$1124,4,0)</f>
        <v>#N/A</v>
      </c>
      <c r="H905" s="22" t="e">
        <f>VLOOKUP(Tabla1[MUNICIPIO],'DATOS ENLACES, RESPONSABLES'!$C$1:$J$1124,5,0)</f>
        <v>#N/A</v>
      </c>
      <c r="I905" s="22" t="e">
        <f>VLOOKUP(Tabla1[MUNICIPIO],'DATOS ENLACES, RESPONSABLES'!$C$1:$J$1124,6,0)</f>
        <v>#N/A</v>
      </c>
      <c r="J905" s="22" t="e">
        <f>VLOOKUP(Tabla1[MUNICIPIO],'DATOS ENLACES, RESPONSABLES'!$C$1:$J$1124,7,0)</f>
        <v>#N/A</v>
      </c>
      <c r="K905" s="22" t="e">
        <f>VLOOKUP(Tabla1[MUNICIPIO],'DATOS ENLACES, RESPONSABLES'!$C$1:$J$1124,8,0)</f>
        <v>#N/A</v>
      </c>
    </row>
    <row r="906" spans="1:11" x14ac:dyDescent="0.25">
      <c r="A906" s="121" t="s">
        <v>2031</v>
      </c>
      <c r="B906" s="122">
        <v>81736</v>
      </c>
      <c r="C906" s="123" t="s">
        <v>2529</v>
      </c>
      <c r="D906" s="123" t="s">
        <v>46</v>
      </c>
      <c r="E906" s="124" t="s">
        <v>169</v>
      </c>
      <c r="F906" s="22" t="e">
        <f>VLOOKUP(Tabla1[MUNICIPIO],'DATOS ENLACES, RESPONSABLES'!$C$1:$J$1124,2,0)</f>
        <v>#N/A</v>
      </c>
      <c r="G906" s="22" t="e">
        <f>VLOOKUP(Tabla1[MUNICIPIO],'DATOS ENLACES, RESPONSABLES'!$C$1:$J$1124,4,0)</f>
        <v>#N/A</v>
      </c>
      <c r="H906" s="22" t="e">
        <f>VLOOKUP(Tabla1[MUNICIPIO],'DATOS ENLACES, RESPONSABLES'!$C$1:$J$1124,5,0)</f>
        <v>#N/A</v>
      </c>
      <c r="I906" s="22" t="e">
        <f>VLOOKUP(Tabla1[MUNICIPIO],'DATOS ENLACES, RESPONSABLES'!$C$1:$J$1124,6,0)</f>
        <v>#N/A</v>
      </c>
      <c r="J906" s="22" t="e">
        <f>VLOOKUP(Tabla1[MUNICIPIO],'DATOS ENLACES, RESPONSABLES'!$C$1:$J$1124,7,0)</f>
        <v>#N/A</v>
      </c>
      <c r="K906" s="22" t="e">
        <f>VLOOKUP(Tabla1[MUNICIPIO],'DATOS ENLACES, RESPONSABLES'!$C$1:$J$1124,8,0)</f>
        <v>#N/A</v>
      </c>
    </row>
    <row r="907" spans="1:11" ht="38.25" x14ac:dyDescent="0.25">
      <c r="A907" s="121" t="s">
        <v>2032</v>
      </c>
      <c r="B907" s="122">
        <v>81794</v>
      </c>
      <c r="C907" s="123" t="s">
        <v>2529</v>
      </c>
      <c r="D907" s="123" t="s">
        <v>46</v>
      </c>
      <c r="E907" s="124" t="s">
        <v>194</v>
      </c>
      <c r="F907" s="22" t="str">
        <f>VLOOKUP(Tabla1[MUNICIPIO],'DATOS ENLACES, RESPONSABLES'!$C$1:$J$1124,2,0)</f>
        <v>Edgar Johany Silva Noriega</v>
      </c>
      <c r="G907" s="22" t="str">
        <f>VLOOKUP(Tabla1[MUNICIPIO],'DATOS ENLACES, RESPONSABLES'!$C$1:$J$1124,4,0)</f>
        <v>edgar.silva@unidadvictimas.gov.co</v>
      </c>
      <c r="H907" s="22">
        <f>VLOOKUP(Tabla1[MUNICIPIO],'DATOS ENLACES, RESPONSABLES'!$C$1:$J$1124,5,0)</f>
        <v>0</v>
      </c>
      <c r="I907" s="22">
        <f>VLOOKUP(Tabla1[MUNICIPIO],'DATOS ENLACES, RESPONSABLES'!$C$1:$J$1124,6,0)</f>
        <v>0</v>
      </c>
      <c r="J907" s="22">
        <f>VLOOKUP(Tabla1[MUNICIPIO],'DATOS ENLACES, RESPONSABLES'!$C$1:$J$1124,7,0)</f>
        <v>0</v>
      </c>
      <c r="K907" s="22">
        <f>VLOOKUP(Tabla1[MUNICIPIO],'DATOS ENLACES, RESPONSABLES'!$C$1:$J$1124,8,0)</f>
        <v>0</v>
      </c>
    </row>
    <row r="908" spans="1:11" x14ac:dyDescent="0.25">
      <c r="A908" s="121" t="s">
        <v>2033</v>
      </c>
      <c r="B908" s="122">
        <v>54003</v>
      </c>
      <c r="C908" s="123" t="s">
        <v>2529</v>
      </c>
      <c r="D908" s="123" t="s">
        <v>65</v>
      </c>
      <c r="E908" s="124" t="s">
        <v>100</v>
      </c>
      <c r="F908" s="22" t="e">
        <f>VLOOKUP(Tabla1[MUNICIPIO],'DATOS ENLACES, RESPONSABLES'!$C$1:$J$1124,2,0)</f>
        <v>#N/A</v>
      </c>
      <c r="G908" s="22" t="e">
        <f>VLOOKUP(Tabla1[MUNICIPIO],'DATOS ENLACES, RESPONSABLES'!$C$1:$J$1124,4,0)</f>
        <v>#N/A</v>
      </c>
      <c r="H908" s="22" t="e">
        <f>VLOOKUP(Tabla1[MUNICIPIO],'DATOS ENLACES, RESPONSABLES'!$C$1:$J$1124,5,0)</f>
        <v>#N/A</v>
      </c>
      <c r="I908" s="22" t="e">
        <f>VLOOKUP(Tabla1[MUNICIPIO],'DATOS ENLACES, RESPONSABLES'!$C$1:$J$1124,6,0)</f>
        <v>#N/A</v>
      </c>
      <c r="J908" s="22" t="e">
        <f>VLOOKUP(Tabla1[MUNICIPIO],'DATOS ENLACES, RESPONSABLES'!$C$1:$J$1124,7,0)</f>
        <v>#N/A</v>
      </c>
      <c r="K908" s="22" t="e">
        <f>VLOOKUP(Tabla1[MUNICIPIO],'DATOS ENLACES, RESPONSABLES'!$C$1:$J$1124,8,0)</f>
        <v>#N/A</v>
      </c>
    </row>
    <row r="909" spans="1:11" x14ac:dyDescent="0.25">
      <c r="A909" s="121" t="s">
        <v>2034</v>
      </c>
      <c r="B909" s="122">
        <v>54051</v>
      </c>
      <c r="C909" s="123" t="s">
        <v>2529</v>
      </c>
      <c r="D909" s="123" t="s">
        <v>65</v>
      </c>
      <c r="E909" s="124" t="s">
        <v>995</v>
      </c>
      <c r="F909" s="22" t="e">
        <f>VLOOKUP(Tabla1[MUNICIPIO],'DATOS ENLACES, RESPONSABLES'!$C$1:$J$1124,2,0)</f>
        <v>#N/A</v>
      </c>
      <c r="G909" s="22" t="e">
        <f>VLOOKUP(Tabla1[MUNICIPIO],'DATOS ENLACES, RESPONSABLES'!$C$1:$J$1124,4,0)</f>
        <v>#N/A</v>
      </c>
      <c r="H909" s="22" t="e">
        <f>VLOOKUP(Tabla1[MUNICIPIO],'DATOS ENLACES, RESPONSABLES'!$C$1:$J$1124,5,0)</f>
        <v>#N/A</v>
      </c>
      <c r="I909" s="22" t="e">
        <f>VLOOKUP(Tabla1[MUNICIPIO],'DATOS ENLACES, RESPONSABLES'!$C$1:$J$1124,6,0)</f>
        <v>#N/A</v>
      </c>
      <c r="J909" s="22" t="e">
        <f>VLOOKUP(Tabla1[MUNICIPIO],'DATOS ENLACES, RESPONSABLES'!$C$1:$J$1124,7,0)</f>
        <v>#N/A</v>
      </c>
      <c r="K909" s="22" t="e">
        <f>VLOOKUP(Tabla1[MUNICIPIO],'DATOS ENLACES, RESPONSABLES'!$C$1:$J$1124,8,0)</f>
        <v>#N/A</v>
      </c>
    </row>
    <row r="910" spans="1:11" x14ac:dyDescent="0.25">
      <c r="A910" s="121" t="s">
        <v>2035</v>
      </c>
      <c r="B910" s="122">
        <v>54099</v>
      </c>
      <c r="C910" s="123" t="s">
        <v>2529</v>
      </c>
      <c r="D910" s="123" t="s">
        <v>65</v>
      </c>
      <c r="E910" s="124" t="s">
        <v>996</v>
      </c>
      <c r="F910" s="22" t="e">
        <f>VLOOKUP(Tabla1[MUNICIPIO],'DATOS ENLACES, RESPONSABLES'!$C$1:$J$1124,2,0)</f>
        <v>#N/A</v>
      </c>
      <c r="G910" s="22" t="e">
        <f>VLOOKUP(Tabla1[MUNICIPIO],'DATOS ENLACES, RESPONSABLES'!$C$1:$J$1124,4,0)</f>
        <v>#N/A</v>
      </c>
      <c r="H910" s="22" t="e">
        <f>VLOOKUP(Tabla1[MUNICIPIO],'DATOS ENLACES, RESPONSABLES'!$C$1:$J$1124,5,0)</f>
        <v>#N/A</v>
      </c>
      <c r="I910" s="22" t="e">
        <f>VLOOKUP(Tabla1[MUNICIPIO],'DATOS ENLACES, RESPONSABLES'!$C$1:$J$1124,6,0)</f>
        <v>#N/A</v>
      </c>
      <c r="J910" s="22" t="e">
        <f>VLOOKUP(Tabla1[MUNICIPIO],'DATOS ENLACES, RESPONSABLES'!$C$1:$J$1124,7,0)</f>
        <v>#N/A</v>
      </c>
      <c r="K910" s="22" t="e">
        <f>VLOOKUP(Tabla1[MUNICIPIO],'DATOS ENLACES, RESPONSABLES'!$C$1:$J$1124,8,0)</f>
        <v>#N/A</v>
      </c>
    </row>
    <row r="911" spans="1:11" x14ac:dyDescent="0.25">
      <c r="A911" s="121" t="s">
        <v>2036</v>
      </c>
      <c r="B911" s="122">
        <v>54109</v>
      </c>
      <c r="C911" s="123" t="s">
        <v>2529</v>
      </c>
      <c r="D911" s="123" t="s">
        <v>65</v>
      </c>
      <c r="E911" s="124" t="s">
        <v>997</v>
      </c>
      <c r="F911" s="22" t="e">
        <f>VLOOKUP(Tabla1[MUNICIPIO],'DATOS ENLACES, RESPONSABLES'!$C$1:$J$1124,2,0)</f>
        <v>#N/A</v>
      </c>
      <c r="G911" s="22" t="e">
        <f>VLOOKUP(Tabla1[MUNICIPIO],'DATOS ENLACES, RESPONSABLES'!$C$1:$J$1124,4,0)</f>
        <v>#N/A</v>
      </c>
      <c r="H911" s="22" t="e">
        <f>VLOOKUP(Tabla1[MUNICIPIO],'DATOS ENLACES, RESPONSABLES'!$C$1:$J$1124,5,0)</f>
        <v>#N/A</v>
      </c>
      <c r="I911" s="22" t="e">
        <f>VLOOKUP(Tabla1[MUNICIPIO],'DATOS ENLACES, RESPONSABLES'!$C$1:$J$1124,6,0)</f>
        <v>#N/A</v>
      </c>
      <c r="J911" s="22" t="e">
        <f>VLOOKUP(Tabla1[MUNICIPIO],'DATOS ENLACES, RESPONSABLES'!$C$1:$J$1124,7,0)</f>
        <v>#N/A</v>
      </c>
      <c r="K911" s="22" t="e">
        <f>VLOOKUP(Tabla1[MUNICIPIO],'DATOS ENLACES, RESPONSABLES'!$C$1:$J$1124,8,0)</f>
        <v>#N/A</v>
      </c>
    </row>
    <row r="912" spans="1:11" x14ac:dyDescent="0.25">
      <c r="A912" s="121" t="s">
        <v>2037</v>
      </c>
      <c r="B912" s="122">
        <v>54128</v>
      </c>
      <c r="C912" s="123" t="s">
        <v>2529</v>
      </c>
      <c r="D912" s="123" t="s">
        <v>65</v>
      </c>
      <c r="E912" s="124" t="s">
        <v>998</v>
      </c>
      <c r="F912" s="22" t="e">
        <f>VLOOKUP(Tabla1[MUNICIPIO],'DATOS ENLACES, RESPONSABLES'!$C$1:$J$1124,2,0)</f>
        <v>#N/A</v>
      </c>
      <c r="G912" s="22" t="e">
        <f>VLOOKUP(Tabla1[MUNICIPIO],'DATOS ENLACES, RESPONSABLES'!$C$1:$J$1124,4,0)</f>
        <v>#N/A</v>
      </c>
      <c r="H912" s="22" t="e">
        <f>VLOOKUP(Tabla1[MUNICIPIO],'DATOS ENLACES, RESPONSABLES'!$C$1:$J$1124,5,0)</f>
        <v>#N/A</v>
      </c>
      <c r="I912" s="22" t="e">
        <f>VLOOKUP(Tabla1[MUNICIPIO],'DATOS ENLACES, RESPONSABLES'!$C$1:$J$1124,6,0)</f>
        <v>#N/A</v>
      </c>
      <c r="J912" s="22" t="e">
        <f>VLOOKUP(Tabla1[MUNICIPIO],'DATOS ENLACES, RESPONSABLES'!$C$1:$J$1124,7,0)</f>
        <v>#N/A</v>
      </c>
      <c r="K912" s="22" t="e">
        <f>VLOOKUP(Tabla1[MUNICIPIO],'DATOS ENLACES, RESPONSABLES'!$C$1:$J$1124,8,0)</f>
        <v>#N/A</v>
      </c>
    </row>
    <row r="913" spans="1:11" x14ac:dyDescent="0.25">
      <c r="A913" s="121" t="s">
        <v>2038</v>
      </c>
      <c r="B913" s="122">
        <v>54125</v>
      </c>
      <c r="C913" s="123" t="s">
        <v>2529</v>
      </c>
      <c r="D913" s="123" t="s">
        <v>65</v>
      </c>
      <c r="E913" s="124" t="s">
        <v>999</v>
      </c>
      <c r="F913" s="22" t="e">
        <f>VLOOKUP(Tabla1[MUNICIPIO],'DATOS ENLACES, RESPONSABLES'!$C$1:$J$1124,2,0)</f>
        <v>#N/A</v>
      </c>
      <c r="G913" s="22" t="e">
        <f>VLOOKUP(Tabla1[MUNICIPIO],'DATOS ENLACES, RESPONSABLES'!$C$1:$J$1124,4,0)</f>
        <v>#N/A</v>
      </c>
      <c r="H913" s="22" t="e">
        <f>VLOOKUP(Tabla1[MUNICIPIO],'DATOS ENLACES, RESPONSABLES'!$C$1:$J$1124,5,0)</f>
        <v>#N/A</v>
      </c>
      <c r="I913" s="22" t="e">
        <f>VLOOKUP(Tabla1[MUNICIPIO],'DATOS ENLACES, RESPONSABLES'!$C$1:$J$1124,6,0)</f>
        <v>#N/A</v>
      </c>
      <c r="J913" s="22" t="e">
        <f>VLOOKUP(Tabla1[MUNICIPIO],'DATOS ENLACES, RESPONSABLES'!$C$1:$J$1124,7,0)</f>
        <v>#N/A</v>
      </c>
      <c r="K913" s="22" t="e">
        <f>VLOOKUP(Tabla1[MUNICIPIO],'DATOS ENLACES, RESPONSABLES'!$C$1:$J$1124,8,0)</f>
        <v>#N/A</v>
      </c>
    </row>
    <row r="914" spans="1:11" x14ac:dyDescent="0.25">
      <c r="A914" s="121" t="s">
        <v>2039</v>
      </c>
      <c r="B914" s="122">
        <v>54172</v>
      </c>
      <c r="C914" s="123" t="s">
        <v>2529</v>
      </c>
      <c r="D914" s="123" t="s">
        <v>65</v>
      </c>
      <c r="E914" s="124" t="s">
        <v>1000</v>
      </c>
      <c r="F914" s="22" t="e">
        <f>VLOOKUP(Tabla1[MUNICIPIO],'DATOS ENLACES, RESPONSABLES'!$C$1:$J$1124,2,0)</f>
        <v>#N/A</v>
      </c>
      <c r="G914" s="22" t="e">
        <f>VLOOKUP(Tabla1[MUNICIPIO],'DATOS ENLACES, RESPONSABLES'!$C$1:$J$1124,4,0)</f>
        <v>#N/A</v>
      </c>
      <c r="H914" s="22" t="e">
        <f>VLOOKUP(Tabla1[MUNICIPIO],'DATOS ENLACES, RESPONSABLES'!$C$1:$J$1124,5,0)</f>
        <v>#N/A</v>
      </c>
      <c r="I914" s="22" t="e">
        <f>VLOOKUP(Tabla1[MUNICIPIO],'DATOS ENLACES, RESPONSABLES'!$C$1:$J$1124,6,0)</f>
        <v>#N/A</v>
      </c>
      <c r="J914" s="22" t="e">
        <f>VLOOKUP(Tabla1[MUNICIPIO],'DATOS ENLACES, RESPONSABLES'!$C$1:$J$1124,7,0)</f>
        <v>#N/A</v>
      </c>
      <c r="K914" s="22" t="e">
        <f>VLOOKUP(Tabla1[MUNICIPIO],'DATOS ENLACES, RESPONSABLES'!$C$1:$J$1124,8,0)</f>
        <v>#N/A</v>
      </c>
    </row>
    <row r="915" spans="1:11" x14ac:dyDescent="0.25">
      <c r="A915" s="121" t="s">
        <v>2040</v>
      </c>
      <c r="B915" s="122">
        <v>54174</v>
      </c>
      <c r="C915" s="123" t="s">
        <v>2529</v>
      </c>
      <c r="D915" s="123" t="s">
        <v>65</v>
      </c>
      <c r="E915" s="124" t="s">
        <v>1001</v>
      </c>
      <c r="F915" s="22" t="e">
        <f>VLOOKUP(Tabla1[MUNICIPIO],'DATOS ENLACES, RESPONSABLES'!$C$1:$J$1124,2,0)</f>
        <v>#N/A</v>
      </c>
      <c r="G915" s="22" t="e">
        <f>VLOOKUP(Tabla1[MUNICIPIO],'DATOS ENLACES, RESPONSABLES'!$C$1:$J$1124,4,0)</f>
        <v>#N/A</v>
      </c>
      <c r="H915" s="22" t="e">
        <f>VLOOKUP(Tabla1[MUNICIPIO],'DATOS ENLACES, RESPONSABLES'!$C$1:$J$1124,5,0)</f>
        <v>#N/A</v>
      </c>
      <c r="I915" s="22" t="e">
        <f>VLOOKUP(Tabla1[MUNICIPIO],'DATOS ENLACES, RESPONSABLES'!$C$1:$J$1124,6,0)</f>
        <v>#N/A</v>
      </c>
      <c r="J915" s="22" t="e">
        <f>VLOOKUP(Tabla1[MUNICIPIO],'DATOS ENLACES, RESPONSABLES'!$C$1:$J$1124,7,0)</f>
        <v>#N/A</v>
      </c>
      <c r="K915" s="22" t="e">
        <f>VLOOKUP(Tabla1[MUNICIPIO],'DATOS ENLACES, RESPONSABLES'!$C$1:$J$1124,8,0)</f>
        <v>#N/A</v>
      </c>
    </row>
    <row r="916" spans="1:11" x14ac:dyDescent="0.25">
      <c r="A916" s="121" t="s">
        <v>2041</v>
      </c>
      <c r="B916" s="122">
        <v>54206</v>
      </c>
      <c r="C916" s="123" t="s">
        <v>2529</v>
      </c>
      <c r="D916" s="123" t="s">
        <v>65</v>
      </c>
      <c r="E916" s="124" t="s">
        <v>131</v>
      </c>
      <c r="F916" s="22" t="e">
        <f>VLOOKUP(Tabla1[MUNICIPIO],'DATOS ENLACES, RESPONSABLES'!$C$1:$J$1124,2,0)</f>
        <v>#N/A</v>
      </c>
      <c r="G916" s="22" t="e">
        <f>VLOOKUP(Tabla1[MUNICIPIO],'DATOS ENLACES, RESPONSABLES'!$C$1:$J$1124,4,0)</f>
        <v>#N/A</v>
      </c>
      <c r="H916" s="22" t="e">
        <f>VLOOKUP(Tabla1[MUNICIPIO],'DATOS ENLACES, RESPONSABLES'!$C$1:$J$1124,5,0)</f>
        <v>#N/A</v>
      </c>
      <c r="I916" s="22" t="e">
        <f>VLOOKUP(Tabla1[MUNICIPIO],'DATOS ENLACES, RESPONSABLES'!$C$1:$J$1124,6,0)</f>
        <v>#N/A</v>
      </c>
      <c r="J916" s="22" t="e">
        <f>VLOOKUP(Tabla1[MUNICIPIO],'DATOS ENLACES, RESPONSABLES'!$C$1:$J$1124,7,0)</f>
        <v>#N/A</v>
      </c>
      <c r="K916" s="22" t="e">
        <f>VLOOKUP(Tabla1[MUNICIPIO],'DATOS ENLACES, RESPONSABLES'!$C$1:$J$1124,8,0)</f>
        <v>#N/A</v>
      </c>
    </row>
    <row r="917" spans="1:11" ht="38.25" x14ac:dyDescent="0.25">
      <c r="A917" s="121" t="s">
        <v>2042</v>
      </c>
      <c r="B917" s="122">
        <v>54001</v>
      </c>
      <c r="C917" s="123" t="s">
        <v>2529</v>
      </c>
      <c r="D917" s="123" t="s">
        <v>65</v>
      </c>
      <c r="E917" s="124" t="s">
        <v>2477</v>
      </c>
      <c r="F917" s="22" t="str">
        <f>VLOOKUP(Tabla1[MUNICIPIO],'DATOS ENLACES, RESPONSABLES'!$C$1:$J$1124,2,0)</f>
        <v xml:space="preserve">Betty Yasmid Rincón Rincón </v>
      </c>
      <c r="G917" s="22" t="str">
        <f>VLOOKUP(Tabla1[MUNICIPIO],'DATOS ENLACES, RESPONSABLES'!$C$1:$J$1124,4,0)</f>
        <v>betty.rincon@unidadvictimas.gov.co</v>
      </c>
      <c r="H917" s="22">
        <f>VLOOKUP(Tabla1[MUNICIPIO],'DATOS ENLACES, RESPONSABLES'!$C$1:$J$1124,5,0)</f>
        <v>0</v>
      </c>
      <c r="I917" s="22">
        <f>VLOOKUP(Tabla1[MUNICIPIO],'DATOS ENLACES, RESPONSABLES'!$C$1:$J$1124,6,0)</f>
        <v>0</v>
      </c>
      <c r="J917" s="22">
        <f>VLOOKUP(Tabla1[MUNICIPIO],'DATOS ENLACES, RESPONSABLES'!$C$1:$J$1124,7,0)</f>
        <v>0</v>
      </c>
      <c r="K917" s="22">
        <f>VLOOKUP(Tabla1[MUNICIPIO],'DATOS ENLACES, RESPONSABLES'!$C$1:$J$1124,8,0)</f>
        <v>0</v>
      </c>
    </row>
    <row r="918" spans="1:11" x14ac:dyDescent="0.25">
      <c r="A918" s="121" t="s">
        <v>2043</v>
      </c>
      <c r="B918" s="122">
        <v>54223</v>
      </c>
      <c r="C918" s="123" t="s">
        <v>2529</v>
      </c>
      <c r="D918" s="123" t="s">
        <v>65</v>
      </c>
      <c r="E918" s="124" t="s">
        <v>1003</v>
      </c>
      <c r="F918" s="22" t="e">
        <f>VLOOKUP(Tabla1[MUNICIPIO],'DATOS ENLACES, RESPONSABLES'!$C$1:$J$1124,2,0)</f>
        <v>#N/A</v>
      </c>
      <c r="G918" s="22" t="e">
        <f>VLOOKUP(Tabla1[MUNICIPIO],'DATOS ENLACES, RESPONSABLES'!$C$1:$J$1124,4,0)</f>
        <v>#N/A</v>
      </c>
      <c r="H918" s="22" t="e">
        <f>VLOOKUP(Tabla1[MUNICIPIO],'DATOS ENLACES, RESPONSABLES'!$C$1:$J$1124,5,0)</f>
        <v>#N/A</v>
      </c>
      <c r="I918" s="22" t="e">
        <f>VLOOKUP(Tabla1[MUNICIPIO],'DATOS ENLACES, RESPONSABLES'!$C$1:$J$1124,6,0)</f>
        <v>#N/A</v>
      </c>
      <c r="J918" s="22" t="e">
        <f>VLOOKUP(Tabla1[MUNICIPIO],'DATOS ENLACES, RESPONSABLES'!$C$1:$J$1124,7,0)</f>
        <v>#N/A</v>
      </c>
      <c r="K918" s="22" t="e">
        <f>VLOOKUP(Tabla1[MUNICIPIO],'DATOS ENLACES, RESPONSABLES'!$C$1:$J$1124,8,0)</f>
        <v>#N/A</v>
      </c>
    </row>
    <row r="919" spans="1:11" x14ac:dyDescent="0.25">
      <c r="A919" s="121" t="s">
        <v>2044</v>
      </c>
      <c r="B919" s="122">
        <v>54239</v>
      </c>
      <c r="C919" s="123" t="s">
        <v>2529</v>
      </c>
      <c r="D919" s="123" t="s">
        <v>65</v>
      </c>
      <c r="E919" s="124" t="s">
        <v>1004</v>
      </c>
      <c r="F919" s="22" t="e">
        <f>VLOOKUP(Tabla1[MUNICIPIO],'DATOS ENLACES, RESPONSABLES'!$C$1:$J$1124,2,0)</f>
        <v>#N/A</v>
      </c>
      <c r="G919" s="22" t="e">
        <f>VLOOKUP(Tabla1[MUNICIPIO],'DATOS ENLACES, RESPONSABLES'!$C$1:$J$1124,4,0)</f>
        <v>#N/A</v>
      </c>
      <c r="H919" s="22" t="e">
        <f>VLOOKUP(Tabla1[MUNICIPIO],'DATOS ENLACES, RESPONSABLES'!$C$1:$J$1124,5,0)</f>
        <v>#N/A</v>
      </c>
      <c r="I919" s="22" t="e">
        <f>VLOOKUP(Tabla1[MUNICIPIO],'DATOS ENLACES, RESPONSABLES'!$C$1:$J$1124,6,0)</f>
        <v>#N/A</v>
      </c>
      <c r="J919" s="22" t="e">
        <f>VLOOKUP(Tabla1[MUNICIPIO],'DATOS ENLACES, RESPONSABLES'!$C$1:$J$1124,7,0)</f>
        <v>#N/A</v>
      </c>
      <c r="K919" s="22" t="e">
        <f>VLOOKUP(Tabla1[MUNICIPIO],'DATOS ENLACES, RESPONSABLES'!$C$1:$J$1124,8,0)</f>
        <v>#N/A</v>
      </c>
    </row>
    <row r="920" spans="1:11" x14ac:dyDescent="0.25">
      <c r="A920" s="121" t="s">
        <v>2045</v>
      </c>
      <c r="B920" s="122">
        <v>54245</v>
      </c>
      <c r="C920" s="123" t="s">
        <v>2529</v>
      </c>
      <c r="D920" s="123" t="s">
        <v>65</v>
      </c>
      <c r="E920" s="124" t="s">
        <v>159</v>
      </c>
      <c r="F920" s="22" t="e">
        <f>VLOOKUP(Tabla1[MUNICIPIO],'DATOS ENLACES, RESPONSABLES'!$C$1:$J$1124,2,0)</f>
        <v>#N/A</v>
      </c>
      <c r="G920" s="22" t="e">
        <f>VLOOKUP(Tabla1[MUNICIPIO],'DATOS ENLACES, RESPONSABLES'!$C$1:$J$1124,4,0)</f>
        <v>#N/A</v>
      </c>
      <c r="H920" s="22" t="e">
        <f>VLOOKUP(Tabla1[MUNICIPIO],'DATOS ENLACES, RESPONSABLES'!$C$1:$J$1124,5,0)</f>
        <v>#N/A</v>
      </c>
      <c r="I920" s="22" t="e">
        <f>VLOOKUP(Tabla1[MUNICIPIO],'DATOS ENLACES, RESPONSABLES'!$C$1:$J$1124,6,0)</f>
        <v>#N/A</v>
      </c>
      <c r="J920" s="22" t="e">
        <f>VLOOKUP(Tabla1[MUNICIPIO],'DATOS ENLACES, RESPONSABLES'!$C$1:$J$1124,7,0)</f>
        <v>#N/A</v>
      </c>
      <c r="K920" s="22" t="e">
        <f>VLOOKUP(Tabla1[MUNICIPIO],'DATOS ENLACES, RESPONSABLES'!$C$1:$J$1124,8,0)</f>
        <v>#N/A</v>
      </c>
    </row>
    <row r="921" spans="1:11" x14ac:dyDescent="0.25">
      <c r="A921" s="121" t="s">
        <v>2046</v>
      </c>
      <c r="B921" s="122">
        <v>54250</v>
      </c>
      <c r="C921" s="123" t="s">
        <v>2529</v>
      </c>
      <c r="D921" s="123" t="s">
        <v>65</v>
      </c>
      <c r="E921" s="124" t="s">
        <v>185</v>
      </c>
      <c r="F921" s="22" t="e">
        <f>VLOOKUP(Tabla1[MUNICIPIO],'DATOS ENLACES, RESPONSABLES'!$C$1:$J$1124,2,0)</f>
        <v>#N/A</v>
      </c>
      <c r="G921" s="22" t="e">
        <f>VLOOKUP(Tabla1[MUNICIPIO],'DATOS ENLACES, RESPONSABLES'!$C$1:$J$1124,4,0)</f>
        <v>#N/A</v>
      </c>
      <c r="H921" s="22" t="e">
        <f>VLOOKUP(Tabla1[MUNICIPIO],'DATOS ENLACES, RESPONSABLES'!$C$1:$J$1124,5,0)</f>
        <v>#N/A</v>
      </c>
      <c r="I921" s="22" t="e">
        <f>VLOOKUP(Tabla1[MUNICIPIO],'DATOS ENLACES, RESPONSABLES'!$C$1:$J$1124,6,0)</f>
        <v>#N/A</v>
      </c>
      <c r="J921" s="22" t="e">
        <f>VLOOKUP(Tabla1[MUNICIPIO],'DATOS ENLACES, RESPONSABLES'!$C$1:$J$1124,7,0)</f>
        <v>#N/A</v>
      </c>
      <c r="K921" s="22" t="e">
        <f>VLOOKUP(Tabla1[MUNICIPIO],'DATOS ENLACES, RESPONSABLES'!$C$1:$J$1124,8,0)</f>
        <v>#N/A</v>
      </c>
    </row>
    <row r="922" spans="1:11" x14ac:dyDescent="0.25">
      <c r="A922" s="121" t="s">
        <v>2047</v>
      </c>
      <c r="B922" s="122">
        <v>54261</v>
      </c>
      <c r="C922" s="123" t="s">
        <v>2529</v>
      </c>
      <c r="D922" s="123" t="s">
        <v>65</v>
      </c>
      <c r="E922" s="124" t="s">
        <v>208</v>
      </c>
      <c r="F922" s="22" t="e">
        <f>VLOOKUP(Tabla1[MUNICIPIO],'DATOS ENLACES, RESPONSABLES'!$C$1:$J$1124,2,0)</f>
        <v>#N/A</v>
      </c>
      <c r="G922" s="22" t="e">
        <f>VLOOKUP(Tabla1[MUNICIPIO],'DATOS ENLACES, RESPONSABLES'!$C$1:$J$1124,4,0)</f>
        <v>#N/A</v>
      </c>
      <c r="H922" s="22" t="e">
        <f>VLOOKUP(Tabla1[MUNICIPIO],'DATOS ENLACES, RESPONSABLES'!$C$1:$J$1124,5,0)</f>
        <v>#N/A</v>
      </c>
      <c r="I922" s="22" t="e">
        <f>VLOOKUP(Tabla1[MUNICIPIO],'DATOS ENLACES, RESPONSABLES'!$C$1:$J$1124,6,0)</f>
        <v>#N/A</v>
      </c>
      <c r="J922" s="22" t="e">
        <f>VLOOKUP(Tabla1[MUNICIPIO],'DATOS ENLACES, RESPONSABLES'!$C$1:$J$1124,7,0)</f>
        <v>#N/A</v>
      </c>
      <c r="K922" s="22" t="e">
        <f>VLOOKUP(Tabla1[MUNICIPIO],'DATOS ENLACES, RESPONSABLES'!$C$1:$J$1124,8,0)</f>
        <v>#N/A</v>
      </c>
    </row>
    <row r="923" spans="1:11" x14ac:dyDescent="0.25">
      <c r="A923" s="121" t="s">
        <v>2048</v>
      </c>
      <c r="B923" s="122">
        <v>54313</v>
      </c>
      <c r="C923" s="123" t="s">
        <v>2529</v>
      </c>
      <c r="D923" s="123" t="s">
        <v>65</v>
      </c>
      <c r="E923" s="124" t="s">
        <v>1005</v>
      </c>
      <c r="F923" s="22" t="e">
        <f>VLOOKUP(Tabla1[MUNICIPIO],'DATOS ENLACES, RESPONSABLES'!$C$1:$J$1124,2,0)</f>
        <v>#N/A</v>
      </c>
      <c r="G923" s="22" t="e">
        <f>VLOOKUP(Tabla1[MUNICIPIO],'DATOS ENLACES, RESPONSABLES'!$C$1:$J$1124,4,0)</f>
        <v>#N/A</v>
      </c>
      <c r="H923" s="22" t="e">
        <f>VLOOKUP(Tabla1[MUNICIPIO],'DATOS ENLACES, RESPONSABLES'!$C$1:$J$1124,5,0)</f>
        <v>#N/A</v>
      </c>
      <c r="I923" s="22" t="e">
        <f>VLOOKUP(Tabla1[MUNICIPIO],'DATOS ENLACES, RESPONSABLES'!$C$1:$J$1124,6,0)</f>
        <v>#N/A</v>
      </c>
      <c r="J923" s="22" t="e">
        <f>VLOOKUP(Tabla1[MUNICIPIO],'DATOS ENLACES, RESPONSABLES'!$C$1:$J$1124,7,0)</f>
        <v>#N/A</v>
      </c>
      <c r="K923" s="22" t="e">
        <f>VLOOKUP(Tabla1[MUNICIPIO],'DATOS ENLACES, RESPONSABLES'!$C$1:$J$1124,8,0)</f>
        <v>#N/A</v>
      </c>
    </row>
    <row r="924" spans="1:11" x14ac:dyDescent="0.25">
      <c r="A924" s="121" t="s">
        <v>2049</v>
      </c>
      <c r="B924" s="122">
        <v>54344</v>
      </c>
      <c r="C924" s="123" t="s">
        <v>2529</v>
      </c>
      <c r="D924" s="123" t="s">
        <v>65</v>
      </c>
      <c r="E924" s="124" t="s">
        <v>228</v>
      </c>
      <c r="F924" s="22" t="e">
        <f>VLOOKUP(Tabla1[MUNICIPIO],'DATOS ENLACES, RESPONSABLES'!$C$1:$J$1124,2,0)</f>
        <v>#N/A</v>
      </c>
      <c r="G924" s="22" t="e">
        <f>VLOOKUP(Tabla1[MUNICIPIO],'DATOS ENLACES, RESPONSABLES'!$C$1:$J$1124,4,0)</f>
        <v>#N/A</v>
      </c>
      <c r="H924" s="22" t="e">
        <f>VLOOKUP(Tabla1[MUNICIPIO],'DATOS ENLACES, RESPONSABLES'!$C$1:$J$1124,5,0)</f>
        <v>#N/A</v>
      </c>
      <c r="I924" s="22" t="e">
        <f>VLOOKUP(Tabla1[MUNICIPIO],'DATOS ENLACES, RESPONSABLES'!$C$1:$J$1124,6,0)</f>
        <v>#N/A</v>
      </c>
      <c r="J924" s="22" t="e">
        <f>VLOOKUP(Tabla1[MUNICIPIO],'DATOS ENLACES, RESPONSABLES'!$C$1:$J$1124,7,0)</f>
        <v>#N/A</v>
      </c>
      <c r="K924" s="22" t="e">
        <f>VLOOKUP(Tabla1[MUNICIPIO],'DATOS ENLACES, RESPONSABLES'!$C$1:$J$1124,8,0)</f>
        <v>#N/A</v>
      </c>
    </row>
    <row r="925" spans="1:11" x14ac:dyDescent="0.25">
      <c r="A925" s="121" t="s">
        <v>2050</v>
      </c>
      <c r="B925" s="122">
        <v>54347</v>
      </c>
      <c r="C925" s="123" t="s">
        <v>2529</v>
      </c>
      <c r="D925" s="123" t="s">
        <v>65</v>
      </c>
      <c r="E925" s="124" t="s">
        <v>1006</v>
      </c>
      <c r="F925" s="22" t="e">
        <f>VLOOKUP(Tabla1[MUNICIPIO],'DATOS ENLACES, RESPONSABLES'!$C$1:$J$1124,2,0)</f>
        <v>#N/A</v>
      </c>
      <c r="G925" s="22" t="e">
        <f>VLOOKUP(Tabla1[MUNICIPIO],'DATOS ENLACES, RESPONSABLES'!$C$1:$J$1124,4,0)</f>
        <v>#N/A</v>
      </c>
      <c r="H925" s="22" t="e">
        <f>VLOOKUP(Tabla1[MUNICIPIO],'DATOS ENLACES, RESPONSABLES'!$C$1:$J$1124,5,0)</f>
        <v>#N/A</v>
      </c>
      <c r="I925" s="22" t="e">
        <f>VLOOKUP(Tabla1[MUNICIPIO],'DATOS ENLACES, RESPONSABLES'!$C$1:$J$1124,6,0)</f>
        <v>#N/A</v>
      </c>
      <c r="J925" s="22" t="e">
        <f>VLOOKUP(Tabla1[MUNICIPIO],'DATOS ENLACES, RESPONSABLES'!$C$1:$J$1124,7,0)</f>
        <v>#N/A</v>
      </c>
      <c r="K925" s="22" t="e">
        <f>VLOOKUP(Tabla1[MUNICIPIO],'DATOS ENLACES, RESPONSABLES'!$C$1:$J$1124,8,0)</f>
        <v>#N/A</v>
      </c>
    </row>
    <row r="926" spans="1:11" x14ac:dyDescent="0.25">
      <c r="A926" s="121" t="s">
        <v>2051</v>
      </c>
      <c r="B926" s="122">
        <v>54385</v>
      </c>
      <c r="C926" s="123" t="s">
        <v>2529</v>
      </c>
      <c r="D926" s="123" t="s">
        <v>65</v>
      </c>
      <c r="E926" s="124" t="s">
        <v>1007</v>
      </c>
      <c r="F926" s="22" t="e">
        <f>VLOOKUP(Tabla1[MUNICIPIO],'DATOS ENLACES, RESPONSABLES'!$C$1:$J$1124,2,0)</f>
        <v>#N/A</v>
      </c>
      <c r="G926" s="22" t="e">
        <f>VLOOKUP(Tabla1[MUNICIPIO],'DATOS ENLACES, RESPONSABLES'!$C$1:$J$1124,4,0)</f>
        <v>#N/A</v>
      </c>
      <c r="H926" s="22" t="e">
        <f>VLOOKUP(Tabla1[MUNICIPIO],'DATOS ENLACES, RESPONSABLES'!$C$1:$J$1124,5,0)</f>
        <v>#N/A</v>
      </c>
      <c r="I926" s="22" t="e">
        <f>VLOOKUP(Tabla1[MUNICIPIO],'DATOS ENLACES, RESPONSABLES'!$C$1:$J$1124,6,0)</f>
        <v>#N/A</v>
      </c>
      <c r="J926" s="22" t="e">
        <f>VLOOKUP(Tabla1[MUNICIPIO],'DATOS ENLACES, RESPONSABLES'!$C$1:$J$1124,7,0)</f>
        <v>#N/A</v>
      </c>
      <c r="K926" s="22" t="e">
        <f>VLOOKUP(Tabla1[MUNICIPIO],'DATOS ENLACES, RESPONSABLES'!$C$1:$J$1124,8,0)</f>
        <v>#N/A</v>
      </c>
    </row>
    <row r="927" spans="1:11" x14ac:dyDescent="0.25">
      <c r="A927" s="121" t="s">
        <v>2052</v>
      </c>
      <c r="B927" s="122">
        <v>54398</v>
      </c>
      <c r="C927" s="123" t="s">
        <v>2529</v>
      </c>
      <c r="D927" s="123" t="s">
        <v>65</v>
      </c>
      <c r="E927" s="124" t="s">
        <v>1008</v>
      </c>
      <c r="F927" s="22" t="e">
        <f>VLOOKUP(Tabla1[MUNICIPIO],'DATOS ENLACES, RESPONSABLES'!$C$1:$J$1124,2,0)</f>
        <v>#N/A</v>
      </c>
      <c r="G927" s="22" t="e">
        <f>VLOOKUP(Tabla1[MUNICIPIO],'DATOS ENLACES, RESPONSABLES'!$C$1:$J$1124,4,0)</f>
        <v>#N/A</v>
      </c>
      <c r="H927" s="22" t="e">
        <f>VLOOKUP(Tabla1[MUNICIPIO],'DATOS ENLACES, RESPONSABLES'!$C$1:$J$1124,5,0)</f>
        <v>#N/A</v>
      </c>
      <c r="I927" s="22" t="e">
        <f>VLOOKUP(Tabla1[MUNICIPIO],'DATOS ENLACES, RESPONSABLES'!$C$1:$J$1124,6,0)</f>
        <v>#N/A</v>
      </c>
      <c r="J927" s="22" t="e">
        <f>VLOOKUP(Tabla1[MUNICIPIO],'DATOS ENLACES, RESPONSABLES'!$C$1:$J$1124,7,0)</f>
        <v>#N/A</v>
      </c>
      <c r="K927" s="22" t="e">
        <f>VLOOKUP(Tabla1[MUNICIPIO],'DATOS ENLACES, RESPONSABLES'!$C$1:$J$1124,8,0)</f>
        <v>#N/A</v>
      </c>
    </row>
    <row r="928" spans="1:11" x14ac:dyDescent="0.25">
      <c r="A928" s="121" t="s">
        <v>2053</v>
      </c>
      <c r="B928" s="122">
        <v>54377</v>
      </c>
      <c r="C928" s="123" t="s">
        <v>2529</v>
      </c>
      <c r="D928" s="123" t="s">
        <v>65</v>
      </c>
      <c r="E928" s="124" t="s">
        <v>1009</v>
      </c>
      <c r="F928" s="22" t="e">
        <f>VLOOKUP(Tabla1[MUNICIPIO],'DATOS ENLACES, RESPONSABLES'!$C$1:$J$1124,2,0)</f>
        <v>#N/A</v>
      </c>
      <c r="G928" s="22" t="e">
        <f>VLOOKUP(Tabla1[MUNICIPIO],'DATOS ENLACES, RESPONSABLES'!$C$1:$J$1124,4,0)</f>
        <v>#N/A</v>
      </c>
      <c r="H928" s="22" t="e">
        <f>VLOOKUP(Tabla1[MUNICIPIO],'DATOS ENLACES, RESPONSABLES'!$C$1:$J$1124,5,0)</f>
        <v>#N/A</v>
      </c>
      <c r="I928" s="22" t="e">
        <f>VLOOKUP(Tabla1[MUNICIPIO],'DATOS ENLACES, RESPONSABLES'!$C$1:$J$1124,6,0)</f>
        <v>#N/A</v>
      </c>
      <c r="J928" s="22" t="e">
        <f>VLOOKUP(Tabla1[MUNICIPIO],'DATOS ENLACES, RESPONSABLES'!$C$1:$J$1124,7,0)</f>
        <v>#N/A</v>
      </c>
      <c r="K928" s="22" t="e">
        <f>VLOOKUP(Tabla1[MUNICIPIO],'DATOS ENLACES, RESPONSABLES'!$C$1:$J$1124,8,0)</f>
        <v>#N/A</v>
      </c>
    </row>
    <row r="929" spans="1:11" x14ac:dyDescent="0.25">
      <c r="A929" s="121" t="s">
        <v>2054</v>
      </c>
      <c r="B929" s="122">
        <v>54405</v>
      </c>
      <c r="C929" s="123" t="s">
        <v>2529</v>
      </c>
      <c r="D929" s="123" t="s">
        <v>65</v>
      </c>
      <c r="E929" s="124" t="s">
        <v>1010</v>
      </c>
      <c r="F929" s="22" t="e">
        <f>VLOOKUP(Tabla1[MUNICIPIO],'DATOS ENLACES, RESPONSABLES'!$C$1:$J$1124,2,0)</f>
        <v>#N/A</v>
      </c>
      <c r="G929" s="22" t="e">
        <f>VLOOKUP(Tabla1[MUNICIPIO],'DATOS ENLACES, RESPONSABLES'!$C$1:$J$1124,4,0)</f>
        <v>#N/A</v>
      </c>
      <c r="H929" s="22" t="e">
        <f>VLOOKUP(Tabla1[MUNICIPIO],'DATOS ENLACES, RESPONSABLES'!$C$1:$J$1124,5,0)</f>
        <v>#N/A</v>
      </c>
      <c r="I929" s="22" t="e">
        <f>VLOOKUP(Tabla1[MUNICIPIO],'DATOS ENLACES, RESPONSABLES'!$C$1:$J$1124,6,0)</f>
        <v>#N/A</v>
      </c>
      <c r="J929" s="22" t="e">
        <f>VLOOKUP(Tabla1[MUNICIPIO],'DATOS ENLACES, RESPONSABLES'!$C$1:$J$1124,7,0)</f>
        <v>#N/A</v>
      </c>
      <c r="K929" s="22" t="e">
        <f>VLOOKUP(Tabla1[MUNICIPIO],'DATOS ENLACES, RESPONSABLES'!$C$1:$J$1124,8,0)</f>
        <v>#N/A</v>
      </c>
    </row>
    <row r="930" spans="1:11" x14ac:dyDescent="0.25">
      <c r="A930" s="121" t="s">
        <v>2055</v>
      </c>
      <c r="B930" s="122">
        <v>54418</v>
      </c>
      <c r="C930" s="123" t="s">
        <v>2529</v>
      </c>
      <c r="D930" s="123" t="s">
        <v>65</v>
      </c>
      <c r="E930" s="124" t="s">
        <v>1011</v>
      </c>
      <c r="F930" s="22" t="e">
        <f>VLOOKUP(Tabla1[MUNICIPIO],'DATOS ENLACES, RESPONSABLES'!$C$1:$J$1124,2,0)</f>
        <v>#N/A</v>
      </c>
      <c r="G930" s="22" t="e">
        <f>VLOOKUP(Tabla1[MUNICIPIO],'DATOS ENLACES, RESPONSABLES'!$C$1:$J$1124,4,0)</f>
        <v>#N/A</v>
      </c>
      <c r="H930" s="22" t="e">
        <f>VLOOKUP(Tabla1[MUNICIPIO],'DATOS ENLACES, RESPONSABLES'!$C$1:$J$1124,5,0)</f>
        <v>#N/A</v>
      </c>
      <c r="I930" s="22" t="e">
        <f>VLOOKUP(Tabla1[MUNICIPIO],'DATOS ENLACES, RESPONSABLES'!$C$1:$J$1124,6,0)</f>
        <v>#N/A</v>
      </c>
      <c r="J930" s="22" t="e">
        <f>VLOOKUP(Tabla1[MUNICIPIO],'DATOS ENLACES, RESPONSABLES'!$C$1:$J$1124,7,0)</f>
        <v>#N/A</v>
      </c>
      <c r="K930" s="22" t="e">
        <f>VLOOKUP(Tabla1[MUNICIPIO],'DATOS ENLACES, RESPONSABLES'!$C$1:$J$1124,8,0)</f>
        <v>#N/A</v>
      </c>
    </row>
    <row r="931" spans="1:11" x14ac:dyDescent="0.25">
      <c r="A931" s="121" t="s">
        <v>2056</v>
      </c>
      <c r="B931" s="122">
        <v>54480</v>
      </c>
      <c r="C931" s="123" t="s">
        <v>2529</v>
      </c>
      <c r="D931" s="123" t="s">
        <v>65</v>
      </c>
      <c r="E931" s="124" t="s">
        <v>1012</v>
      </c>
      <c r="F931" s="22" t="e">
        <f>VLOOKUP(Tabla1[MUNICIPIO],'DATOS ENLACES, RESPONSABLES'!$C$1:$J$1124,2,0)</f>
        <v>#N/A</v>
      </c>
      <c r="G931" s="22" t="e">
        <f>VLOOKUP(Tabla1[MUNICIPIO],'DATOS ENLACES, RESPONSABLES'!$C$1:$J$1124,4,0)</f>
        <v>#N/A</v>
      </c>
      <c r="H931" s="22" t="e">
        <f>VLOOKUP(Tabla1[MUNICIPIO],'DATOS ENLACES, RESPONSABLES'!$C$1:$J$1124,5,0)</f>
        <v>#N/A</v>
      </c>
      <c r="I931" s="22" t="e">
        <f>VLOOKUP(Tabla1[MUNICIPIO],'DATOS ENLACES, RESPONSABLES'!$C$1:$J$1124,6,0)</f>
        <v>#N/A</v>
      </c>
      <c r="J931" s="22" t="e">
        <f>VLOOKUP(Tabla1[MUNICIPIO],'DATOS ENLACES, RESPONSABLES'!$C$1:$J$1124,7,0)</f>
        <v>#N/A</v>
      </c>
      <c r="K931" s="22" t="e">
        <f>VLOOKUP(Tabla1[MUNICIPIO],'DATOS ENLACES, RESPONSABLES'!$C$1:$J$1124,8,0)</f>
        <v>#N/A</v>
      </c>
    </row>
    <row r="932" spans="1:11" ht="38.25" x14ac:dyDescent="0.25">
      <c r="A932" s="121" t="s">
        <v>2057</v>
      </c>
      <c r="B932" s="122">
        <v>54498</v>
      </c>
      <c r="C932" s="123" t="s">
        <v>2529</v>
      </c>
      <c r="D932" s="123" t="s">
        <v>65</v>
      </c>
      <c r="E932" s="124" t="s">
        <v>247</v>
      </c>
      <c r="F932" s="22" t="str">
        <f>VLOOKUP(Tabla1[MUNICIPIO],'DATOS ENLACES, RESPONSABLES'!$C$1:$J$1124,2,0)</f>
        <v>Andres Alberto Paba Alvarez</v>
      </c>
      <c r="G932" s="22" t="str">
        <f>VLOOKUP(Tabla1[MUNICIPIO],'DATOS ENLACES, RESPONSABLES'!$C$1:$J$1124,4,0)</f>
        <v>andres.paba@unidadvictimas.gov.co</v>
      </c>
      <c r="H932" s="22">
        <f>VLOOKUP(Tabla1[MUNICIPIO],'DATOS ENLACES, RESPONSABLES'!$C$1:$J$1124,5,0)</f>
        <v>0</v>
      </c>
      <c r="I932" s="22">
        <f>VLOOKUP(Tabla1[MUNICIPIO],'DATOS ENLACES, RESPONSABLES'!$C$1:$J$1124,6,0)</f>
        <v>0</v>
      </c>
      <c r="J932" s="22">
        <f>VLOOKUP(Tabla1[MUNICIPIO],'DATOS ENLACES, RESPONSABLES'!$C$1:$J$1124,7,0)</f>
        <v>0</v>
      </c>
      <c r="K932" s="22">
        <f>VLOOKUP(Tabla1[MUNICIPIO],'DATOS ENLACES, RESPONSABLES'!$C$1:$J$1124,8,0)</f>
        <v>0</v>
      </c>
    </row>
    <row r="933" spans="1:11" x14ac:dyDescent="0.25">
      <c r="A933" s="121" t="s">
        <v>2058</v>
      </c>
      <c r="B933" s="122">
        <v>54518</v>
      </c>
      <c r="C933" s="123" t="s">
        <v>2529</v>
      </c>
      <c r="D933" s="123" t="s">
        <v>65</v>
      </c>
      <c r="E933" s="124" t="s">
        <v>1013</v>
      </c>
      <c r="F933" s="22" t="e">
        <f>VLOOKUP(Tabla1[MUNICIPIO],'DATOS ENLACES, RESPONSABLES'!$C$1:$J$1124,2,0)</f>
        <v>#N/A</v>
      </c>
      <c r="G933" s="22" t="e">
        <f>VLOOKUP(Tabla1[MUNICIPIO],'DATOS ENLACES, RESPONSABLES'!$C$1:$J$1124,4,0)</f>
        <v>#N/A</v>
      </c>
      <c r="H933" s="22" t="e">
        <f>VLOOKUP(Tabla1[MUNICIPIO],'DATOS ENLACES, RESPONSABLES'!$C$1:$J$1124,5,0)</f>
        <v>#N/A</v>
      </c>
      <c r="I933" s="22" t="e">
        <f>VLOOKUP(Tabla1[MUNICIPIO],'DATOS ENLACES, RESPONSABLES'!$C$1:$J$1124,6,0)</f>
        <v>#N/A</v>
      </c>
      <c r="J933" s="22" t="e">
        <f>VLOOKUP(Tabla1[MUNICIPIO],'DATOS ENLACES, RESPONSABLES'!$C$1:$J$1124,7,0)</f>
        <v>#N/A</v>
      </c>
      <c r="K933" s="22" t="e">
        <f>VLOOKUP(Tabla1[MUNICIPIO],'DATOS ENLACES, RESPONSABLES'!$C$1:$J$1124,8,0)</f>
        <v>#N/A</v>
      </c>
    </row>
    <row r="934" spans="1:11" x14ac:dyDescent="0.25">
      <c r="A934" s="121" t="s">
        <v>2059</v>
      </c>
      <c r="B934" s="122">
        <v>54520</v>
      </c>
      <c r="C934" s="123" t="s">
        <v>2529</v>
      </c>
      <c r="D934" s="123" t="s">
        <v>65</v>
      </c>
      <c r="E934" s="124" t="s">
        <v>1014</v>
      </c>
      <c r="F934" s="22" t="e">
        <f>VLOOKUP(Tabla1[MUNICIPIO],'DATOS ENLACES, RESPONSABLES'!$C$1:$J$1124,2,0)</f>
        <v>#N/A</v>
      </c>
      <c r="G934" s="22" t="e">
        <f>VLOOKUP(Tabla1[MUNICIPIO],'DATOS ENLACES, RESPONSABLES'!$C$1:$J$1124,4,0)</f>
        <v>#N/A</v>
      </c>
      <c r="H934" s="22" t="e">
        <f>VLOOKUP(Tabla1[MUNICIPIO],'DATOS ENLACES, RESPONSABLES'!$C$1:$J$1124,5,0)</f>
        <v>#N/A</v>
      </c>
      <c r="I934" s="22" t="e">
        <f>VLOOKUP(Tabla1[MUNICIPIO],'DATOS ENLACES, RESPONSABLES'!$C$1:$J$1124,6,0)</f>
        <v>#N/A</v>
      </c>
      <c r="J934" s="22" t="e">
        <f>VLOOKUP(Tabla1[MUNICIPIO],'DATOS ENLACES, RESPONSABLES'!$C$1:$J$1124,7,0)</f>
        <v>#N/A</v>
      </c>
      <c r="K934" s="22" t="e">
        <f>VLOOKUP(Tabla1[MUNICIPIO],'DATOS ENLACES, RESPONSABLES'!$C$1:$J$1124,8,0)</f>
        <v>#N/A</v>
      </c>
    </row>
    <row r="935" spans="1:11" x14ac:dyDescent="0.25">
      <c r="A935" s="121" t="s">
        <v>2060</v>
      </c>
      <c r="B935" s="122">
        <v>54553</v>
      </c>
      <c r="C935" s="123" t="s">
        <v>2529</v>
      </c>
      <c r="D935" s="123" t="s">
        <v>65</v>
      </c>
      <c r="E935" s="124" t="s">
        <v>262</v>
      </c>
      <c r="F935" s="22" t="e">
        <f>VLOOKUP(Tabla1[MUNICIPIO],'DATOS ENLACES, RESPONSABLES'!$C$1:$J$1124,2,0)</f>
        <v>#N/A</v>
      </c>
      <c r="G935" s="22" t="e">
        <f>VLOOKUP(Tabla1[MUNICIPIO],'DATOS ENLACES, RESPONSABLES'!$C$1:$J$1124,4,0)</f>
        <v>#N/A</v>
      </c>
      <c r="H935" s="22" t="e">
        <f>VLOOKUP(Tabla1[MUNICIPIO],'DATOS ENLACES, RESPONSABLES'!$C$1:$J$1124,5,0)</f>
        <v>#N/A</v>
      </c>
      <c r="I935" s="22" t="e">
        <f>VLOOKUP(Tabla1[MUNICIPIO],'DATOS ENLACES, RESPONSABLES'!$C$1:$J$1124,6,0)</f>
        <v>#N/A</v>
      </c>
      <c r="J935" s="22" t="e">
        <f>VLOOKUP(Tabla1[MUNICIPIO],'DATOS ENLACES, RESPONSABLES'!$C$1:$J$1124,7,0)</f>
        <v>#N/A</v>
      </c>
      <c r="K935" s="22" t="e">
        <f>VLOOKUP(Tabla1[MUNICIPIO],'DATOS ENLACES, RESPONSABLES'!$C$1:$J$1124,8,0)</f>
        <v>#N/A</v>
      </c>
    </row>
    <row r="936" spans="1:11" x14ac:dyDescent="0.25">
      <c r="A936" s="121" t="s">
        <v>2061</v>
      </c>
      <c r="B936" s="122">
        <v>54599</v>
      </c>
      <c r="C936" s="123" t="s">
        <v>2529</v>
      </c>
      <c r="D936" s="123" t="s">
        <v>65</v>
      </c>
      <c r="E936" s="124" t="s">
        <v>1015</v>
      </c>
      <c r="F936" s="22" t="e">
        <f>VLOOKUP(Tabla1[MUNICIPIO],'DATOS ENLACES, RESPONSABLES'!$C$1:$J$1124,2,0)</f>
        <v>#N/A</v>
      </c>
      <c r="G936" s="22" t="e">
        <f>VLOOKUP(Tabla1[MUNICIPIO],'DATOS ENLACES, RESPONSABLES'!$C$1:$J$1124,4,0)</f>
        <v>#N/A</v>
      </c>
      <c r="H936" s="22" t="e">
        <f>VLOOKUP(Tabla1[MUNICIPIO],'DATOS ENLACES, RESPONSABLES'!$C$1:$J$1124,5,0)</f>
        <v>#N/A</v>
      </c>
      <c r="I936" s="22" t="e">
        <f>VLOOKUP(Tabla1[MUNICIPIO],'DATOS ENLACES, RESPONSABLES'!$C$1:$J$1124,6,0)</f>
        <v>#N/A</v>
      </c>
      <c r="J936" s="22" t="e">
        <f>VLOOKUP(Tabla1[MUNICIPIO],'DATOS ENLACES, RESPONSABLES'!$C$1:$J$1124,7,0)</f>
        <v>#N/A</v>
      </c>
      <c r="K936" s="22" t="e">
        <f>VLOOKUP(Tabla1[MUNICIPIO],'DATOS ENLACES, RESPONSABLES'!$C$1:$J$1124,8,0)</f>
        <v>#N/A</v>
      </c>
    </row>
    <row r="937" spans="1:11" x14ac:dyDescent="0.25">
      <c r="A937" s="121" t="s">
        <v>2062</v>
      </c>
      <c r="B937" s="122">
        <v>54660</v>
      </c>
      <c r="C937" s="123" t="s">
        <v>2529</v>
      </c>
      <c r="D937" s="123" t="s">
        <v>65</v>
      </c>
      <c r="E937" s="124" t="s">
        <v>1016</v>
      </c>
      <c r="F937" s="22" t="e">
        <f>VLOOKUP(Tabla1[MUNICIPIO],'DATOS ENLACES, RESPONSABLES'!$C$1:$J$1124,2,0)</f>
        <v>#N/A</v>
      </c>
      <c r="G937" s="22" t="e">
        <f>VLOOKUP(Tabla1[MUNICIPIO],'DATOS ENLACES, RESPONSABLES'!$C$1:$J$1124,4,0)</f>
        <v>#N/A</v>
      </c>
      <c r="H937" s="22" t="e">
        <f>VLOOKUP(Tabla1[MUNICIPIO],'DATOS ENLACES, RESPONSABLES'!$C$1:$J$1124,5,0)</f>
        <v>#N/A</v>
      </c>
      <c r="I937" s="22" t="e">
        <f>VLOOKUP(Tabla1[MUNICIPIO],'DATOS ENLACES, RESPONSABLES'!$C$1:$J$1124,6,0)</f>
        <v>#N/A</v>
      </c>
      <c r="J937" s="22" t="e">
        <f>VLOOKUP(Tabla1[MUNICIPIO],'DATOS ENLACES, RESPONSABLES'!$C$1:$J$1124,7,0)</f>
        <v>#N/A</v>
      </c>
      <c r="K937" s="22" t="e">
        <f>VLOOKUP(Tabla1[MUNICIPIO],'DATOS ENLACES, RESPONSABLES'!$C$1:$J$1124,8,0)</f>
        <v>#N/A</v>
      </c>
    </row>
    <row r="938" spans="1:11" x14ac:dyDescent="0.25">
      <c r="A938" s="121" t="s">
        <v>2063</v>
      </c>
      <c r="B938" s="122">
        <v>54670</v>
      </c>
      <c r="C938" s="123" t="s">
        <v>2529</v>
      </c>
      <c r="D938" s="123" t="s">
        <v>65</v>
      </c>
      <c r="E938" s="124" t="s">
        <v>277</v>
      </c>
      <c r="F938" s="22" t="e">
        <f>VLOOKUP(Tabla1[MUNICIPIO],'DATOS ENLACES, RESPONSABLES'!$C$1:$J$1124,2,0)</f>
        <v>#N/A</v>
      </c>
      <c r="G938" s="22" t="e">
        <f>VLOOKUP(Tabla1[MUNICIPIO],'DATOS ENLACES, RESPONSABLES'!$C$1:$J$1124,4,0)</f>
        <v>#N/A</v>
      </c>
      <c r="H938" s="22" t="e">
        <f>VLOOKUP(Tabla1[MUNICIPIO],'DATOS ENLACES, RESPONSABLES'!$C$1:$J$1124,5,0)</f>
        <v>#N/A</v>
      </c>
      <c r="I938" s="22" t="e">
        <f>VLOOKUP(Tabla1[MUNICIPIO],'DATOS ENLACES, RESPONSABLES'!$C$1:$J$1124,6,0)</f>
        <v>#N/A</v>
      </c>
      <c r="J938" s="22" t="e">
        <f>VLOOKUP(Tabla1[MUNICIPIO],'DATOS ENLACES, RESPONSABLES'!$C$1:$J$1124,7,0)</f>
        <v>#N/A</v>
      </c>
      <c r="K938" s="22" t="e">
        <f>VLOOKUP(Tabla1[MUNICIPIO],'DATOS ENLACES, RESPONSABLES'!$C$1:$J$1124,8,0)</f>
        <v>#N/A</v>
      </c>
    </row>
    <row r="939" spans="1:11" x14ac:dyDescent="0.25">
      <c r="A939" s="121" t="s">
        <v>2064</v>
      </c>
      <c r="B939" s="122">
        <v>54673</v>
      </c>
      <c r="C939" s="123" t="s">
        <v>2529</v>
      </c>
      <c r="D939" s="123" t="s">
        <v>65</v>
      </c>
      <c r="E939" s="124" t="s">
        <v>756</v>
      </c>
      <c r="F939" s="22" t="e">
        <f>VLOOKUP(Tabla1[MUNICIPIO],'DATOS ENLACES, RESPONSABLES'!$C$1:$J$1124,2,0)</f>
        <v>#N/A</v>
      </c>
      <c r="G939" s="22" t="e">
        <f>VLOOKUP(Tabla1[MUNICIPIO],'DATOS ENLACES, RESPONSABLES'!$C$1:$J$1124,4,0)</f>
        <v>#N/A</v>
      </c>
      <c r="H939" s="22" t="e">
        <f>VLOOKUP(Tabla1[MUNICIPIO],'DATOS ENLACES, RESPONSABLES'!$C$1:$J$1124,5,0)</f>
        <v>#N/A</v>
      </c>
      <c r="I939" s="22" t="e">
        <f>VLOOKUP(Tabla1[MUNICIPIO],'DATOS ENLACES, RESPONSABLES'!$C$1:$J$1124,6,0)</f>
        <v>#N/A</v>
      </c>
      <c r="J939" s="22" t="e">
        <f>VLOOKUP(Tabla1[MUNICIPIO],'DATOS ENLACES, RESPONSABLES'!$C$1:$J$1124,7,0)</f>
        <v>#N/A</v>
      </c>
      <c r="K939" s="22" t="e">
        <f>VLOOKUP(Tabla1[MUNICIPIO],'DATOS ENLACES, RESPONSABLES'!$C$1:$J$1124,8,0)</f>
        <v>#N/A</v>
      </c>
    </row>
    <row r="940" spans="1:11" x14ac:dyDescent="0.25">
      <c r="A940" s="121" t="s">
        <v>2065</v>
      </c>
      <c r="B940" s="122">
        <v>54680</v>
      </c>
      <c r="C940" s="123" t="s">
        <v>2529</v>
      </c>
      <c r="D940" s="123" t="s">
        <v>65</v>
      </c>
      <c r="E940" s="124" t="s">
        <v>1017</v>
      </c>
      <c r="F940" s="22" t="e">
        <f>VLOOKUP(Tabla1[MUNICIPIO],'DATOS ENLACES, RESPONSABLES'!$C$1:$J$1124,2,0)</f>
        <v>#N/A</v>
      </c>
      <c r="G940" s="22" t="e">
        <f>VLOOKUP(Tabla1[MUNICIPIO],'DATOS ENLACES, RESPONSABLES'!$C$1:$J$1124,4,0)</f>
        <v>#N/A</v>
      </c>
      <c r="H940" s="22" t="e">
        <f>VLOOKUP(Tabla1[MUNICIPIO],'DATOS ENLACES, RESPONSABLES'!$C$1:$J$1124,5,0)</f>
        <v>#N/A</v>
      </c>
      <c r="I940" s="22" t="e">
        <f>VLOOKUP(Tabla1[MUNICIPIO],'DATOS ENLACES, RESPONSABLES'!$C$1:$J$1124,6,0)</f>
        <v>#N/A</v>
      </c>
      <c r="J940" s="22" t="e">
        <f>VLOOKUP(Tabla1[MUNICIPIO],'DATOS ENLACES, RESPONSABLES'!$C$1:$J$1124,7,0)</f>
        <v>#N/A</v>
      </c>
      <c r="K940" s="22" t="e">
        <f>VLOOKUP(Tabla1[MUNICIPIO],'DATOS ENLACES, RESPONSABLES'!$C$1:$J$1124,8,0)</f>
        <v>#N/A</v>
      </c>
    </row>
    <row r="941" spans="1:11" x14ac:dyDescent="0.25">
      <c r="A941" s="121" t="s">
        <v>2066</v>
      </c>
      <c r="B941" s="122">
        <v>54720</v>
      </c>
      <c r="C941" s="123" t="s">
        <v>2529</v>
      </c>
      <c r="D941" s="123" t="s">
        <v>65</v>
      </c>
      <c r="E941" s="124" t="s">
        <v>292</v>
      </c>
      <c r="F941" s="22" t="e">
        <f>VLOOKUP(Tabla1[MUNICIPIO],'DATOS ENLACES, RESPONSABLES'!$C$1:$J$1124,2,0)</f>
        <v>#N/A</v>
      </c>
      <c r="G941" s="22" t="e">
        <f>VLOOKUP(Tabla1[MUNICIPIO],'DATOS ENLACES, RESPONSABLES'!$C$1:$J$1124,4,0)</f>
        <v>#N/A</v>
      </c>
      <c r="H941" s="22" t="e">
        <f>VLOOKUP(Tabla1[MUNICIPIO],'DATOS ENLACES, RESPONSABLES'!$C$1:$J$1124,5,0)</f>
        <v>#N/A</v>
      </c>
      <c r="I941" s="22" t="e">
        <f>VLOOKUP(Tabla1[MUNICIPIO],'DATOS ENLACES, RESPONSABLES'!$C$1:$J$1124,6,0)</f>
        <v>#N/A</v>
      </c>
      <c r="J941" s="22" t="e">
        <f>VLOOKUP(Tabla1[MUNICIPIO],'DATOS ENLACES, RESPONSABLES'!$C$1:$J$1124,7,0)</f>
        <v>#N/A</v>
      </c>
      <c r="K941" s="22" t="e">
        <f>VLOOKUP(Tabla1[MUNICIPIO],'DATOS ENLACES, RESPONSABLES'!$C$1:$J$1124,8,0)</f>
        <v>#N/A</v>
      </c>
    </row>
    <row r="942" spans="1:11" x14ac:dyDescent="0.25">
      <c r="A942" s="121" t="s">
        <v>2067</v>
      </c>
      <c r="B942" s="122">
        <v>54743</v>
      </c>
      <c r="C942" s="123" t="s">
        <v>2529</v>
      </c>
      <c r="D942" s="123" t="s">
        <v>65</v>
      </c>
      <c r="E942" s="124" t="s">
        <v>1018</v>
      </c>
      <c r="F942" s="22" t="e">
        <f>VLOOKUP(Tabla1[MUNICIPIO],'DATOS ENLACES, RESPONSABLES'!$C$1:$J$1124,2,0)</f>
        <v>#N/A</v>
      </c>
      <c r="G942" s="22" t="e">
        <f>VLOOKUP(Tabla1[MUNICIPIO],'DATOS ENLACES, RESPONSABLES'!$C$1:$J$1124,4,0)</f>
        <v>#N/A</v>
      </c>
      <c r="H942" s="22" t="e">
        <f>VLOOKUP(Tabla1[MUNICIPIO],'DATOS ENLACES, RESPONSABLES'!$C$1:$J$1124,5,0)</f>
        <v>#N/A</v>
      </c>
      <c r="I942" s="22" t="e">
        <f>VLOOKUP(Tabla1[MUNICIPIO],'DATOS ENLACES, RESPONSABLES'!$C$1:$J$1124,6,0)</f>
        <v>#N/A</v>
      </c>
      <c r="J942" s="22" t="e">
        <f>VLOOKUP(Tabla1[MUNICIPIO],'DATOS ENLACES, RESPONSABLES'!$C$1:$J$1124,7,0)</f>
        <v>#N/A</v>
      </c>
      <c r="K942" s="22" t="e">
        <f>VLOOKUP(Tabla1[MUNICIPIO],'DATOS ENLACES, RESPONSABLES'!$C$1:$J$1124,8,0)</f>
        <v>#N/A</v>
      </c>
    </row>
    <row r="943" spans="1:11" x14ac:dyDescent="0.25">
      <c r="A943" s="121" t="s">
        <v>2068</v>
      </c>
      <c r="B943" s="122">
        <v>54800</v>
      </c>
      <c r="C943" s="123" t="s">
        <v>2529</v>
      </c>
      <c r="D943" s="123" t="s">
        <v>65</v>
      </c>
      <c r="E943" s="124" t="s">
        <v>304</v>
      </c>
      <c r="F943" s="22" t="e">
        <f>VLOOKUP(Tabla1[MUNICIPIO],'DATOS ENLACES, RESPONSABLES'!$C$1:$J$1124,2,0)</f>
        <v>#N/A</v>
      </c>
      <c r="G943" s="22" t="e">
        <f>VLOOKUP(Tabla1[MUNICIPIO],'DATOS ENLACES, RESPONSABLES'!$C$1:$J$1124,4,0)</f>
        <v>#N/A</v>
      </c>
      <c r="H943" s="22" t="e">
        <f>VLOOKUP(Tabla1[MUNICIPIO],'DATOS ENLACES, RESPONSABLES'!$C$1:$J$1124,5,0)</f>
        <v>#N/A</v>
      </c>
      <c r="I943" s="22" t="e">
        <f>VLOOKUP(Tabla1[MUNICIPIO],'DATOS ENLACES, RESPONSABLES'!$C$1:$J$1124,6,0)</f>
        <v>#N/A</v>
      </c>
      <c r="J943" s="22" t="e">
        <f>VLOOKUP(Tabla1[MUNICIPIO],'DATOS ENLACES, RESPONSABLES'!$C$1:$J$1124,7,0)</f>
        <v>#N/A</v>
      </c>
      <c r="K943" s="22" t="e">
        <f>VLOOKUP(Tabla1[MUNICIPIO],'DATOS ENLACES, RESPONSABLES'!$C$1:$J$1124,8,0)</f>
        <v>#N/A</v>
      </c>
    </row>
    <row r="944" spans="1:11" x14ac:dyDescent="0.25">
      <c r="A944" s="121" t="s">
        <v>2069</v>
      </c>
      <c r="B944" s="122">
        <v>54810</v>
      </c>
      <c r="C944" s="123" t="s">
        <v>2529</v>
      </c>
      <c r="D944" s="123" t="s">
        <v>65</v>
      </c>
      <c r="E944" s="124" t="s">
        <v>317</v>
      </c>
      <c r="F944" s="22" t="e">
        <f>VLOOKUP(Tabla1[MUNICIPIO],'DATOS ENLACES, RESPONSABLES'!$C$1:$J$1124,2,0)</f>
        <v>#N/A</v>
      </c>
      <c r="G944" s="22" t="e">
        <f>VLOOKUP(Tabla1[MUNICIPIO],'DATOS ENLACES, RESPONSABLES'!$C$1:$J$1124,4,0)</f>
        <v>#N/A</v>
      </c>
      <c r="H944" s="22" t="e">
        <f>VLOOKUP(Tabla1[MUNICIPIO],'DATOS ENLACES, RESPONSABLES'!$C$1:$J$1124,5,0)</f>
        <v>#N/A</v>
      </c>
      <c r="I944" s="22" t="e">
        <f>VLOOKUP(Tabla1[MUNICIPIO],'DATOS ENLACES, RESPONSABLES'!$C$1:$J$1124,6,0)</f>
        <v>#N/A</v>
      </c>
      <c r="J944" s="22" t="e">
        <f>VLOOKUP(Tabla1[MUNICIPIO],'DATOS ENLACES, RESPONSABLES'!$C$1:$J$1124,7,0)</f>
        <v>#N/A</v>
      </c>
      <c r="K944" s="22" t="e">
        <f>VLOOKUP(Tabla1[MUNICIPIO],'DATOS ENLACES, RESPONSABLES'!$C$1:$J$1124,8,0)</f>
        <v>#N/A</v>
      </c>
    </row>
    <row r="945" spans="1:11" x14ac:dyDescent="0.25">
      <c r="A945" s="121" t="s">
        <v>2070</v>
      </c>
      <c r="B945" s="122">
        <v>54820</v>
      </c>
      <c r="C945" s="123" t="s">
        <v>2529</v>
      </c>
      <c r="D945" s="123" t="s">
        <v>65</v>
      </c>
      <c r="E945" s="124" t="s">
        <v>493</v>
      </c>
      <c r="F945" s="22" t="e">
        <f>VLOOKUP(Tabla1[MUNICIPIO],'DATOS ENLACES, RESPONSABLES'!$C$1:$J$1124,2,0)</f>
        <v>#N/A</v>
      </c>
      <c r="G945" s="22" t="e">
        <f>VLOOKUP(Tabla1[MUNICIPIO],'DATOS ENLACES, RESPONSABLES'!$C$1:$J$1124,4,0)</f>
        <v>#N/A</v>
      </c>
      <c r="H945" s="22" t="e">
        <f>VLOOKUP(Tabla1[MUNICIPIO],'DATOS ENLACES, RESPONSABLES'!$C$1:$J$1124,5,0)</f>
        <v>#N/A</v>
      </c>
      <c r="I945" s="22" t="e">
        <f>VLOOKUP(Tabla1[MUNICIPIO],'DATOS ENLACES, RESPONSABLES'!$C$1:$J$1124,6,0)</f>
        <v>#N/A</v>
      </c>
      <c r="J945" s="22" t="e">
        <f>VLOOKUP(Tabla1[MUNICIPIO],'DATOS ENLACES, RESPONSABLES'!$C$1:$J$1124,7,0)</f>
        <v>#N/A</v>
      </c>
      <c r="K945" s="22" t="e">
        <f>VLOOKUP(Tabla1[MUNICIPIO],'DATOS ENLACES, RESPONSABLES'!$C$1:$J$1124,8,0)</f>
        <v>#N/A</v>
      </c>
    </row>
    <row r="946" spans="1:11" x14ac:dyDescent="0.25">
      <c r="A946" s="121" t="s">
        <v>2071</v>
      </c>
      <c r="B946" s="122">
        <v>54871</v>
      </c>
      <c r="C946" s="123" t="s">
        <v>2529</v>
      </c>
      <c r="D946" s="123" t="s">
        <v>65</v>
      </c>
      <c r="E946" s="124" t="s">
        <v>1019</v>
      </c>
      <c r="F946" s="22" t="e">
        <f>VLOOKUP(Tabla1[MUNICIPIO],'DATOS ENLACES, RESPONSABLES'!$C$1:$J$1124,2,0)</f>
        <v>#N/A</v>
      </c>
      <c r="G946" s="22" t="e">
        <f>VLOOKUP(Tabla1[MUNICIPIO],'DATOS ENLACES, RESPONSABLES'!$C$1:$J$1124,4,0)</f>
        <v>#N/A</v>
      </c>
      <c r="H946" s="22" t="e">
        <f>VLOOKUP(Tabla1[MUNICIPIO],'DATOS ENLACES, RESPONSABLES'!$C$1:$J$1124,5,0)</f>
        <v>#N/A</v>
      </c>
      <c r="I946" s="22" t="e">
        <f>VLOOKUP(Tabla1[MUNICIPIO],'DATOS ENLACES, RESPONSABLES'!$C$1:$J$1124,6,0)</f>
        <v>#N/A</v>
      </c>
      <c r="J946" s="22" t="e">
        <f>VLOOKUP(Tabla1[MUNICIPIO],'DATOS ENLACES, RESPONSABLES'!$C$1:$J$1124,7,0)</f>
        <v>#N/A</v>
      </c>
      <c r="K946" s="22" t="e">
        <f>VLOOKUP(Tabla1[MUNICIPIO],'DATOS ENLACES, RESPONSABLES'!$C$1:$J$1124,8,0)</f>
        <v>#N/A</v>
      </c>
    </row>
    <row r="947" spans="1:11" x14ac:dyDescent="0.25">
      <c r="A947" s="121" t="s">
        <v>2072</v>
      </c>
      <c r="B947" s="122">
        <v>54874</v>
      </c>
      <c r="C947" s="123" t="s">
        <v>2529</v>
      </c>
      <c r="D947" s="123" t="s">
        <v>65</v>
      </c>
      <c r="E947" s="124" t="s">
        <v>1020</v>
      </c>
      <c r="F947" s="22" t="e">
        <f>VLOOKUP(Tabla1[MUNICIPIO],'DATOS ENLACES, RESPONSABLES'!$C$1:$J$1124,2,0)</f>
        <v>#N/A</v>
      </c>
      <c r="G947" s="22" t="e">
        <f>VLOOKUP(Tabla1[MUNICIPIO],'DATOS ENLACES, RESPONSABLES'!$C$1:$J$1124,4,0)</f>
        <v>#N/A</v>
      </c>
      <c r="H947" s="22" t="e">
        <f>VLOOKUP(Tabla1[MUNICIPIO],'DATOS ENLACES, RESPONSABLES'!$C$1:$J$1124,5,0)</f>
        <v>#N/A</v>
      </c>
      <c r="I947" s="22" t="e">
        <f>VLOOKUP(Tabla1[MUNICIPIO],'DATOS ENLACES, RESPONSABLES'!$C$1:$J$1124,6,0)</f>
        <v>#N/A</v>
      </c>
      <c r="J947" s="22" t="e">
        <f>VLOOKUP(Tabla1[MUNICIPIO],'DATOS ENLACES, RESPONSABLES'!$C$1:$J$1124,7,0)</f>
        <v>#N/A</v>
      </c>
      <c r="K947" s="22" t="e">
        <f>VLOOKUP(Tabla1[MUNICIPIO],'DATOS ENLACES, RESPONSABLES'!$C$1:$J$1124,8,0)</f>
        <v>#N/A</v>
      </c>
    </row>
    <row r="948" spans="1:11" ht="51" x14ac:dyDescent="0.25">
      <c r="A948" s="121" t="s">
        <v>2073</v>
      </c>
      <c r="B948" s="122">
        <v>86219</v>
      </c>
      <c r="C948" s="123" t="s">
        <v>66</v>
      </c>
      <c r="D948" s="123" t="s">
        <v>66</v>
      </c>
      <c r="E948" s="124" t="s">
        <v>2474</v>
      </c>
      <c r="F948" s="22" t="str">
        <f>VLOOKUP(Tabla1[MUNICIPIO],'DATOS ENLACES, RESPONSABLES'!$C$1:$J$1124,2,0)</f>
        <v>Maria Mercedes Acosta Chamorro</v>
      </c>
      <c r="G948" s="22" t="str">
        <f>VLOOKUP(Tabla1[MUNICIPIO],'DATOS ENLACES, RESPONSABLES'!$C$1:$J$1124,4,0)</f>
        <v>maria.acosta@unidadvictimas.gov.co</v>
      </c>
      <c r="H948" s="22">
        <f>VLOOKUP(Tabla1[MUNICIPIO],'DATOS ENLACES, RESPONSABLES'!$C$1:$J$1124,5,0)</f>
        <v>0</v>
      </c>
      <c r="I948" s="22">
        <f>VLOOKUP(Tabla1[MUNICIPIO],'DATOS ENLACES, RESPONSABLES'!$C$1:$J$1124,6,0)</f>
        <v>0</v>
      </c>
      <c r="J948" s="22">
        <f>VLOOKUP(Tabla1[MUNICIPIO],'DATOS ENLACES, RESPONSABLES'!$C$1:$J$1124,7,0)</f>
        <v>0</v>
      </c>
      <c r="K948" s="22">
        <f>VLOOKUP(Tabla1[MUNICIPIO],'DATOS ENLACES, RESPONSABLES'!$C$1:$J$1124,8,0)</f>
        <v>0</v>
      </c>
    </row>
    <row r="949" spans="1:11" ht="38.25" x14ac:dyDescent="0.25">
      <c r="A949" s="121" t="s">
        <v>2074</v>
      </c>
      <c r="B949" s="122">
        <v>86001</v>
      </c>
      <c r="C949" s="123" t="s">
        <v>66</v>
      </c>
      <c r="D949" s="123" t="s">
        <v>66</v>
      </c>
      <c r="E949" s="124" t="s">
        <v>132</v>
      </c>
      <c r="F949" s="22" t="str">
        <f>VLOOKUP(Tabla1[MUNICIPIO],'DATOS ENLACES, RESPONSABLES'!$C$1:$J$1124,2,0)</f>
        <v>Angela Maria Mesias Villota</v>
      </c>
      <c r="G949" s="22" t="str">
        <f>VLOOKUP(Tabla1[MUNICIPIO],'DATOS ENLACES, RESPONSABLES'!$C$1:$J$1124,4,0)</f>
        <v>angela.mesias@unidadvictimas.gov.co</v>
      </c>
      <c r="H949" s="22">
        <f>VLOOKUP(Tabla1[MUNICIPIO],'DATOS ENLACES, RESPONSABLES'!$C$1:$J$1124,5,0)</f>
        <v>0</v>
      </c>
      <c r="I949" s="22">
        <f>VLOOKUP(Tabla1[MUNICIPIO],'DATOS ENLACES, RESPONSABLES'!$C$1:$J$1124,6,0)</f>
        <v>0</v>
      </c>
      <c r="J949" s="22">
        <f>VLOOKUP(Tabla1[MUNICIPIO],'DATOS ENLACES, RESPONSABLES'!$C$1:$J$1124,7,0)</f>
        <v>0</v>
      </c>
      <c r="K949" s="22">
        <f>VLOOKUP(Tabla1[MUNICIPIO],'DATOS ENLACES, RESPONSABLES'!$C$1:$J$1124,8,0)</f>
        <v>0</v>
      </c>
    </row>
    <row r="950" spans="1:11" x14ac:dyDescent="0.25">
      <c r="A950" s="121" t="s">
        <v>2075</v>
      </c>
      <c r="B950" s="122">
        <v>86320</v>
      </c>
      <c r="C950" s="123" t="s">
        <v>66</v>
      </c>
      <c r="D950" s="123" t="s">
        <v>66</v>
      </c>
      <c r="E950" s="124" t="s">
        <v>160</v>
      </c>
      <c r="F950" s="22" t="e">
        <f>VLOOKUP(Tabla1[MUNICIPIO],'DATOS ENLACES, RESPONSABLES'!$C$1:$J$1124,2,0)</f>
        <v>#N/A</v>
      </c>
      <c r="G950" s="22" t="e">
        <f>VLOOKUP(Tabla1[MUNICIPIO],'DATOS ENLACES, RESPONSABLES'!$C$1:$J$1124,4,0)</f>
        <v>#N/A</v>
      </c>
      <c r="H950" s="22" t="e">
        <f>VLOOKUP(Tabla1[MUNICIPIO],'DATOS ENLACES, RESPONSABLES'!$C$1:$J$1124,5,0)</f>
        <v>#N/A</v>
      </c>
      <c r="I950" s="22" t="e">
        <f>VLOOKUP(Tabla1[MUNICIPIO],'DATOS ENLACES, RESPONSABLES'!$C$1:$J$1124,6,0)</f>
        <v>#N/A</v>
      </c>
      <c r="J950" s="22" t="e">
        <f>VLOOKUP(Tabla1[MUNICIPIO],'DATOS ENLACES, RESPONSABLES'!$C$1:$J$1124,7,0)</f>
        <v>#N/A</v>
      </c>
      <c r="K950" s="22" t="e">
        <f>VLOOKUP(Tabla1[MUNICIPIO],'DATOS ENLACES, RESPONSABLES'!$C$1:$J$1124,8,0)</f>
        <v>#N/A</v>
      </c>
    </row>
    <row r="951" spans="1:11" x14ac:dyDescent="0.25">
      <c r="A951" s="121" t="s">
        <v>2076</v>
      </c>
      <c r="B951" s="122">
        <v>86568</v>
      </c>
      <c r="C951" s="123" t="s">
        <v>66</v>
      </c>
      <c r="D951" s="123" t="s">
        <v>66</v>
      </c>
      <c r="E951" s="124" t="s">
        <v>186</v>
      </c>
      <c r="F951" s="22" t="e">
        <f>VLOOKUP(Tabla1[MUNICIPIO],'DATOS ENLACES, RESPONSABLES'!$C$1:$J$1124,2,0)</f>
        <v>#N/A</v>
      </c>
      <c r="G951" s="22" t="e">
        <f>VLOOKUP(Tabla1[MUNICIPIO],'DATOS ENLACES, RESPONSABLES'!$C$1:$J$1124,4,0)</f>
        <v>#N/A</v>
      </c>
      <c r="H951" s="22" t="e">
        <f>VLOOKUP(Tabla1[MUNICIPIO],'DATOS ENLACES, RESPONSABLES'!$C$1:$J$1124,5,0)</f>
        <v>#N/A</v>
      </c>
      <c r="I951" s="22" t="e">
        <f>VLOOKUP(Tabla1[MUNICIPIO],'DATOS ENLACES, RESPONSABLES'!$C$1:$J$1124,6,0)</f>
        <v>#N/A</v>
      </c>
      <c r="J951" s="22" t="e">
        <f>VLOOKUP(Tabla1[MUNICIPIO],'DATOS ENLACES, RESPONSABLES'!$C$1:$J$1124,7,0)</f>
        <v>#N/A</v>
      </c>
      <c r="K951" s="22" t="e">
        <f>VLOOKUP(Tabla1[MUNICIPIO],'DATOS ENLACES, RESPONSABLES'!$C$1:$J$1124,8,0)</f>
        <v>#N/A</v>
      </c>
    </row>
    <row r="952" spans="1:11" x14ac:dyDescent="0.25">
      <c r="A952" s="121" t="s">
        <v>2077</v>
      </c>
      <c r="B952" s="122">
        <v>86569</v>
      </c>
      <c r="C952" s="123" t="s">
        <v>66</v>
      </c>
      <c r="D952" s="123" t="s">
        <v>66</v>
      </c>
      <c r="E952" s="124" t="s">
        <v>209</v>
      </c>
      <c r="F952" s="22" t="e">
        <f>VLOOKUP(Tabla1[MUNICIPIO],'DATOS ENLACES, RESPONSABLES'!$C$1:$J$1124,2,0)</f>
        <v>#N/A</v>
      </c>
      <c r="G952" s="22" t="e">
        <f>VLOOKUP(Tabla1[MUNICIPIO],'DATOS ENLACES, RESPONSABLES'!$C$1:$J$1124,4,0)</f>
        <v>#N/A</v>
      </c>
      <c r="H952" s="22" t="e">
        <f>VLOOKUP(Tabla1[MUNICIPIO],'DATOS ENLACES, RESPONSABLES'!$C$1:$J$1124,5,0)</f>
        <v>#N/A</v>
      </c>
      <c r="I952" s="22" t="e">
        <f>VLOOKUP(Tabla1[MUNICIPIO],'DATOS ENLACES, RESPONSABLES'!$C$1:$J$1124,6,0)</f>
        <v>#N/A</v>
      </c>
      <c r="J952" s="22" t="e">
        <f>VLOOKUP(Tabla1[MUNICIPIO],'DATOS ENLACES, RESPONSABLES'!$C$1:$J$1124,7,0)</f>
        <v>#N/A</v>
      </c>
      <c r="K952" s="22" t="e">
        <f>VLOOKUP(Tabla1[MUNICIPIO],'DATOS ENLACES, RESPONSABLES'!$C$1:$J$1124,8,0)</f>
        <v>#N/A</v>
      </c>
    </row>
    <row r="953" spans="1:11" x14ac:dyDescent="0.25">
      <c r="A953" s="121" t="s">
        <v>2078</v>
      </c>
      <c r="B953" s="122">
        <v>86571</v>
      </c>
      <c r="C953" s="123" t="s">
        <v>66</v>
      </c>
      <c r="D953" s="123" t="s">
        <v>66</v>
      </c>
      <c r="E953" s="124" t="s">
        <v>229</v>
      </c>
      <c r="F953" s="22" t="e">
        <f>VLOOKUP(Tabla1[MUNICIPIO],'DATOS ENLACES, RESPONSABLES'!$C$1:$J$1124,2,0)</f>
        <v>#N/A</v>
      </c>
      <c r="G953" s="22" t="e">
        <f>VLOOKUP(Tabla1[MUNICIPIO],'DATOS ENLACES, RESPONSABLES'!$C$1:$J$1124,4,0)</f>
        <v>#N/A</v>
      </c>
      <c r="H953" s="22" t="e">
        <f>VLOOKUP(Tabla1[MUNICIPIO],'DATOS ENLACES, RESPONSABLES'!$C$1:$J$1124,5,0)</f>
        <v>#N/A</v>
      </c>
      <c r="I953" s="22" t="e">
        <f>VLOOKUP(Tabla1[MUNICIPIO],'DATOS ENLACES, RESPONSABLES'!$C$1:$J$1124,6,0)</f>
        <v>#N/A</v>
      </c>
      <c r="J953" s="22" t="e">
        <f>VLOOKUP(Tabla1[MUNICIPIO],'DATOS ENLACES, RESPONSABLES'!$C$1:$J$1124,7,0)</f>
        <v>#N/A</v>
      </c>
      <c r="K953" s="22" t="e">
        <f>VLOOKUP(Tabla1[MUNICIPIO],'DATOS ENLACES, RESPONSABLES'!$C$1:$J$1124,8,0)</f>
        <v>#N/A</v>
      </c>
    </row>
    <row r="954" spans="1:11" x14ac:dyDescent="0.25">
      <c r="A954" s="121" t="s">
        <v>2079</v>
      </c>
      <c r="B954" s="122">
        <v>86573</v>
      </c>
      <c r="C954" s="123" t="s">
        <v>66</v>
      </c>
      <c r="D954" s="123" t="s">
        <v>66</v>
      </c>
      <c r="E954" s="124" t="s">
        <v>248</v>
      </c>
      <c r="F954" s="22" t="e">
        <f>VLOOKUP(Tabla1[MUNICIPIO],'DATOS ENLACES, RESPONSABLES'!$C$1:$J$1124,2,0)</f>
        <v>#N/A</v>
      </c>
      <c r="G954" s="22" t="e">
        <f>VLOOKUP(Tabla1[MUNICIPIO],'DATOS ENLACES, RESPONSABLES'!$C$1:$J$1124,4,0)</f>
        <v>#N/A</v>
      </c>
      <c r="H954" s="22" t="e">
        <f>VLOOKUP(Tabla1[MUNICIPIO],'DATOS ENLACES, RESPONSABLES'!$C$1:$J$1124,5,0)</f>
        <v>#N/A</v>
      </c>
      <c r="I954" s="22" t="e">
        <f>VLOOKUP(Tabla1[MUNICIPIO],'DATOS ENLACES, RESPONSABLES'!$C$1:$J$1124,6,0)</f>
        <v>#N/A</v>
      </c>
      <c r="J954" s="22" t="e">
        <f>VLOOKUP(Tabla1[MUNICIPIO],'DATOS ENLACES, RESPONSABLES'!$C$1:$J$1124,7,0)</f>
        <v>#N/A</v>
      </c>
      <c r="K954" s="22" t="e">
        <f>VLOOKUP(Tabla1[MUNICIPIO],'DATOS ENLACES, RESPONSABLES'!$C$1:$J$1124,8,0)</f>
        <v>#N/A</v>
      </c>
    </row>
    <row r="955" spans="1:11" x14ac:dyDescent="0.25">
      <c r="A955" s="121" t="s">
        <v>2080</v>
      </c>
      <c r="B955" s="122">
        <v>86755</v>
      </c>
      <c r="C955" s="123" t="s">
        <v>66</v>
      </c>
      <c r="D955" s="123" t="s">
        <v>66</v>
      </c>
      <c r="E955" s="124" t="s">
        <v>263</v>
      </c>
      <c r="F955" s="22" t="e">
        <f>VLOOKUP(Tabla1[MUNICIPIO],'DATOS ENLACES, RESPONSABLES'!$C$1:$J$1124,2,0)</f>
        <v>#N/A</v>
      </c>
      <c r="G955" s="22" t="e">
        <f>VLOOKUP(Tabla1[MUNICIPIO],'DATOS ENLACES, RESPONSABLES'!$C$1:$J$1124,4,0)</f>
        <v>#N/A</v>
      </c>
      <c r="H955" s="22" t="e">
        <f>VLOOKUP(Tabla1[MUNICIPIO],'DATOS ENLACES, RESPONSABLES'!$C$1:$J$1124,5,0)</f>
        <v>#N/A</v>
      </c>
      <c r="I955" s="22" t="e">
        <f>VLOOKUP(Tabla1[MUNICIPIO],'DATOS ENLACES, RESPONSABLES'!$C$1:$J$1124,6,0)</f>
        <v>#N/A</v>
      </c>
      <c r="J955" s="22" t="e">
        <f>VLOOKUP(Tabla1[MUNICIPIO],'DATOS ENLACES, RESPONSABLES'!$C$1:$J$1124,7,0)</f>
        <v>#N/A</v>
      </c>
      <c r="K955" s="22" t="e">
        <f>VLOOKUP(Tabla1[MUNICIPIO],'DATOS ENLACES, RESPONSABLES'!$C$1:$J$1124,8,0)</f>
        <v>#N/A</v>
      </c>
    </row>
    <row r="956" spans="1:11" x14ac:dyDescent="0.25">
      <c r="A956" s="121" t="s">
        <v>2081</v>
      </c>
      <c r="B956" s="122">
        <v>86757</v>
      </c>
      <c r="C956" s="123" t="s">
        <v>66</v>
      </c>
      <c r="D956" s="123" t="s">
        <v>66</v>
      </c>
      <c r="E956" s="124" t="s">
        <v>278</v>
      </c>
      <c r="F956" s="22" t="e">
        <f>VLOOKUP(Tabla1[MUNICIPIO],'DATOS ENLACES, RESPONSABLES'!$C$1:$J$1124,2,0)</f>
        <v>#N/A</v>
      </c>
      <c r="G956" s="22" t="e">
        <f>VLOOKUP(Tabla1[MUNICIPIO],'DATOS ENLACES, RESPONSABLES'!$C$1:$J$1124,4,0)</f>
        <v>#N/A</v>
      </c>
      <c r="H956" s="22" t="e">
        <f>VLOOKUP(Tabla1[MUNICIPIO],'DATOS ENLACES, RESPONSABLES'!$C$1:$J$1124,5,0)</f>
        <v>#N/A</v>
      </c>
      <c r="I956" s="22" t="e">
        <f>VLOOKUP(Tabla1[MUNICIPIO],'DATOS ENLACES, RESPONSABLES'!$C$1:$J$1124,6,0)</f>
        <v>#N/A</v>
      </c>
      <c r="J956" s="22" t="e">
        <f>VLOOKUP(Tabla1[MUNICIPIO],'DATOS ENLACES, RESPONSABLES'!$C$1:$J$1124,7,0)</f>
        <v>#N/A</v>
      </c>
      <c r="K956" s="22" t="e">
        <f>VLOOKUP(Tabla1[MUNICIPIO],'DATOS ENLACES, RESPONSABLES'!$C$1:$J$1124,8,0)</f>
        <v>#N/A</v>
      </c>
    </row>
    <row r="957" spans="1:11" x14ac:dyDescent="0.25">
      <c r="A957" s="121" t="s">
        <v>2082</v>
      </c>
      <c r="B957" s="122">
        <v>86760</v>
      </c>
      <c r="C957" s="123" t="s">
        <v>66</v>
      </c>
      <c r="D957" s="123" t="s">
        <v>66</v>
      </c>
      <c r="E957" s="124" t="s">
        <v>1017</v>
      </c>
      <c r="F957" s="22" t="e">
        <f>VLOOKUP(Tabla1[MUNICIPIO],'DATOS ENLACES, RESPONSABLES'!$C$1:$J$1124,2,0)</f>
        <v>#N/A</v>
      </c>
      <c r="G957" s="22" t="e">
        <f>VLOOKUP(Tabla1[MUNICIPIO],'DATOS ENLACES, RESPONSABLES'!$C$1:$J$1124,4,0)</f>
        <v>#N/A</v>
      </c>
      <c r="H957" s="22" t="e">
        <f>VLOOKUP(Tabla1[MUNICIPIO],'DATOS ENLACES, RESPONSABLES'!$C$1:$J$1124,5,0)</f>
        <v>#N/A</v>
      </c>
      <c r="I957" s="22" t="e">
        <f>VLOOKUP(Tabla1[MUNICIPIO],'DATOS ENLACES, RESPONSABLES'!$C$1:$J$1124,6,0)</f>
        <v>#N/A</v>
      </c>
      <c r="J957" s="22" t="e">
        <f>VLOOKUP(Tabla1[MUNICIPIO],'DATOS ENLACES, RESPONSABLES'!$C$1:$J$1124,7,0)</f>
        <v>#N/A</v>
      </c>
      <c r="K957" s="22" t="e">
        <f>VLOOKUP(Tabla1[MUNICIPIO],'DATOS ENLACES, RESPONSABLES'!$C$1:$J$1124,8,0)</f>
        <v>#N/A</v>
      </c>
    </row>
    <row r="958" spans="1:11" x14ac:dyDescent="0.25">
      <c r="A958" s="121" t="s">
        <v>2083</v>
      </c>
      <c r="B958" s="122">
        <v>86749</v>
      </c>
      <c r="C958" s="123" t="s">
        <v>66</v>
      </c>
      <c r="D958" s="123" t="s">
        <v>66</v>
      </c>
      <c r="E958" s="124" t="s">
        <v>293</v>
      </c>
      <c r="F958" s="22" t="e">
        <f>VLOOKUP(Tabla1[MUNICIPIO],'DATOS ENLACES, RESPONSABLES'!$C$1:$J$1124,2,0)</f>
        <v>#N/A</v>
      </c>
      <c r="G958" s="22" t="e">
        <f>VLOOKUP(Tabla1[MUNICIPIO],'DATOS ENLACES, RESPONSABLES'!$C$1:$J$1124,4,0)</f>
        <v>#N/A</v>
      </c>
      <c r="H958" s="22" t="e">
        <f>VLOOKUP(Tabla1[MUNICIPIO],'DATOS ENLACES, RESPONSABLES'!$C$1:$J$1124,5,0)</f>
        <v>#N/A</v>
      </c>
      <c r="I958" s="22" t="e">
        <f>VLOOKUP(Tabla1[MUNICIPIO],'DATOS ENLACES, RESPONSABLES'!$C$1:$J$1124,6,0)</f>
        <v>#N/A</v>
      </c>
      <c r="J958" s="22" t="e">
        <f>VLOOKUP(Tabla1[MUNICIPIO],'DATOS ENLACES, RESPONSABLES'!$C$1:$J$1124,7,0)</f>
        <v>#N/A</v>
      </c>
      <c r="K958" s="22" t="e">
        <f>VLOOKUP(Tabla1[MUNICIPIO],'DATOS ENLACES, RESPONSABLES'!$C$1:$J$1124,8,0)</f>
        <v>#N/A</v>
      </c>
    </row>
    <row r="959" spans="1:11" x14ac:dyDescent="0.25">
      <c r="A959" s="121" t="s">
        <v>2084</v>
      </c>
      <c r="B959" s="122">
        <v>86865</v>
      </c>
      <c r="C959" s="123" t="s">
        <v>66</v>
      </c>
      <c r="D959" s="123" t="s">
        <v>66</v>
      </c>
      <c r="E959" s="124" t="s">
        <v>305</v>
      </c>
      <c r="F959" s="22" t="e">
        <f>VLOOKUP(Tabla1[MUNICIPIO],'DATOS ENLACES, RESPONSABLES'!$C$1:$J$1124,2,0)</f>
        <v>#N/A</v>
      </c>
      <c r="G959" s="22" t="e">
        <f>VLOOKUP(Tabla1[MUNICIPIO],'DATOS ENLACES, RESPONSABLES'!$C$1:$J$1124,4,0)</f>
        <v>#N/A</v>
      </c>
      <c r="H959" s="22" t="e">
        <f>VLOOKUP(Tabla1[MUNICIPIO],'DATOS ENLACES, RESPONSABLES'!$C$1:$J$1124,5,0)</f>
        <v>#N/A</v>
      </c>
      <c r="I959" s="22" t="e">
        <f>VLOOKUP(Tabla1[MUNICIPIO],'DATOS ENLACES, RESPONSABLES'!$C$1:$J$1124,6,0)</f>
        <v>#N/A</v>
      </c>
      <c r="J959" s="22" t="e">
        <f>VLOOKUP(Tabla1[MUNICIPIO],'DATOS ENLACES, RESPONSABLES'!$C$1:$J$1124,7,0)</f>
        <v>#N/A</v>
      </c>
      <c r="K959" s="22" t="e">
        <f>VLOOKUP(Tabla1[MUNICIPIO],'DATOS ENLACES, RESPONSABLES'!$C$1:$J$1124,8,0)</f>
        <v>#N/A</v>
      </c>
    </row>
    <row r="960" spans="1:11" x14ac:dyDescent="0.25">
      <c r="A960" s="121" t="s">
        <v>2085</v>
      </c>
      <c r="B960" s="122">
        <v>86885</v>
      </c>
      <c r="C960" s="123" t="s">
        <v>66</v>
      </c>
      <c r="D960" s="123" t="s">
        <v>66</v>
      </c>
      <c r="E960" s="124" t="s">
        <v>318</v>
      </c>
      <c r="F960" s="22" t="e">
        <f>VLOOKUP(Tabla1[MUNICIPIO],'DATOS ENLACES, RESPONSABLES'!$C$1:$J$1124,2,0)</f>
        <v>#N/A</v>
      </c>
      <c r="G960" s="22" t="e">
        <f>VLOOKUP(Tabla1[MUNICIPIO],'DATOS ENLACES, RESPONSABLES'!$C$1:$J$1124,4,0)</f>
        <v>#N/A</v>
      </c>
      <c r="H960" s="22" t="e">
        <f>VLOOKUP(Tabla1[MUNICIPIO],'DATOS ENLACES, RESPONSABLES'!$C$1:$J$1124,5,0)</f>
        <v>#N/A</v>
      </c>
      <c r="I960" s="22" t="e">
        <f>VLOOKUP(Tabla1[MUNICIPIO],'DATOS ENLACES, RESPONSABLES'!$C$1:$J$1124,6,0)</f>
        <v>#N/A</v>
      </c>
      <c r="J960" s="22" t="e">
        <f>VLOOKUP(Tabla1[MUNICIPIO],'DATOS ENLACES, RESPONSABLES'!$C$1:$J$1124,7,0)</f>
        <v>#N/A</v>
      </c>
      <c r="K960" s="22" t="e">
        <f>VLOOKUP(Tabla1[MUNICIPIO],'DATOS ENLACES, RESPONSABLES'!$C$1:$J$1124,8,0)</f>
        <v>#N/A</v>
      </c>
    </row>
    <row r="961" spans="1:11" x14ac:dyDescent="0.25">
      <c r="A961" s="121" t="s">
        <v>2086</v>
      </c>
      <c r="B961" s="122">
        <v>68013</v>
      </c>
      <c r="C961" s="123" t="s">
        <v>69</v>
      </c>
      <c r="D961" s="123" t="s">
        <v>69</v>
      </c>
      <c r="E961" s="124" t="s">
        <v>1021</v>
      </c>
      <c r="F961" s="22" t="e">
        <f>VLOOKUP(Tabla1[MUNICIPIO],'DATOS ENLACES, RESPONSABLES'!$C$1:$J$1124,2,0)</f>
        <v>#N/A</v>
      </c>
      <c r="G961" s="22" t="e">
        <f>VLOOKUP(Tabla1[MUNICIPIO],'DATOS ENLACES, RESPONSABLES'!$C$1:$J$1124,4,0)</f>
        <v>#N/A</v>
      </c>
      <c r="H961" s="22" t="e">
        <f>VLOOKUP(Tabla1[MUNICIPIO],'DATOS ENLACES, RESPONSABLES'!$C$1:$J$1124,5,0)</f>
        <v>#N/A</v>
      </c>
      <c r="I961" s="22" t="e">
        <f>VLOOKUP(Tabla1[MUNICIPIO],'DATOS ENLACES, RESPONSABLES'!$C$1:$J$1124,6,0)</f>
        <v>#N/A</v>
      </c>
      <c r="J961" s="22" t="e">
        <f>VLOOKUP(Tabla1[MUNICIPIO],'DATOS ENLACES, RESPONSABLES'!$C$1:$J$1124,7,0)</f>
        <v>#N/A</v>
      </c>
      <c r="K961" s="22" t="e">
        <f>VLOOKUP(Tabla1[MUNICIPIO],'DATOS ENLACES, RESPONSABLES'!$C$1:$J$1124,8,0)</f>
        <v>#N/A</v>
      </c>
    </row>
    <row r="962" spans="1:11" x14ac:dyDescent="0.25">
      <c r="A962" s="121" t="s">
        <v>2087</v>
      </c>
      <c r="B962" s="122">
        <v>68020</v>
      </c>
      <c r="C962" s="123" t="s">
        <v>69</v>
      </c>
      <c r="D962" s="123" t="s">
        <v>69</v>
      </c>
      <c r="E962" s="124" t="s">
        <v>86</v>
      </c>
      <c r="F962" s="22" t="e">
        <f>VLOOKUP(Tabla1[MUNICIPIO],'DATOS ENLACES, RESPONSABLES'!$C$1:$J$1124,2,0)</f>
        <v>#N/A</v>
      </c>
      <c r="G962" s="22" t="e">
        <f>VLOOKUP(Tabla1[MUNICIPIO],'DATOS ENLACES, RESPONSABLES'!$C$1:$J$1124,4,0)</f>
        <v>#N/A</v>
      </c>
      <c r="H962" s="22" t="e">
        <f>VLOOKUP(Tabla1[MUNICIPIO],'DATOS ENLACES, RESPONSABLES'!$C$1:$J$1124,5,0)</f>
        <v>#N/A</v>
      </c>
      <c r="I962" s="22" t="e">
        <f>VLOOKUP(Tabla1[MUNICIPIO],'DATOS ENLACES, RESPONSABLES'!$C$1:$J$1124,6,0)</f>
        <v>#N/A</v>
      </c>
      <c r="J962" s="22" t="e">
        <f>VLOOKUP(Tabla1[MUNICIPIO],'DATOS ENLACES, RESPONSABLES'!$C$1:$J$1124,7,0)</f>
        <v>#N/A</v>
      </c>
      <c r="K962" s="22" t="e">
        <f>VLOOKUP(Tabla1[MUNICIPIO],'DATOS ENLACES, RESPONSABLES'!$C$1:$J$1124,8,0)</f>
        <v>#N/A</v>
      </c>
    </row>
    <row r="963" spans="1:11" x14ac:dyDescent="0.25">
      <c r="A963" s="121" t="s">
        <v>2088</v>
      </c>
      <c r="B963" s="122">
        <v>68051</v>
      </c>
      <c r="C963" s="123" t="s">
        <v>69</v>
      </c>
      <c r="D963" s="123" t="s">
        <v>69</v>
      </c>
      <c r="E963" s="124" t="s">
        <v>1022</v>
      </c>
      <c r="F963" s="22" t="e">
        <f>VLOOKUP(Tabla1[MUNICIPIO],'DATOS ENLACES, RESPONSABLES'!$C$1:$J$1124,2,0)</f>
        <v>#N/A</v>
      </c>
      <c r="G963" s="22" t="e">
        <f>VLOOKUP(Tabla1[MUNICIPIO],'DATOS ENLACES, RESPONSABLES'!$C$1:$J$1124,4,0)</f>
        <v>#N/A</v>
      </c>
      <c r="H963" s="22" t="e">
        <f>VLOOKUP(Tabla1[MUNICIPIO],'DATOS ENLACES, RESPONSABLES'!$C$1:$J$1124,5,0)</f>
        <v>#N/A</v>
      </c>
      <c r="I963" s="22" t="e">
        <f>VLOOKUP(Tabla1[MUNICIPIO],'DATOS ENLACES, RESPONSABLES'!$C$1:$J$1124,6,0)</f>
        <v>#N/A</v>
      </c>
      <c r="J963" s="22" t="e">
        <f>VLOOKUP(Tabla1[MUNICIPIO],'DATOS ENLACES, RESPONSABLES'!$C$1:$J$1124,7,0)</f>
        <v>#N/A</v>
      </c>
      <c r="K963" s="22" t="e">
        <f>VLOOKUP(Tabla1[MUNICIPIO],'DATOS ENLACES, RESPONSABLES'!$C$1:$J$1124,8,0)</f>
        <v>#N/A</v>
      </c>
    </row>
    <row r="964" spans="1:11" x14ac:dyDescent="0.25">
      <c r="A964" s="121" t="s">
        <v>2089</v>
      </c>
      <c r="B964" s="122">
        <v>68077</v>
      </c>
      <c r="C964" s="123" t="s">
        <v>69</v>
      </c>
      <c r="D964" s="123" t="s">
        <v>69</v>
      </c>
      <c r="E964" s="124" t="s">
        <v>433</v>
      </c>
      <c r="F964" s="22" t="e">
        <f>VLOOKUP(Tabla1[MUNICIPIO],'DATOS ENLACES, RESPONSABLES'!$C$1:$J$1124,2,0)</f>
        <v>#N/A</v>
      </c>
      <c r="G964" s="22" t="e">
        <f>VLOOKUP(Tabla1[MUNICIPIO],'DATOS ENLACES, RESPONSABLES'!$C$1:$J$1124,4,0)</f>
        <v>#N/A</v>
      </c>
      <c r="H964" s="22" t="e">
        <f>VLOOKUP(Tabla1[MUNICIPIO],'DATOS ENLACES, RESPONSABLES'!$C$1:$J$1124,5,0)</f>
        <v>#N/A</v>
      </c>
      <c r="I964" s="22" t="e">
        <f>VLOOKUP(Tabla1[MUNICIPIO],'DATOS ENLACES, RESPONSABLES'!$C$1:$J$1124,6,0)</f>
        <v>#N/A</v>
      </c>
      <c r="J964" s="22" t="e">
        <f>VLOOKUP(Tabla1[MUNICIPIO],'DATOS ENLACES, RESPONSABLES'!$C$1:$J$1124,7,0)</f>
        <v>#N/A</v>
      </c>
      <c r="K964" s="22" t="e">
        <f>VLOOKUP(Tabla1[MUNICIPIO],'DATOS ENLACES, RESPONSABLES'!$C$1:$J$1124,8,0)</f>
        <v>#N/A</v>
      </c>
    </row>
    <row r="965" spans="1:11" x14ac:dyDescent="0.25">
      <c r="A965" s="121" t="s">
        <v>2090</v>
      </c>
      <c r="B965" s="122">
        <v>68079</v>
      </c>
      <c r="C965" s="123" t="s">
        <v>69</v>
      </c>
      <c r="D965" s="123" t="s">
        <v>69</v>
      </c>
      <c r="E965" s="124" t="s">
        <v>1023</v>
      </c>
      <c r="F965" s="22" t="e">
        <f>VLOOKUP(Tabla1[MUNICIPIO],'DATOS ENLACES, RESPONSABLES'!$C$1:$J$1124,2,0)</f>
        <v>#N/A</v>
      </c>
      <c r="G965" s="22" t="e">
        <f>VLOOKUP(Tabla1[MUNICIPIO],'DATOS ENLACES, RESPONSABLES'!$C$1:$J$1124,4,0)</f>
        <v>#N/A</v>
      </c>
      <c r="H965" s="22" t="e">
        <f>VLOOKUP(Tabla1[MUNICIPIO],'DATOS ENLACES, RESPONSABLES'!$C$1:$J$1124,5,0)</f>
        <v>#N/A</v>
      </c>
      <c r="I965" s="22" t="e">
        <f>VLOOKUP(Tabla1[MUNICIPIO],'DATOS ENLACES, RESPONSABLES'!$C$1:$J$1124,6,0)</f>
        <v>#N/A</v>
      </c>
      <c r="J965" s="22" t="e">
        <f>VLOOKUP(Tabla1[MUNICIPIO],'DATOS ENLACES, RESPONSABLES'!$C$1:$J$1124,7,0)</f>
        <v>#N/A</v>
      </c>
      <c r="K965" s="22" t="e">
        <f>VLOOKUP(Tabla1[MUNICIPIO],'DATOS ENLACES, RESPONSABLES'!$C$1:$J$1124,8,0)</f>
        <v>#N/A</v>
      </c>
    </row>
    <row r="966" spans="1:11" x14ac:dyDescent="0.25">
      <c r="A966" s="121" t="s">
        <v>2091</v>
      </c>
      <c r="B966" s="122">
        <v>68092</v>
      </c>
      <c r="C966" s="123" t="s">
        <v>69</v>
      </c>
      <c r="D966" s="123" t="s">
        <v>69</v>
      </c>
      <c r="E966" s="124" t="s">
        <v>141</v>
      </c>
      <c r="F966" s="22" t="e">
        <f>VLOOKUP(Tabla1[MUNICIPIO],'DATOS ENLACES, RESPONSABLES'!$C$1:$J$1124,2,0)</f>
        <v>#N/A</v>
      </c>
      <c r="G966" s="22" t="e">
        <f>VLOOKUP(Tabla1[MUNICIPIO],'DATOS ENLACES, RESPONSABLES'!$C$1:$J$1124,4,0)</f>
        <v>#N/A</v>
      </c>
      <c r="H966" s="22" t="e">
        <f>VLOOKUP(Tabla1[MUNICIPIO],'DATOS ENLACES, RESPONSABLES'!$C$1:$J$1124,5,0)</f>
        <v>#N/A</v>
      </c>
      <c r="I966" s="22" t="e">
        <f>VLOOKUP(Tabla1[MUNICIPIO],'DATOS ENLACES, RESPONSABLES'!$C$1:$J$1124,6,0)</f>
        <v>#N/A</v>
      </c>
      <c r="J966" s="22" t="e">
        <f>VLOOKUP(Tabla1[MUNICIPIO],'DATOS ENLACES, RESPONSABLES'!$C$1:$J$1124,7,0)</f>
        <v>#N/A</v>
      </c>
      <c r="K966" s="22" t="e">
        <f>VLOOKUP(Tabla1[MUNICIPIO],'DATOS ENLACES, RESPONSABLES'!$C$1:$J$1124,8,0)</f>
        <v>#N/A</v>
      </c>
    </row>
    <row r="967" spans="1:11" x14ac:dyDescent="0.25">
      <c r="A967" s="121" t="s">
        <v>2092</v>
      </c>
      <c r="B967" s="122">
        <v>68101</v>
      </c>
      <c r="C967" s="123" t="s">
        <v>69</v>
      </c>
      <c r="D967" s="123" t="s">
        <v>69</v>
      </c>
      <c r="E967" s="124" t="s">
        <v>140</v>
      </c>
      <c r="F967" s="22" t="e">
        <f>VLOOKUP(Tabla1[MUNICIPIO],'DATOS ENLACES, RESPONSABLES'!$C$1:$J$1124,2,0)</f>
        <v>#N/A</v>
      </c>
      <c r="G967" s="22" t="e">
        <f>VLOOKUP(Tabla1[MUNICIPIO],'DATOS ENLACES, RESPONSABLES'!$C$1:$J$1124,4,0)</f>
        <v>#N/A</v>
      </c>
      <c r="H967" s="22" t="e">
        <f>VLOOKUP(Tabla1[MUNICIPIO],'DATOS ENLACES, RESPONSABLES'!$C$1:$J$1124,5,0)</f>
        <v>#N/A</v>
      </c>
      <c r="I967" s="22" t="e">
        <f>VLOOKUP(Tabla1[MUNICIPIO],'DATOS ENLACES, RESPONSABLES'!$C$1:$J$1124,6,0)</f>
        <v>#N/A</v>
      </c>
      <c r="J967" s="22" t="e">
        <f>VLOOKUP(Tabla1[MUNICIPIO],'DATOS ENLACES, RESPONSABLES'!$C$1:$J$1124,7,0)</f>
        <v>#N/A</v>
      </c>
      <c r="K967" s="22" t="e">
        <f>VLOOKUP(Tabla1[MUNICIPIO],'DATOS ENLACES, RESPONSABLES'!$C$1:$J$1124,8,0)</f>
        <v>#N/A</v>
      </c>
    </row>
    <row r="968" spans="1:11" ht="38.25" x14ac:dyDescent="0.25">
      <c r="A968" s="121" t="s">
        <v>2093</v>
      </c>
      <c r="B968" s="122">
        <v>68001</v>
      </c>
      <c r="C968" s="123" t="s">
        <v>69</v>
      </c>
      <c r="D968" s="123" t="s">
        <v>69</v>
      </c>
      <c r="E968" s="124" t="s">
        <v>135</v>
      </c>
      <c r="F968" s="22" t="str">
        <f>VLOOKUP(Tabla1[MUNICIPIO],'DATOS ENLACES, RESPONSABLES'!$C$1:$J$1124,2,0)</f>
        <v>Andres Enrique Paez Tarazona</v>
      </c>
      <c r="G968" s="22" t="str">
        <f>VLOOKUP(Tabla1[MUNICIPIO],'DATOS ENLACES, RESPONSABLES'!$C$1:$J$1124,4,0)</f>
        <v>andres.paez@unidadvictimas.gov.co</v>
      </c>
      <c r="H968" s="22">
        <f>VLOOKUP(Tabla1[MUNICIPIO],'DATOS ENLACES, RESPONSABLES'!$C$1:$J$1124,5,0)</f>
        <v>0</v>
      </c>
      <c r="I968" s="22">
        <f>VLOOKUP(Tabla1[MUNICIPIO],'DATOS ENLACES, RESPONSABLES'!$C$1:$J$1124,6,0)</f>
        <v>0</v>
      </c>
      <c r="J968" s="22">
        <f>VLOOKUP(Tabla1[MUNICIPIO],'DATOS ENLACES, RESPONSABLES'!$C$1:$J$1124,7,0)</f>
        <v>0</v>
      </c>
      <c r="K968" s="22">
        <f>VLOOKUP(Tabla1[MUNICIPIO],'DATOS ENLACES, RESPONSABLES'!$C$1:$J$1124,8,0)</f>
        <v>0</v>
      </c>
    </row>
    <row r="969" spans="1:11" x14ac:dyDescent="0.25">
      <c r="A969" s="121" t="s">
        <v>2094</v>
      </c>
      <c r="B969" s="122">
        <v>68121</v>
      </c>
      <c r="C969" s="123" t="s">
        <v>69</v>
      </c>
      <c r="D969" s="123" t="s">
        <v>69</v>
      </c>
      <c r="E969" s="124" t="s">
        <v>698</v>
      </c>
      <c r="F969" s="22" t="e">
        <f>VLOOKUP(Tabla1[MUNICIPIO],'DATOS ENLACES, RESPONSABLES'!$C$1:$J$1124,2,0)</f>
        <v>#N/A</v>
      </c>
      <c r="G969" s="22" t="e">
        <f>VLOOKUP(Tabla1[MUNICIPIO],'DATOS ENLACES, RESPONSABLES'!$C$1:$J$1124,4,0)</f>
        <v>#N/A</v>
      </c>
      <c r="H969" s="22" t="e">
        <f>VLOOKUP(Tabla1[MUNICIPIO],'DATOS ENLACES, RESPONSABLES'!$C$1:$J$1124,5,0)</f>
        <v>#N/A</v>
      </c>
      <c r="I969" s="22" t="e">
        <f>VLOOKUP(Tabla1[MUNICIPIO],'DATOS ENLACES, RESPONSABLES'!$C$1:$J$1124,6,0)</f>
        <v>#N/A</v>
      </c>
      <c r="J969" s="22" t="e">
        <f>VLOOKUP(Tabla1[MUNICIPIO],'DATOS ENLACES, RESPONSABLES'!$C$1:$J$1124,7,0)</f>
        <v>#N/A</v>
      </c>
      <c r="K969" s="22" t="e">
        <f>VLOOKUP(Tabla1[MUNICIPIO],'DATOS ENLACES, RESPONSABLES'!$C$1:$J$1124,8,0)</f>
        <v>#N/A</v>
      </c>
    </row>
    <row r="970" spans="1:11" x14ac:dyDescent="0.25">
      <c r="A970" s="121" t="s">
        <v>2095</v>
      </c>
      <c r="B970" s="122">
        <v>68132</v>
      </c>
      <c r="C970" s="123" t="s">
        <v>69</v>
      </c>
      <c r="D970" s="123" t="s">
        <v>69</v>
      </c>
      <c r="E970" s="124" t="s">
        <v>1024</v>
      </c>
      <c r="F970" s="22" t="e">
        <f>VLOOKUP(Tabla1[MUNICIPIO],'DATOS ENLACES, RESPONSABLES'!$C$1:$J$1124,2,0)</f>
        <v>#N/A</v>
      </c>
      <c r="G970" s="22" t="e">
        <f>VLOOKUP(Tabla1[MUNICIPIO],'DATOS ENLACES, RESPONSABLES'!$C$1:$J$1124,4,0)</f>
        <v>#N/A</v>
      </c>
      <c r="H970" s="22" t="e">
        <f>VLOOKUP(Tabla1[MUNICIPIO],'DATOS ENLACES, RESPONSABLES'!$C$1:$J$1124,5,0)</f>
        <v>#N/A</v>
      </c>
      <c r="I970" s="22" t="e">
        <f>VLOOKUP(Tabla1[MUNICIPIO],'DATOS ENLACES, RESPONSABLES'!$C$1:$J$1124,6,0)</f>
        <v>#N/A</v>
      </c>
      <c r="J970" s="22" t="e">
        <f>VLOOKUP(Tabla1[MUNICIPIO],'DATOS ENLACES, RESPONSABLES'!$C$1:$J$1124,7,0)</f>
        <v>#N/A</v>
      </c>
      <c r="K970" s="22" t="e">
        <f>VLOOKUP(Tabla1[MUNICIPIO],'DATOS ENLACES, RESPONSABLES'!$C$1:$J$1124,8,0)</f>
        <v>#N/A</v>
      </c>
    </row>
    <row r="971" spans="1:11" x14ac:dyDescent="0.25">
      <c r="A971" s="121" t="s">
        <v>2096</v>
      </c>
      <c r="B971" s="122">
        <v>68147</v>
      </c>
      <c r="C971" s="123" t="s">
        <v>69</v>
      </c>
      <c r="D971" s="123" t="s">
        <v>69</v>
      </c>
      <c r="E971" s="124" t="s">
        <v>1025</v>
      </c>
      <c r="F971" s="22" t="e">
        <f>VLOOKUP(Tabla1[MUNICIPIO],'DATOS ENLACES, RESPONSABLES'!$C$1:$J$1124,2,0)</f>
        <v>#N/A</v>
      </c>
      <c r="G971" s="22" t="e">
        <f>VLOOKUP(Tabla1[MUNICIPIO],'DATOS ENLACES, RESPONSABLES'!$C$1:$J$1124,4,0)</f>
        <v>#N/A</v>
      </c>
      <c r="H971" s="22" t="e">
        <f>VLOOKUP(Tabla1[MUNICIPIO],'DATOS ENLACES, RESPONSABLES'!$C$1:$J$1124,5,0)</f>
        <v>#N/A</v>
      </c>
      <c r="I971" s="22" t="e">
        <f>VLOOKUP(Tabla1[MUNICIPIO],'DATOS ENLACES, RESPONSABLES'!$C$1:$J$1124,6,0)</f>
        <v>#N/A</v>
      </c>
      <c r="J971" s="22" t="e">
        <f>VLOOKUP(Tabla1[MUNICIPIO],'DATOS ENLACES, RESPONSABLES'!$C$1:$J$1124,7,0)</f>
        <v>#N/A</v>
      </c>
      <c r="K971" s="22" t="e">
        <f>VLOOKUP(Tabla1[MUNICIPIO],'DATOS ENLACES, RESPONSABLES'!$C$1:$J$1124,8,0)</f>
        <v>#N/A</v>
      </c>
    </row>
    <row r="972" spans="1:11" x14ac:dyDescent="0.25">
      <c r="A972" s="121" t="s">
        <v>2097</v>
      </c>
      <c r="B972" s="122">
        <v>68152</v>
      </c>
      <c r="C972" s="123" t="s">
        <v>69</v>
      </c>
      <c r="D972" s="123" t="s">
        <v>69</v>
      </c>
      <c r="E972" s="124" t="s">
        <v>1026</v>
      </c>
      <c r="F972" s="22" t="e">
        <f>VLOOKUP(Tabla1[MUNICIPIO],'DATOS ENLACES, RESPONSABLES'!$C$1:$J$1124,2,0)</f>
        <v>#N/A</v>
      </c>
      <c r="G972" s="22" t="e">
        <f>VLOOKUP(Tabla1[MUNICIPIO],'DATOS ENLACES, RESPONSABLES'!$C$1:$J$1124,4,0)</f>
        <v>#N/A</v>
      </c>
      <c r="H972" s="22" t="e">
        <f>VLOOKUP(Tabla1[MUNICIPIO],'DATOS ENLACES, RESPONSABLES'!$C$1:$J$1124,5,0)</f>
        <v>#N/A</v>
      </c>
      <c r="I972" s="22" t="e">
        <f>VLOOKUP(Tabla1[MUNICIPIO],'DATOS ENLACES, RESPONSABLES'!$C$1:$J$1124,6,0)</f>
        <v>#N/A</v>
      </c>
      <c r="J972" s="22" t="e">
        <f>VLOOKUP(Tabla1[MUNICIPIO],'DATOS ENLACES, RESPONSABLES'!$C$1:$J$1124,7,0)</f>
        <v>#N/A</v>
      </c>
      <c r="K972" s="22" t="e">
        <f>VLOOKUP(Tabla1[MUNICIPIO],'DATOS ENLACES, RESPONSABLES'!$C$1:$J$1124,8,0)</f>
        <v>#N/A</v>
      </c>
    </row>
    <row r="973" spans="1:11" x14ac:dyDescent="0.25">
      <c r="A973" s="121" t="s">
        <v>2098</v>
      </c>
      <c r="B973" s="122">
        <v>68160</v>
      </c>
      <c r="C973" s="123" t="s">
        <v>69</v>
      </c>
      <c r="D973" s="123" t="s">
        <v>69</v>
      </c>
      <c r="E973" s="124" t="s">
        <v>1027</v>
      </c>
      <c r="F973" s="22" t="e">
        <f>VLOOKUP(Tabla1[MUNICIPIO],'DATOS ENLACES, RESPONSABLES'!$C$1:$J$1124,2,0)</f>
        <v>#N/A</v>
      </c>
      <c r="G973" s="22" t="e">
        <f>VLOOKUP(Tabla1[MUNICIPIO],'DATOS ENLACES, RESPONSABLES'!$C$1:$J$1124,4,0)</f>
        <v>#N/A</v>
      </c>
      <c r="H973" s="22" t="e">
        <f>VLOOKUP(Tabla1[MUNICIPIO],'DATOS ENLACES, RESPONSABLES'!$C$1:$J$1124,5,0)</f>
        <v>#N/A</v>
      </c>
      <c r="I973" s="22" t="e">
        <f>VLOOKUP(Tabla1[MUNICIPIO],'DATOS ENLACES, RESPONSABLES'!$C$1:$J$1124,6,0)</f>
        <v>#N/A</v>
      </c>
      <c r="J973" s="22" t="e">
        <f>VLOOKUP(Tabla1[MUNICIPIO],'DATOS ENLACES, RESPONSABLES'!$C$1:$J$1124,7,0)</f>
        <v>#N/A</v>
      </c>
      <c r="K973" s="22" t="e">
        <f>VLOOKUP(Tabla1[MUNICIPIO],'DATOS ENLACES, RESPONSABLES'!$C$1:$J$1124,8,0)</f>
        <v>#N/A</v>
      </c>
    </row>
    <row r="974" spans="1:11" x14ac:dyDescent="0.25">
      <c r="A974" s="121" t="s">
        <v>2099</v>
      </c>
      <c r="B974" s="122">
        <v>68162</v>
      </c>
      <c r="C974" s="123" t="s">
        <v>69</v>
      </c>
      <c r="D974" s="123" t="s">
        <v>69</v>
      </c>
      <c r="E974" s="124" t="s">
        <v>1028</v>
      </c>
      <c r="F974" s="22" t="e">
        <f>VLOOKUP(Tabla1[MUNICIPIO],'DATOS ENLACES, RESPONSABLES'!$C$1:$J$1124,2,0)</f>
        <v>#N/A</v>
      </c>
      <c r="G974" s="22" t="e">
        <f>VLOOKUP(Tabla1[MUNICIPIO],'DATOS ENLACES, RESPONSABLES'!$C$1:$J$1124,4,0)</f>
        <v>#N/A</v>
      </c>
      <c r="H974" s="22" t="e">
        <f>VLOOKUP(Tabla1[MUNICIPIO],'DATOS ENLACES, RESPONSABLES'!$C$1:$J$1124,5,0)</f>
        <v>#N/A</v>
      </c>
      <c r="I974" s="22" t="e">
        <f>VLOOKUP(Tabla1[MUNICIPIO],'DATOS ENLACES, RESPONSABLES'!$C$1:$J$1124,6,0)</f>
        <v>#N/A</v>
      </c>
      <c r="J974" s="22" t="e">
        <f>VLOOKUP(Tabla1[MUNICIPIO],'DATOS ENLACES, RESPONSABLES'!$C$1:$J$1124,7,0)</f>
        <v>#N/A</v>
      </c>
      <c r="K974" s="22" t="e">
        <f>VLOOKUP(Tabla1[MUNICIPIO],'DATOS ENLACES, RESPONSABLES'!$C$1:$J$1124,8,0)</f>
        <v>#N/A</v>
      </c>
    </row>
    <row r="975" spans="1:11" x14ac:dyDescent="0.25">
      <c r="A975" s="121" t="s">
        <v>2100</v>
      </c>
      <c r="B975" s="122">
        <v>68167</v>
      </c>
      <c r="C975" s="123" t="s">
        <v>69</v>
      </c>
      <c r="D975" s="123" t="s">
        <v>69</v>
      </c>
      <c r="E975" s="124" t="s">
        <v>1029</v>
      </c>
      <c r="F975" s="22" t="e">
        <f>VLOOKUP(Tabla1[MUNICIPIO],'DATOS ENLACES, RESPONSABLES'!$C$1:$J$1124,2,0)</f>
        <v>#N/A</v>
      </c>
      <c r="G975" s="22" t="e">
        <f>VLOOKUP(Tabla1[MUNICIPIO],'DATOS ENLACES, RESPONSABLES'!$C$1:$J$1124,4,0)</f>
        <v>#N/A</v>
      </c>
      <c r="H975" s="22" t="e">
        <f>VLOOKUP(Tabla1[MUNICIPIO],'DATOS ENLACES, RESPONSABLES'!$C$1:$J$1124,5,0)</f>
        <v>#N/A</v>
      </c>
      <c r="I975" s="22" t="e">
        <f>VLOOKUP(Tabla1[MUNICIPIO],'DATOS ENLACES, RESPONSABLES'!$C$1:$J$1124,6,0)</f>
        <v>#N/A</v>
      </c>
      <c r="J975" s="22" t="e">
        <f>VLOOKUP(Tabla1[MUNICIPIO],'DATOS ENLACES, RESPONSABLES'!$C$1:$J$1124,7,0)</f>
        <v>#N/A</v>
      </c>
      <c r="K975" s="22" t="e">
        <f>VLOOKUP(Tabla1[MUNICIPIO],'DATOS ENLACES, RESPONSABLES'!$C$1:$J$1124,8,0)</f>
        <v>#N/A</v>
      </c>
    </row>
    <row r="976" spans="1:11" x14ac:dyDescent="0.25">
      <c r="A976" s="121" t="s">
        <v>2101</v>
      </c>
      <c r="B976" s="122">
        <v>68169</v>
      </c>
      <c r="C976" s="123" t="s">
        <v>69</v>
      </c>
      <c r="D976" s="123" t="s">
        <v>69</v>
      </c>
      <c r="E976" s="124" t="s">
        <v>1030</v>
      </c>
      <c r="F976" s="22" t="e">
        <f>VLOOKUP(Tabla1[MUNICIPIO],'DATOS ENLACES, RESPONSABLES'!$C$1:$J$1124,2,0)</f>
        <v>#N/A</v>
      </c>
      <c r="G976" s="22" t="e">
        <f>VLOOKUP(Tabla1[MUNICIPIO],'DATOS ENLACES, RESPONSABLES'!$C$1:$J$1124,4,0)</f>
        <v>#N/A</v>
      </c>
      <c r="H976" s="22" t="e">
        <f>VLOOKUP(Tabla1[MUNICIPIO],'DATOS ENLACES, RESPONSABLES'!$C$1:$J$1124,5,0)</f>
        <v>#N/A</v>
      </c>
      <c r="I976" s="22" t="e">
        <f>VLOOKUP(Tabla1[MUNICIPIO],'DATOS ENLACES, RESPONSABLES'!$C$1:$J$1124,6,0)</f>
        <v>#N/A</v>
      </c>
      <c r="J976" s="22" t="e">
        <f>VLOOKUP(Tabla1[MUNICIPIO],'DATOS ENLACES, RESPONSABLES'!$C$1:$J$1124,7,0)</f>
        <v>#N/A</v>
      </c>
      <c r="K976" s="22" t="e">
        <f>VLOOKUP(Tabla1[MUNICIPIO],'DATOS ENLACES, RESPONSABLES'!$C$1:$J$1124,8,0)</f>
        <v>#N/A</v>
      </c>
    </row>
    <row r="977" spans="1:11" x14ac:dyDescent="0.25">
      <c r="A977" s="121" t="s">
        <v>2102</v>
      </c>
      <c r="B977" s="122">
        <v>68176</v>
      </c>
      <c r="C977" s="123" t="s">
        <v>69</v>
      </c>
      <c r="D977" s="123" t="s">
        <v>69</v>
      </c>
      <c r="E977" s="124" t="s">
        <v>1031</v>
      </c>
      <c r="F977" s="22" t="e">
        <f>VLOOKUP(Tabla1[MUNICIPIO],'DATOS ENLACES, RESPONSABLES'!$C$1:$J$1124,2,0)</f>
        <v>#N/A</v>
      </c>
      <c r="G977" s="22" t="e">
        <f>VLOOKUP(Tabla1[MUNICIPIO],'DATOS ENLACES, RESPONSABLES'!$C$1:$J$1124,4,0)</f>
        <v>#N/A</v>
      </c>
      <c r="H977" s="22" t="e">
        <f>VLOOKUP(Tabla1[MUNICIPIO],'DATOS ENLACES, RESPONSABLES'!$C$1:$J$1124,5,0)</f>
        <v>#N/A</v>
      </c>
      <c r="I977" s="22" t="e">
        <f>VLOOKUP(Tabla1[MUNICIPIO],'DATOS ENLACES, RESPONSABLES'!$C$1:$J$1124,6,0)</f>
        <v>#N/A</v>
      </c>
      <c r="J977" s="22" t="e">
        <f>VLOOKUP(Tabla1[MUNICIPIO],'DATOS ENLACES, RESPONSABLES'!$C$1:$J$1124,7,0)</f>
        <v>#N/A</v>
      </c>
      <c r="K977" s="22" t="e">
        <f>VLOOKUP(Tabla1[MUNICIPIO],'DATOS ENLACES, RESPONSABLES'!$C$1:$J$1124,8,0)</f>
        <v>#N/A</v>
      </c>
    </row>
    <row r="978" spans="1:11" x14ac:dyDescent="0.25">
      <c r="A978" s="121" t="s">
        <v>2103</v>
      </c>
      <c r="B978" s="122">
        <v>68179</v>
      </c>
      <c r="C978" s="123" t="s">
        <v>69</v>
      </c>
      <c r="D978" s="123" t="s">
        <v>69</v>
      </c>
      <c r="E978" s="124" t="s">
        <v>1032</v>
      </c>
      <c r="F978" s="22" t="e">
        <f>VLOOKUP(Tabla1[MUNICIPIO],'DATOS ENLACES, RESPONSABLES'!$C$1:$J$1124,2,0)</f>
        <v>#N/A</v>
      </c>
      <c r="G978" s="22" t="e">
        <f>VLOOKUP(Tabla1[MUNICIPIO],'DATOS ENLACES, RESPONSABLES'!$C$1:$J$1124,4,0)</f>
        <v>#N/A</v>
      </c>
      <c r="H978" s="22" t="e">
        <f>VLOOKUP(Tabla1[MUNICIPIO],'DATOS ENLACES, RESPONSABLES'!$C$1:$J$1124,5,0)</f>
        <v>#N/A</v>
      </c>
      <c r="I978" s="22" t="e">
        <f>VLOOKUP(Tabla1[MUNICIPIO],'DATOS ENLACES, RESPONSABLES'!$C$1:$J$1124,6,0)</f>
        <v>#N/A</v>
      </c>
      <c r="J978" s="22" t="e">
        <f>VLOOKUP(Tabla1[MUNICIPIO],'DATOS ENLACES, RESPONSABLES'!$C$1:$J$1124,7,0)</f>
        <v>#N/A</v>
      </c>
      <c r="K978" s="22" t="e">
        <f>VLOOKUP(Tabla1[MUNICIPIO],'DATOS ENLACES, RESPONSABLES'!$C$1:$J$1124,8,0)</f>
        <v>#N/A</v>
      </c>
    </row>
    <row r="979" spans="1:11" x14ac:dyDescent="0.25">
      <c r="A979" s="121" t="s">
        <v>2104</v>
      </c>
      <c r="B979" s="122">
        <v>68207</v>
      </c>
      <c r="C979" s="123" t="s">
        <v>69</v>
      </c>
      <c r="D979" s="123" t="s">
        <v>69</v>
      </c>
      <c r="E979" s="124" t="s">
        <v>454</v>
      </c>
      <c r="F979" s="22" t="e">
        <f>VLOOKUP(Tabla1[MUNICIPIO],'DATOS ENLACES, RESPONSABLES'!$C$1:$J$1124,2,0)</f>
        <v>#N/A</v>
      </c>
      <c r="G979" s="22" t="e">
        <f>VLOOKUP(Tabla1[MUNICIPIO],'DATOS ENLACES, RESPONSABLES'!$C$1:$J$1124,4,0)</f>
        <v>#N/A</v>
      </c>
      <c r="H979" s="22" t="e">
        <f>VLOOKUP(Tabla1[MUNICIPIO],'DATOS ENLACES, RESPONSABLES'!$C$1:$J$1124,5,0)</f>
        <v>#N/A</v>
      </c>
      <c r="I979" s="22" t="e">
        <f>VLOOKUP(Tabla1[MUNICIPIO],'DATOS ENLACES, RESPONSABLES'!$C$1:$J$1124,6,0)</f>
        <v>#N/A</v>
      </c>
      <c r="J979" s="22" t="e">
        <f>VLOOKUP(Tabla1[MUNICIPIO],'DATOS ENLACES, RESPONSABLES'!$C$1:$J$1124,7,0)</f>
        <v>#N/A</v>
      </c>
      <c r="K979" s="22" t="e">
        <f>VLOOKUP(Tabla1[MUNICIPIO],'DATOS ENLACES, RESPONSABLES'!$C$1:$J$1124,8,0)</f>
        <v>#N/A</v>
      </c>
    </row>
    <row r="980" spans="1:11" x14ac:dyDescent="0.25">
      <c r="A980" s="121" t="s">
        <v>2105</v>
      </c>
      <c r="B980" s="122">
        <v>68209</v>
      </c>
      <c r="C980" s="123" t="s">
        <v>69</v>
      </c>
      <c r="D980" s="123" t="s">
        <v>69</v>
      </c>
      <c r="E980" s="124" t="s">
        <v>1033</v>
      </c>
      <c r="F980" s="22" t="e">
        <f>VLOOKUP(Tabla1[MUNICIPIO],'DATOS ENLACES, RESPONSABLES'!$C$1:$J$1124,2,0)</f>
        <v>#N/A</v>
      </c>
      <c r="G980" s="22" t="e">
        <f>VLOOKUP(Tabla1[MUNICIPIO],'DATOS ENLACES, RESPONSABLES'!$C$1:$J$1124,4,0)</f>
        <v>#N/A</v>
      </c>
      <c r="H980" s="22" t="e">
        <f>VLOOKUP(Tabla1[MUNICIPIO],'DATOS ENLACES, RESPONSABLES'!$C$1:$J$1124,5,0)</f>
        <v>#N/A</v>
      </c>
      <c r="I980" s="22" t="e">
        <f>VLOOKUP(Tabla1[MUNICIPIO],'DATOS ENLACES, RESPONSABLES'!$C$1:$J$1124,6,0)</f>
        <v>#N/A</v>
      </c>
      <c r="J980" s="22" t="e">
        <f>VLOOKUP(Tabla1[MUNICIPIO],'DATOS ENLACES, RESPONSABLES'!$C$1:$J$1124,7,0)</f>
        <v>#N/A</v>
      </c>
      <c r="K980" s="22" t="e">
        <f>VLOOKUP(Tabla1[MUNICIPIO],'DATOS ENLACES, RESPONSABLES'!$C$1:$J$1124,8,0)</f>
        <v>#N/A</v>
      </c>
    </row>
    <row r="981" spans="1:11" x14ac:dyDescent="0.25">
      <c r="A981" s="121" t="s">
        <v>2106</v>
      </c>
      <c r="B981" s="122">
        <v>68211</v>
      </c>
      <c r="C981" s="123" t="s">
        <v>69</v>
      </c>
      <c r="D981" s="123" t="s">
        <v>69</v>
      </c>
      <c r="E981" s="124" t="s">
        <v>1034</v>
      </c>
      <c r="F981" s="22" t="e">
        <f>VLOOKUP(Tabla1[MUNICIPIO],'DATOS ENLACES, RESPONSABLES'!$C$1:$J$1124,2,0)</f>
        <v>#N/A</v>
      </c>
      <c r="G981" s="22" t="e">
        <f>VLOOKUP(Tabla1[MUNICIPIO],'DATOS ENLACES, RESPONSABLES'!$C$1:$J$1124,4,0)</f>
        <v>#N/A</v>
      </c>
      <c r="H981" s="22" t="e">
        <f>VLOOKUP(Tabla1[MUNICIPIO],'DATOS ENLACES, RESPONSABLES'!$C$1:$J$1124,5,0)</f>
        <v>#N/A</v>
      </c>
      <c r="I981" s="22" t="e">
        <f>VLOOKUP(Tabla1[MUNICIPIO],'DATOS ENLACES, RESPONSABLES'!$C$1:$J$1124,6,0)</f>
        <v>#N/A</v>
      </c>
      <c r="J981" s="22" t="e">
        <f>VLOOKUP(Tabla1[MUNICIPIO],'DATOS ENLACES, RESPONSABLES'!$C$1:$J$1124,7,0)</f>
        <v>#N/A</v>
      </c>
      <c r="K981" s="22" t="e">
        <f>VLOOKUP(Tabla1[MUNICIPIO],'DATOS ENLACES, RESPONSABLES'!$C$1:$J$1124,8,0)</f>
        <v>#N/A</v>
      </c>
    </row>
    <row r="982" spans="1:11" x14ac:dyDescent="0.25">
      <c r="A982" s="121" t="s">
        <v>2107</v>
      </c>
      <c r="B982" s="122">
        <v>68217</v>
      </c>
      <c r="C982" s="123" t="s">
        <v>69</v>
      </c>
      <c r="D982" s="123" t="s">
        <v>69</v>
      </c>
      <c r="E982" s="124" t="s">
        <v>1035</v>
      </c>
      <c r="F982" s="22" t="e">
        <f>VLOOKUP(Tabla1[MUNICIPIO],'DATOS ENLACES, RESPONSABLES'!$C$1:$J$1124,2,0)</f>
        <v>#N/A</v>
      </c>
      <c r="G982" s="22" t="e">
        <f>VLOOKUP(Tabla1[MUNICIPIO],'DATOS ENLACES, RESPONSABLES'!$C$1:$J$1124,4,0)</f>
        <v>#N/A</v>
      </c>
      <c r="H982" s="22" t="e">
        <f>VLOOKUP(Tabla1[MUNICIPIO],'DATOS ENLACES, RESPONSABLES'!$C$1:$J$1124,5,0)</f>
        <v>#N/A</v>
      </c>
      <c r="I982" s="22" t="e">
        <f>VLOOKUP(Tabla1[MUNICIPIO],'DATOS ENLACES, RESPONSABLES'!$C$1:$J$1124,6,0)</f>
        <v>#N/A</v>
      </c>
      <c r="J982" s="22" t="e">
        <f>VLOOKUP(Tabla1[MUNICIPIO],'DATOS ENLACES, RESPONSABLES'!$C$1:$J$1124,7,0)</f>
        <v>#N/A</v>
      </c>
      <c r="K982" s="22" t="e">
        <f>VLOOKUP(Tabla1[MUNICIPIO],'DATOS ENLACES, RESPONSABLES'!$C$1:$J$1124,8,0)</f>
        <v>#N/A</v>
      </c>
    </row>
    <row r="983" spans="1:11" x14ac:dyDescent="0.25">
      <c r="A983" s="121" t="s">
        <v>2108</v>
      </c>
      <c r="B983" s="122">
        <v>68229</v>
      </c>
      <c r="C983" s="123" t="s">
        <v>69</v>
      </c>
      <c r="D983" s="123" t="s">
        <v>69</v>
      </c>
      <c r="E983" s="124" t="s">
        <v>1036</v>
      </c>
      <c r="F983" s="22" t="e">
        <f>VLOOKUP(Tabla1[MUNICIPIO],'DATOS ENLACES, RESPONSABLES'!$C$1:$J$1124,2,0)</f>
        <v>#N/A</v>
      </c>
      <c r="G983" s="22" t="e">
        <f>VLOOKUP(Tabla1[MUNICIPIO],'DATOS ENLACES, RESPONSABLES'!$C$1:$J$1124,4,0)</f>
        <v>#N/A</v>
      </c>
      <c r="H983" s="22" t="e">
        <f>VLOOKUP(Tabla1[MUNICIPIO],'DATOS ENLACES, RESPONSABLES'!$C$1:$J$1124,5,0)</f>
        <v>#N/A</v>
      </c>
      <c r="I983" s="22" t="e">
        <f>VLOOKUP(Tabla1[MUNICIPIO],'DATOS ENLACES, RESPONSABLES'!$C$1:$J$1124,6,0)</f>
        <v>#N/A</v>
      </c>
      <c r="J983" s="22" t="e">
        <f>VLOOKUP(Tabla1[MUNICIPIO],'DATOS ENLACES, RESPONSABLES'!$C$1:$J$1124,7,0)</f>
        <v>#N/A</v>
      </c>
      <c r="K983" s="22" t="e">
        <f>VLOOKUP(Tabla1[MUNICIPIO],'DATOS ENLACES, RESPONSABLES'!$C$1:$J$1124,8,0)</f>
        <v>#N/A</v>
      </c>
    </row>
    <row r="984" spans="1:11" x14ac:dyDescent="0.25">
      <c r="A984" s="121" t="s">
        <v>2109</v>
      </c>
      <c r="B984" s="122">
        <v>68235</v>
      </c>
      <c r="C984" s="123" t="s">
        <v>69</v>
      </c>
      <c r="D984" s="123" t="s">
        <v>69</v>
      </c>
      <c r="E984" s="124" t="s">
        <v>1037</v>
      </c>
      <c r="F984" s="22" t="e">
        <f>VLOOKUP(Tabla1[MUNICIPIO],'DATOS ENLACES, RESPONSABLES'!$C$1:$J$1124,2,0)</f>
        <v>#N/A</v>
      </c>
      <c r="G984" s="22" t="e">
        <f>VLOOKUP(Tabla1[MUNICIPIO],'DATOS ENLACES, RESPONSABLES'!$C$1:$J$1124,4,0)</f>
        <v>#N/A</v>
      </c>
      <c r="H984" s="22" t="e">
        <f>VLOOKUP(Tabla1[MUNICIPIO],'DATOS ENLACES, RESPONSABLES'!$C$1:$J$1124,5,0)</f>
        <v>#N/A</v>
      </c>
      <c r="I984" s="22" t="e">
        <f>VLOOKUP(Tabla1[MUNICIPIO],'DATOS ENLACES, RESPONSABLES'!$C$1:$J$1124,6,0)</f>
        <v>#N/A</v>
      </c>
      <c r="J984" s="22" t="e">
        <f>VLOOKUP(Tabla1[MUNICIPIO],'DATOS ENLACES, RESPONSABLES'!$C$1:$J$1124,7,0)</f>
        <v>#N/A</v>
      </c>
      <c r="K984" s="22" t="e">
        <f>VLOOKUP(Tabla1[MUNICIPIO],'DATOS ENLACES, RESPONSABLES'!$C$1:$J$1124,8,0)</f>
        <v>#N/A</v>
      </c>
    </row>
    <row r="985" spans="1:11" x14ac:dyDescent="0.25">
      <c r="A985" s="121" t="s">
        <v>2110</v>
      </c>
      <c r="B985" s="122">
        <v>68245</v>
      </c>
      <c r="C985" s="123" t="s">
        <v>69</v>
      </c>
      <c r="D985" s="123" t="s">
        <v>69</v>
      </c>
      <c r="E985" s="124" t="s">
        <v>1038</v>
      </c>
      <c r="F985" s="22" t="e">
        <f>VLOOKUP(Tabla1[MUNICIPIO],'DATOS ENLACES, RESPONSABLES'!$C$1:$J$1124,2,0)</f>
        <v>#N/A</v>
      </c>
      <c r="G985" s="22" t="e">
        <f>VLOOKUP(Tabla1[MUNICIPIO],'DATOS ENLACES, RESPONSABLES'!$C$1:$J$1124,4,0)</f>
        <v>#N/A</v>
      </c>
      <c r="H985" s="22" t="e">
        <f>VLOOKUP(Tabla1[MUNICIPIO],'DATOS ENLACES, RESPONSABLES'!$C$1:$J$1124,5,0)</f>
        <v>#N/A</v>
      </c>
      <c r="I985" s="22" t="e">
        <f>VLOOKUP(Tabla1[MUNICIPIO],'DATOS ENLACES, RESPONSABLES'!$C$1:$J$1124,6,0)</f>
        <v>#N/A</v>
      </c>
      <c r="J985" s="22" t="e">
        <f>VLOOKUP(Tabla1[MUNICIPIO],'DATOS ENLACES, RESPONSABLES'!$C$1:$J$1124,7,0)</f>
        <v>#N/A</v>
      </c>
      <c r="K985" s="22" t="e">
        <f>VLOOKUP(Tabla1[MUNICIPIO],'DATOS ENLACES, RESPONSABLES'!$C$1:$J$1124,8,0)</f>
        <v>#N/A</v>
      </c>
    </row>
    <row r="986" spans="1:11" x14ac:dyDescent="0.25">
      <c r="A986" s="121" t="s">
        <v>2111</v>
      </c>
      <c r="B986" s="122">
        <v>68250</v>
      </c>
      <c r="C986" s="123" t="s">
        <v>69</v>
      </c>
      <c r="D986" s="123" t="s">
        <v>69</v>
      </c>
      <c r="E986" s="124" t="s">
        <v>524</v>
      </c>
      <c r="F986" s="22" t="e">
        <f>VLOOKUP(Tabla1[MUNICIPIO],'DATOS ENLACES, RESPONSABLES'!$C$1:$J$1124,2,0)</f>
        <v>#N/A</v>
      </c>
      <c r="G986" s="22" t="e">
        <f>VLOOKUP(Tabla1[MUNICIPIO],'DATOS ENLACES, RESPONSABLES'!$C$1:$J$1124,4,0)</f>
        <v>#N/A</v>
      </c>
      <c r="H986" s="22" t="e">
        <f>VLOOKUP(Tabla1[MUNICIPIO],'DATOS ENLACES, RESPONSABLES'!$C$1:$J$1124,5,0)</f>
        <v>#N/A</v>
      </c>
      <c r="I986" s="22" t="e">
        <f>VLOOKUP(Tabla1[MUNICIPIO],'DATOS ENLACES, RESPONSABLES'!$C$1:$J$1124,6,0)</f>
        <v>#N/A</v>
      </c>
      <c r="J986" s="22" t="e">
        <f>VLOOKUP(Tabla1[MUNICIPIO],'DATOS ENLACES, RESPONSABLES'!$C$1:$J$1124,7,0)</f>
        <v>#N/A</v>
      </c>
      <c r="K986" s="22" t="e">
        <f>VLOOKUP(Tabla1[MUNICIPIO],'DATOS ENLACES, RESPONSABLES'!$C$1:$J$1124,8,0)</f>
        <v>#N/A</v>
      </c>
    </row>
    <row r="987" spans="1:11" x14ac:dyDescent="0.25">
      <c r="A987" s="121" t="s">
        <v>2112</v>
      </c>
      <c r="B987" s="122">
        <v>68255</v>
      </c>
      <c r="C987" s="123" t="s">
        <v>69</v>
      </c>
      <c r="D987" s="123" t="s">
        <v>69</v>
      </c>
      <c r="E987" s="124" t="s">
        <v>188</v>
      </c>
      <c r="F987" s="22" t="e">
        <f>VLOOKUP(Tabla1[MUNICIPIO],'DATOS ENLACES, RESPONSABLES'!$C$1:$J$1124,2,0)</f>
        <v>#N/A</v>
      </c>
      <c r="G987" s="22" t="e">
        <f>VLOOKUP(Tabla1[MUNICIPIO],'DATOS ENLACES, RESPONSABLES'!$C$1:$J$1124,4,0)</f>
        <v>#N/A</v>
      </c>
      <c r="H987" s="22" t="e">
        <f>VLOOKUP(Tabla1[MUNICIPIO],'DATOS ENLACES, RESPONSABLES'!$C$1:$J$1124,5,0)</f>
        <v>#N/A</v>
      </c>
      <c r="I987" s="22" t="e">
        <f>VLOOKUP(Tabla1[MUNICIPIO],'DATOS ENLACES, RESPONSABLES'!$C$1:$J$1124,6,0)</f>
        <v>#N/A</v>
      </c>
      <c r="J987" s="22" t="e">
        <f>VLOOKUP(Tabla1[MUNICIPIO],'DATOS ENLACES, RESPONSABLES'!$C$1:$J$1124,7,0)</f>
        <v>#N/A</v>
      </c>
      <c r="K987" s="22" t="e">
        <f>VLOOKUP(Tabla1[MUNICIPIO],'DATOS ENLACES, RESPONSABLES'!$C$1:$J$1124,8,0)</f>
        <v>#N/A</v>
      </c>
    </row>
    <row r="988" spans="1:11" x14ac:dyDescent="0.25">
      <c r="A988" s="121" t="s">
        <v>2113</v>
      </c>
      <c r="B988" s="122">
        <v>68264</v>
      </c>
      <c r="C988" s="123" t="s">
        <v>69</v>
      </c>
      <c r="D988" s="123" t="s">
        <v>69</v>
      </c>
      <c r="E988" s="124" t="s">
        <v>1039</v>
      </c>
      <c r="F988" s="22" t="e">
        <f>VLOOKUP(Tabla1[MUNICIPIO],'DATOS ENLACES, RESPONSABLES'!$C$1:$J$1124,2,0)</f>
        <v>#N/A</v>
      </c>
      <c r="G988" s="22" t="e">
        <f>VLOOKUP(Tabla1[MUNICIPIO],'DATOS ENLACES, RESPONSABLES'!$C$1:$J$1124,4,0)</f>
        <v>#N/A</v>
      </c>
      <c r="H988" s="22" t="e">
        <f>VLOOKUP(Tabla1[MUNICIPIO],'DATOS ENLACES, RESPONSABLES'!$C$1:$J$1124,5,0)</f>
        <v>#N/A</v>
      </c>
      <c r="I988" s="22" t="e">
        <f>VLOOKUP(Tabla1[MUNICIPIO],'DATOS ENLACES, RESPONSABLES'!$C$1:$J$1124,6,0)</f>
        <v>#N/A</v>
      </c>
      <c r="J988" s="22" t="e">
        <f>VLOOKUP(Tabla1[MUNICIPIO],'DATOS ENLACES, RESPONSABLES'!$C$1:$J$1124,7,0)</f>
        <v>#N/A</v>
      </c>
      <c r="K988" s="22" t="e">
        <f>VLOOKUP(Tabla1[MUNICIPIO],'DATOS ENLACES, RESPONSABLES'!$C$1:$J$1124,8,0)</f>
        <v>#N/A</v>
      </c>
    </row>
    <row r="989" spans="1:11" x14ac:dyDescent="0.25">
      <c r="A989" s="121" t="s">
        <v>2114</v>
      </c>
      <c r="B989" s="122">
        <v>68266</v>
      </c>
      <c r="C989" s="123" t="s">
        <v>69</v>
      </c>
      <c r="D989" s="123" t="s">
        <v>69</v>
      </c>
      <c r="E989" s="124" t="s">
        <v>1040</v>
      </c>
      <c r="F989" s="22" t="e">
        <f>VLOOKUP(Tabla1[MUNICIPIO],'DATOS ENLACES, RESPONSABLES'!$C$1:$J$1124,2,0)</f>
        <v>#N/A</v>
      </c>
      <c r="G989" s="22" t="e">
        <f>VLOOKUP(Tabla1[MUNICIPIO],'DATOS ENLACES, RESPONSABLES'!$C$1:$J$1124,4,0)</f>
        <v>#N/A</v>
      </c>
      <c r="H989" s="22" t="e">
        <f>VLOOKUP(Tabla1[MUNICIPIO],'DATOS ENLACES, RESPONSABLES'!$C$1:$J$1124,5,0)</f>
        <v>#N/A</v>
      </c>
      <c r="I989" s="22" t="e">
        <f>VLOOKUP(Tabla1[MUNICIPIO],'DATOS ENLACES, RESPONSABLES'!$C$1:$J$1124,6,0)</f>
        <v>#N/A</v>
      </c>
      <c r="J989" s="22" t="e">
        <f>VLOOKUP(Tabla1[MUNICIPIO],'DATOS ENLACES, RESPONSABLES'!$C$1:$J$1124,7,0)</f>
        <v>#N/A</v>
      </c>
      <c r="K989" s="22" t="e">
        <f>VLOOKUP(Tabla1[MUNICIPIO],'DATOS ENLACES, RESPONSABLES'!$C$1:$J$1124,8,0)</f>
        <v>#N/A</v>
      </c>
    </row>
    <row r="990" spans="1:11" x14ac:dyDescent="0.25">
      <c r="A990" s="121" t="s">
        <v>2115</v>
      </c>
      <c r="B990" s="122">
        <v>68271</v>
      </c>
      <c r="C990" s="123" t="s">
        <v>69</v>
      </c>
      <c r="D990" s="123" t="s">
        <v>69</v>
      </c>
      <c r="E990" s="124" t="s">
        <v>1041</v>
      </c>
      <c r="F990" s="22" t="e">
        <f>VLOOKUP(Tabla1[MUNICIPIO],'DATOS ENLACES, RESPONSABLES'!$C$1:$J$1124,2,0)</f>
        <v>#N/A</v>
      </c>
      <c r="G990" s="22" t="e">
        <f>VLOOKUP(Tabla1[MUNICIPIO],'DATOS ENLACES, RESPONSABLES'!$C$1:$J$1124,4,0)</f>
        <v>#N/A</v>
      </c>
      <c r="H990" s="22" t="e">
        <f>VLOOKUP(Tabla1[MUNICIPIO],'DATOS ENLACES, RESPONSABLES'!$C$1:$J$1124,5,0)</f>
        <v>#N/A</v>
      </c>
      <c r="I990" s="22" t="e">
        <f>VLOOKUP(Tabla1[MUNICIPIO],'DATOS ENLACES, RESPONSABLES'!$C$1:$J$1124,6,0)</f>
        <v>#N/A</v>
      </c>
      <c r="J990" s="22" t="e">
        <f>VLOOKUP(Tabla1[MUNICIPIO],'DATOS ENLACES, RESPONSABLES'!$C$1:$J$1124,7,0)</f>
        <v>#N/A</v>
      </c>
      <c r="K990" s="22" t="e">
        <f>VLOOKUP(Tabla1[MUNICIPIO],'DATOS ENLACES, RESPONSABLES'!$C$1:$J$1124,8,0)</f>
        <v>#N/A</v>
      </c>
    </row>
    <row r="991" spans="1:11" x14ac:dyDescent="0.25">
      <c r="A991" s="121" t="s">
        <v>2116</v>
      </c>
      <c r="B991" s="122">
        <v>68276</v>
      </c>
      <c r="C991" s="123" t="s">
        <v>69</v>
      </c>
      <c r="D991" s="123" t="s">
        <v>69</v>
      </c>
      <c r="E991" s="124" t="s">
        <v>264</v>
      </c>
      <c r="F991" s="22" t="e">
        <f>VLOOKUP(Tabla1[MUNICIPIO],'DATOS ENLACES, RESPONSABLES'!$C$1:$J$1124,2,0)</f>
        <v>#N/A</v>
      </c>
      <c r="G991" s="22" t="e">
        <f>VLOOKUP(Tabla1[MUNICIPIO],'DATOS ENLACES, RESPONSABLES'!$C$1:$J$1124,4,0)</f>
        <v>#N/A</v>
      </c>
      <c r="H991" s="22" t="e">
        <f>VLOOKUP(Tabla1[MUNICIPIO],'DATOS ENLACES, RESPONSABLES'!$C$1:$J$1124,5,0)</f>
        <v>#N/A</v>
      </c>
      <c r="I991" s="22" t="e">
        <f>VLOOKUP(Tabla1[MUNICIPIO],'DATOS ENLACES, RESPONSABLES'!$C$1:$J$1124,6,0)</f>
        <v>#N/A</v>
      </c>
      <c r="J991" s="22" t="e">
        <f>VLOOKUP(Tabla1[MUNICIPIO],'DATOS ENLACES, RESPONSABLES'!$C$1:$J$1124,7,0)</f>
        <v>#N/A</v>
      </c>
      <c r="K991" s="22" t="e">
        <f>VLOOKUP(Tabla1[MUNICIPIO],'DATOS ENLACES, RESPONSABLES'!$C$1:$J$1124,8,0)</f>
        <v>#N/A</v>
      </c>
    </row>
    <row r="992" spans="1:11" x14ac:dyDescent="0.25">
      <c r="A992" s="121" t="s">
        <v>2117</v>
      </c>
      <c r="B992" s="122">
        <v>68296</v>
      </c>
      <c r="C992" s="123" t="s">
        <v>69</v>
      </c>
      <c r="D992" s="123" t="s">
        <v>69</v>
      </c>
      <c r="E992" s="124" t="s">
        <v>1042</v>
      </c>
      <c r="F992" s="22" t="e">
        <f>VLOOKUP(Tabla1[MUNICIPIO],'DATOS ENLACES, RESPONSABLES'!$C$1:$J$1124,2,0)</f>
        <v>#N/A</v>
      </c>
      <c r="G992" s="22" t="e">
        <f>VLOOKUP(Tabla1[MUNICIPIO],'DATOS ENLACES, RESPONSABLES'!$C$1:$J$1124,4,0)</f>
        <v>#N/A</v>
      </c>
      <c r="H992" s="22" t="e">
        <f>VLOOKUP(Tabla1[MUNICIPIO],'DATOS ENLACES, RESPONSABLES'!$C$1:$J$1124,5,0)</f>
        <v>#N/A</v>
      </c>
      <c r="I992" s="22" t="e">
        <f>VLOOKUP(Tabla1[MUNICIPIO],'DATOS ENLACES, RESPONSABLES'!$C$1:$J$1124,6,0)</f>
        <v>#N/A</v>
      </c>
      <c r="J992" s="22" t="e">
        <f>VLOOKUP(Tabla1[MUNICIPIO],'DATOS ENLACES, RESPONSABLES'!$C$1:$J$1124,7,0)</f>
        <v>#N/A</v>
      </c>
      <c r="K992" s="22" t="e">
        <f>VLOOKUP(Tabla1[MUNICIPIO],'DATOS ENLACES, RESPONSABLES'!$C$1:$J$1124,8,0)</f>
        <v>#N/A</v>
      </c>
    </row>
    <row r="993" spans="1:11" x14ac:dyDescent="0.25">
      <c r="A993" s="121" t="s">
        <v>2118</v>
      </c>
      <c r="B993" s="122">
        <v>68298</v>
      </c>
      <c r="C993" s="123" t="s">
        <v>69</v>
      </c>
      <c r="D993" s="123" t="s">
        <v>69</v>
      </c>
      <c r="E993" s="124" t="s">
        <v>1043</v>
      </c>
      <c r="F993" s="22" t="e">
        <f>VLOOKUP(Tabla1[MUNICIPIO],'DATOS ENLACES, RESPONSABLES'!$C$1:$J$1124,2,0)</f>
        <v>#N/A</v>
      </c>
      <c r="G993" s="22" t="e">
        <f>VLOOKUP(Tabla1[MUNICIPIO],'DATOS ENLACES, RESPONSABLES'!$C$1:$J$1124,4,0)</f>
        <v>#N/A</v>
      </c>
      <c r="H993" s="22" t="e">
        <f>VLOOKUP(Tabla1[MUNICIPIO],'DATOS ENLACES, RESPONSABLES'!$C$1:$J$1124,5,0)</f>
        <v>#N/A</v>
      </c>
      <c r="I993" s="22" t="e">
        <f>VLOOKUP(Tabla1[MUNICIPIO],'DATOS ENLACES, RESPONSABLES'!$C$1:$J$1124,6,0)</f>
        <v>#N/A</v>
      </c>
      <c r="J993" s="22" t="e">
        <f>VLOOKUP(Tabla1[MUNICIPIO],'DATOS ENLACES, RESPONSABLES'!$C$1:$J$1124,7,0)</f>
        <v>#N/A</v>
      </c>
      <c r="K993" s="22" t="e">
        <f>VLOOKUP(Tabla1[MUNICIPIO],'DATOS ENLACES, RESPONSABLES'!$C$1:$J$1124,8,0)</f>
        <v>#N/A</v>
      </c>
    </row>
    <row r="994" spans="1:11" x14ac:dyDescent="0.25">
      <c r="A994" s="121" t="s">
        <v>2119</v>
      </c>
      <c r="B994" s="122">
        <v>68307</v>
      </c>
      <c r="C994" s="123" t="s">
        <v>69</v>
      </c>
      <c r="D994" s="123" t="s">
        <v>69</v>
      </c>
      <c r="E994" s="124" t="s">
        <v>1044</v>
      </c>
      <c r="F994" s="22" t="e">
        <f>VLOOKUP(Tabla1[MUNICIPIO],'DATOS ENLACES, RESPONSABLES'!$C$1:$J$1124,2,0)</f>
        <v>#N/A</v>
      </c>
      <c r="G994" s="22" t="e">
        <f>VLOOKUP(Tabla1[MUNICIPIO],'DATOS ENLACES, RESPONSABLES'!$C$1:$J$1124,4,0)</f>
        <v>#N/A</v>
      </c>
      <c r="H994" s="22" t="e">
        <f>VLOOKUP(Tabla1[MUNICIPIO],'DATOS ENLACES, RESPONSABLES'!$C$1:$J$1124,5,0)</f>
        <v>#N/A</v>
      </c>
      <c r="I994" s="22" t="e">
        <f>VLOOKUP(Tabla1[MUNICIPIO],'DATOS ENLACES, RESPONSABLES'!$C$1:$J$1124,6,0)</f>
        <v>#N/A</v>
      </c>
      <c r="J994" s="22" t="e">
        <f>VLOOKUP(Tabla1[MUNICIPIO],'DATOS ENLACES, RESPONSABLES'!$C$1:$J$1124,7,0)</f>
        <v>#N/A</v>
      </c>
      <c r="K994" s="22" t="e">
        <f>VLOOKUP(Tabla1[MUNICIPIO],'DATOS ENLACES, RESPONSABLES'!$C$1:$J$1124,8,0)</f>
        <v>#N/A</v>
      </c>
    </row>
    <row r="995" spans="1:11" x14ac:dyDescent="0.25">
      <c r="A995" s="121" t="s">
        <v>2120</v>
      </c>
      <c r="B995" s="122">
        <v>68318</v>
      </c>
      <c r="C995" s="123" t="s">
        <v>69</v>
      </c>
      <c r="D995" s="123" t="s">
        <v>69</v>
      </c>
      <c r="E995" s="124" t="s">
        <v>1045</v>
      </c>
      <c r="F995" s="22" t="e">
        <f>VLOOKUP(Tabla1[MUNICIPIO],'DATOS ENLACES, RESPONSABLES'!$C$1:$J$1124,2,0)</f>
        <v>#N/A</v>
      </c>
      <c r="G995" s="22" t="e">
        <f>VLOOKUP(Tabla1[MUNICIPIO],'DATOS ENLACES, RESPONSABLES'!$C$1:$J$1124,4,0)</f>
        <v>#N/A</v>
      </c>
      <c r="H995" s="22" t="e">
        <f>VLOOKUP(Tabla1[MUNICIPIO],'DATOS ENLACES, RESPONSABLES'!$C$1:$J$1124,5,0)</f>
        <v>#N/A</v>
      </c>
      <c r="I995" s="22" t="e">
        <f>VLOOKUP(Tabla1[MUNICIPIO],'DATOS ENLACES, RESPONSABLES'!$C$1:$J$1124,6,0)</f>
        <v>#N/A</v>
      </c>
      <c r="J995" s="22" t="e">
        <f>VLOOKUP(Tabla1[MUNICIPIO],'DATOS ENLACES, RESPONSABLES'!$C$1:$J$1124,7,0)</f>
        <v>#N/A</v>
      </c>
      <c r="K995" s="22" t="e">
        <f>VLOOKUP(Tabla1[MUNICIPIO],'DATOS ENLACES, RESPONSABLES'!$C$1:$J$1124,8,0)</f>
        <v>#N/A</v>
      </c>
    </row>
    <row r="996" spans="1:11" x14ac:dyDescent="0.25">
      <c r="A996" s="121" t="s">
        <v>2121</v>
      </c>
      <c r="B996" s="122">
        <v>68320</v>
      </c>
      <c r="C996" s="123" t="s">
        <v>69</v>
      </c>
      <c r="D996" s="123" t="s">
        <v>69</v>
      </c>
      <c r="E996" s="124" t="s">
        <v>244</v>
      </c>
      <c r="F996" s="22" t="e">
        <f>VLOOKUP(Tabla1[MUNICIPIO],'DATOS ENLACES, RESPONSABLES'!$C$1:$J$1124,2,0)</f>
        <v>#N/A</v>
      </c>
      <c r="G996" s="22" t="e">
        <f>VLOOKUP(Tabla1[MUNICIPIO],'DATOS ENLACES, RESPONSABLES'!$C$1:$J$1124,4,0)</f>
        <v>#N/A</v>
      </c>
      <c r="H996" s="22" t="e">
        <f>VLOOKUP(Tabla1[MUNICIPIO],'DATOS ENLACES, RESPONSABLES'!$C$1:$J$1124,5,0)</f>
        <v>#N/A</v>
      </c>
      <c r="I996" s="22" t="e">
        <f>VLOOKUP(Tabla1[MUNICIPIO],'DATOS ENLACES, RESPONSABLES'!$C$1:$J$1124,6,0)</f>
        <v>#N/A</v>
      </c>
      <c r="J996" s="22" t="e">
        <f>VLOOKUP(Tabla1[MUNICIPIO],'DATOS ENLACES, RESPONSABLES'!$C$1:$J$1124,7,0)</f>
        <v>#N/A</v>
      </c>
      <c r="K996" s="22" t="e">
        <f>VLOOKUP(Tabla1[MUNICIPIO],'DATOS ENLACES, RESPONSABLES'!$C$1:$J$1124,8,0)</f>
        <v>#N/A</v>
      </c>
    </row>
    <row r="997" spans="1:11" x14ac:dyDescent="0.25">
      <c r="A997" s="121" t="s">
        <v>2122</v>
      </c>
      <c r="B997" s="122">
        <v>68322</v>
      </c>
      <c r="C997" s="123" t="s">
        <v>69</v>
      </c>
      <c r="D997" s="123" t="s">
        <v>69</v>
      </c>
      <c r="E997" s="124" t="s">
        <v>1046</v>
      </c>
      <c r="F997" s="22" t="e">
        <f>VLOOKUP(Tabla1[MUNICIPIO],'DATOS ENLACES, RESPONSABLES'!$C$1:$J$1124,2,0)</f>
        <v>#N/A</v>
      </c>
      <c r="G997" s="22" t="e">
        <f>VLOOKUP(Tabla1[MUNICIPIO],'DATOS ENLACES, RESPONSABLES'!$C$1:$J$1124,4,0)</f>
        <v>#N/A</v>
      </c>
      <c r="H997" s="22" t="e">
        <f>VLOOKUP(Tabla1[MUNICIPIO],'DATOS ENLACES, RESPONSABLES'!$C$1:$J$1124,5,0)</f>
        <v>#N/A</v>
      </c>
      <c r="I997" s="22" t="e">
        <f>VLOOKUP(Tabla1[MUNICIPIO],'DATOS ENLACES, RESPONSABLES'!$C$1:$J$1124,6,0)</f>
        <v>#N/A</v>
      </c>
      <c r="J997" s="22" t="e">
        <f>VLOOKUP(Tabla1[MUNICIPIO],'DATOS ENLACES, RESPONSABLES'!$C$1:$J$1124,7,0)</f>
        <v>#N/A</v>
      </c>
      <c r="K997" s="22" t="e">
        <f>VLOOKUP(Tabla1[MUNICIPIO],'DATOS ENLACES, RESPONSABLES'!$C$1:$J$1124,8,0)</f>
        <v>#N/A</v>
      </c>
    </row>
    <row r="998" spans="1:11" x14ac:dyDescent="0.25">
      <c r="A998" s="121" t="s">
        <v>2123</v>
      </c>
      <c r="B998" s="122">
        <v>68324</v>
      </c>
      <c r="C998" s="123" t="s">
        <v>69</v>
      </c>
      <c r="D998" s="123" t="s">
        <v>69</v>
      </c>
      <c r="E998" s="124" t="s">
        <v>1047</v>
      </c>
      <c r="F998" s="22" t="e">
        <f>VLOOKUP(Tabla1[MUNICIPIO],'DATOS ENLACES, RESPONSABLES'!$C$1:$J$1124,2,0)</f>
        <v>#N/A</v>
      </c>
      <c r="G998" s="22" t="e">
        <f>VLOOKUP(Tabla1[MUNICIPIO],'DATOS ENLACES, RESPONSABLES'!$C$1:$J$1124,4,0)</f>
        <v>#N/A</v>
      </c>
      <c r="H998" s="22" t="e">
        <f>VLOOKUP(Tabla1[MUNICIPIO],'DATOS ENLACES, RESPONSABLES'!$C$1:$J$1124,5,0)</f>
        <v>#N/A</v>
      </c>
      <c r="I998" s="22" t="e">
        <f>VLOOKUP(Tabla1[MUNICIPIO],'DATOS ENLACES, RESPONSABLES'!$C$1:$J$1124,6,0)</f>
        <v>#N/A</v>
      </c>
      <c r="J998" s="22" t="e">
        <f>VLOOKUP(Tabla1[MUNICIPIO],'DATOS ENLACES, RESPONSABLES'!$C$1:$J$1124,7,0)</f>
        <v>#N/A</v>
      </c>
      <c r="K998" s="22" t="e">
        <f>VLOOKUP(Tabla1[MUNICIPIO],'DATOS ENLACES, RESPONSABLES'!$C$1:$J$1124,8,0)</f>
        <v>#N/A</v>
      </c>
    </row>
    <row r="999" spans="1:11" x14ac:dyDescent="0.25">
      <c r="A999" s="121" t="s">
        <v>2124</v>
      </c>
      <c r="B999" s="122">
        <v>68327</v>
      </c>
      <c r="C999" s="123" t="s">
        <v>69</v>
      </c>
      <c r="D999" s="123" t="s">
        <v>69</v>
      </c>
      <c r="E999" s="124" t="s">
        <v>1048</v>
      </c>
      <c r="F999" s="22" t="e">
        <f>VLOOKUP(Tabla1[MUNICIPIO],'DATOS ENLACES, RESPONSABLES'!$C$1:$J$1124,2,0)</f>
        <v>#N/A</v>
      </c>
      <c r="G999" s="22" t="e">
        <f>VLOOKUP(Tabla1[MUNICIPIO],'DATOS ENLACES, RESPONSABLES'!$C$1:$J$1124,4,0)</f>
        <v>#N/A</v>
      </c>
      <c r="H999" s="22" t="e">
        <f>VLOOKUP(Tabla1[MUNICIPIO],'DATOS ENLACES, RESPONSABLES'!$C$1:$J$1124,5,0)</f>
        <v>#N/A</v>
      </c>
      <c r="I999" s="22" t="e">
        <f>VLOOKUP(Tabla1[MUNICIPIO],'DATOS ENLACES, RESPONSABLES'!$C$1:$J$1124,6,0)</f>
        <v>#N/A</v>
      </c>
      <c r="J999" s="22" t="e">
        <f>VLOOKUP(Tabla1[MUNICIPIO],'DATOS ENLACES, RESPONSABLES'!$C$1:$J$1124,7,0)</f>
        <v>#N/A</v>
      </c>
      <c r="K999" s="22" t="e">
        <f>VLOOKUP(Tabla1[MUNICIPIO],'DATOS ENLACES, RESPONSABLES'!$C$1:$J$1124,8,0)</f>
        <v>#N/A</v>
      </c>
    </row>
    <row r="1000" spans="1:11" x14ac:dyDescent="0.25">
      <c r="A1000" s="121" t="s">
        <v>2125</v>
      </c>
      <c r="B1000" s="122">
        <v>68344</v>
      </c>
      <c r="C1000" s="123" t="s">
        <v>69</v>
      </c>
      <c r="D1000" s="123" t="s">
        <v>69</v>
      </c>
      <c r="E1000" s="124" t="s">
        <v>1049</v>
      </c>
      <c r="F1000" s="22" t="e">
        <f>VLOOKUP(Tabla1[MUNICIPIO],'DATOS ENLACES, RESPONSABLES'!$C$1:$J$1124,2,0)</f>
        <v>#N/A</v>
      </c>
      <c r="G1000" s="22" t="e">
        <f>VLOOKUP(Tabla1[MUNICIPIO],'DATOS ENLACES, RESPONSABLES'!$C$1:$J$1124,4,0)</f>
        <v>#N/A</v>
      </c>
      <c r="H1000" s="22" t="e">
        <f>VLOOKUP(Tabla1[MUNICIPIO],'DATOS ENLACES, RESPONSABLES'!$C$1:$J$1124,5,0)</f>
        <v>#N/A</v>
      </c>
      <c r="I1000" s="22" t="e">
        <f>VLOOKUP(Tabla1[MUNICIPIO],'DATOS ENLACES, RESPONSABLES'!$C$1:$J$1124,6,0)</f>
        <v>#N/A</v>
      </c>
      <c r="J1000" s="22" t="e">
        <f>VLOOKUP(Tabla1[MUNICIPIO],'DATOS ENLACES, RESPONSABLES'!$C$1:$J$1124,7,0)</f>
        <v>#N/A</v>
      </c>
      <c r="K1000" s="22" t="e">
        <f>VLOOKUP(Tabla1[MUNICIPIO],'DATOS ENLACES, RESPONSABLES'!$C$1:$J$1124,8,0)</f>
        <v>#N/A</v>
      </c>
    </row>
    <row r="1001" spans="1:11" x14ac:dyDescent="0.25">
      <c r="A1001" s="121" t="s">
        <v>2126</v>
      </c>
      <c r="B1001" s="122">
        <v>68368</v>
      </c>
      <c r="C1001" s="123" t="s">
        <v>69</v>
      </c>
      <c r="D1001" s="123" t="s">
        <v>69</v>
      </c>
      <c r="E1001" s="124" t="s">
        <v>1050</v>
      </c>
      <c r="F1001" s="22" t="e">
        <f>VLOOKUP(Tabla1[MUNICIPIO],'DATOS ENLACES, RESPONSABLES'!$C$1:$J$1124,2,0)</f>
        <v>#N/A</v>
      </c>
      <c r="G1001" s="22" t="e">
        <f>VLOOKUP(Tabla1[MUNICIPIO],'DATOS ENLACES, RESPONSABLES'!$C$1:$J$1124,4,0)</f>
        <v>#N/A</v>
      </c>
      <c r="H1001" s="22" t="e">
        <f>VLOOKUP(Tabla1[MUNICIPIO],'DATOS ENLACES, RESPONSABLES'!$C$1:$J$1124,5,0)</f>
        <v>#N/A</v>
      </c>
      <c r="I1001" s="22" t="e">
        <f>VLOOKUP(Tabla1[MUNICIPIO],'DATOS ENLACES, RESPONSABLES'!$C$1:$J$1124,6,0)</f>
        <v>#N/A</v>
      </c>
      <c r="J1001" s="22" t="e">
        <f>VLOOKUP(Tabla1[MUNICIPIO],'DATOS ENLACES, RESPONSABLES'!$C$1:$J$1124,7,0)</f>
        <v>#N/A</v>
      </c>
      <c r="K1001" s="22" t="e">
        <f>VLOOKUP(Tabla1[MUNICIPIO],'DATOS ENLACES, RESPONSABLES'!$C$1:$J$1124,8,0)</f>
        <v>#N/A</v>
      </c>
    </row>
    <row r="1002" spans="1:11" x14ac:dyDescent="0.25">
      <c r="A1002" s="121" t="s">
        <v>2127</v>
      </c>
      <c r="B1002" s="122">
        <v>68370</v>
      </c>
      <c r="C1002" s="123" t="s">
        <v>69</v>
      </c>
      <c r="D1002" s="123" t="s">
        <v>69</v>
      </c>
      <c r="E1002" s="124" t="s">
        <v>1051</v>
      </c>
      <c r="F1002" s="22" t="e">
        <f>VLOOKUP(Tabla1[MUNICIPIO],'DATOS ENLACES, RESPONSABLES'!$C$1:$J$1124,2,0)</f>
        <v>#N/A</v>
      </c>
      <c r="G1002" s="22" t="e">
        <f>VLOOKUP(Tabla1[MUNICIPIO],'DATOS ENLACES, RESPONSABLES'!$C$1:$J$1124,4,0)</f>
        <v>#N/A</v>
      </c>
      <c r="H1002" s="22" t="e">
        <f>VLOOKUP(Tabla1[MUNICIPIO],'DATOS ENLACES, RESPONSABLES'!$C$1:$J$1124,5,0)</f>
        <v>#N/A</v>
      </c>
      <c r="I1002" s="22" t="e">
        <f>VLOOKUP(Tabla1[MUNICIPIO],'DATOS ENLACES, RESPONSABLES'!$C$1:$J$1124,6,0)</f>
        <v>#N/A</v>
      </c>
      <c r="J1002" s="22" t="e">
        <f>VLOOKUP(Tabla1[MUNICIPIO],'DATOS ENLACES, RESPONSABLES'!$C$1:$J$1124,7,0)</f>
        <v>#N/A</v>
      </c>
      <c r="K1002" s="22" t="e">
        <f>VLOOKUP(Tabla1[MUNICIPIO],'DATOS ENLACES, RESPONSABLES'!$C$1:$J$1124,8,0)</f>
        <v>#N/A</v>
      </c>
    </row>
    <row r="1003" spans="1:11" x14ac:dyDescent="0.25">
      <c r="A1003" s="121" t="s">
        <v>2128</v>
      </c>
      <c r="B1003" s="122">
        <v>68377</v>
      </c>
      <c r="C1003" s="123" t="s">
        <v>69</v>
      </c>
      <c r="D1003" s="123" t="s">
        <v>69</v>
      </c>
      <c r="E1003" s="124" t="s">
        <v>1052</v>
      </c>
      <c r="F1003" s="22" t="e">
        <f>VLOOKUP(Tabla1[MUNICIPIO],'DATOS ENLACES, RESPONSABLES'!$C$1:$J$1124,2,0)</f>
        <v>#N/A</v>
      </c>
      <c r="G1003" s="22" t="e">
        <f>VLOOKUP(Tabla1[MUNICIPIO],'DATOS ENLACES, RESPONSABLES'!$C$1:$J$1124,4,0)</f>
        <v>#N/A</v>
      </c>
      <c r="H1003" s="22" t="e">
        <f>VLOOKUP(Tabla1[MUNICIPIO],'DATOS ENLACES, RESPONSABLES'!$C$1:$J$1124,5,0)</f>
        <v>#N/A</v>
      </c>
      <c r="I1003" s="22" t="e">
        <f>VLOOKUP(Tabla1[MUNICIPIO],'DATOS ENLACES, RESPONSABLES'!$C$1:$J$1124,6,0)</f>
        <v>#N/A</v>
      </c>
      <c r="J1003" s="22" t="e">
        <f>VLOOKUP(Tabla1[MUNICIPIO],'DATOS ENLACES, RESPONSABLES'!$C$1:$J$1124,7,0)</f>
        <v>#N/A</v>
      </c>
      <c r="K1003" s="22" t="e">
        <f>VLOOKUP(Tabla1[MUNICIPIO],'DATOS ENLACES, RESPONSABLES'!$C$1:$J$1124,8,0)</f>
        <v>#N/A</v>
      </c>
    </row>
    <row r="1004" spans="1:11" x14ac:dyDescent="0.25">
      <c r="A1004" s="121" t="s">
        <v>2129</v>
      </c>
      <c r="B1004" s="122">
        <v>68397</v>
      </c>
      <c r="C1004" s="123" t="s">
        <v>69</v>
      </c>
      <c r="D1004" s="123" t="s">
        <v>69</v>
      </c>
      <c r="E1004" s="124" t="s">
        <v>200</v>
      </c>
      <c r="F1004" s="22" t="e">
        <f>VLOOKUP(Tabla1[MUNICIPIO],'DATOS ENLACES, RESPONSABLES'!$C$1:$J$1124,2,0)</f>
        <v>#N/A</v>
      </c>
      <c r="G1004" s="22" t="e">
        <f>VLOOKUP(Tabla1[MUNICIPIO],'DATOS ENLACES, RESPONSABLES'!$C$1:$J$1124,4,0)</f>
        <v>#N/A</v>
      </c>
      <c r="H1004" s="22" t="e">
        <f>VLOOKUP(Tabla1[MUNICIPIO],'DATOS ENLACES, RESPONSABLES'!$C$1:$J$1124,5,0)</f>
        <v>#N/A</v>
      </c>
      <c r="I1004" s="22" t="e">
        <f>VLOOKUP(Tabla1[MUNICIPIO],'DATOS ENLACES, RESPONSABLES'!$C$1:$J$1124,6,0)</f>
        <v>#N/A</v>
      </c>
      <c r="J1004" s="22" t="e">
        <f>VLOOKUP(Tabla1[MUNICIPIO],'DATOS ENLACES, RESPONSABLES'!$C$1:$J$1124,7,0)</f>
        <v>#N/A</v>
      </c>
      <c r="K1004" s="22" t="e">
        <f>VLOOKUP(Tabla1[MUNICIPIO],'DATOS ENLACES, RESPONSABLES'!$C$1:$J$1124,8,0)</f>
        <v>#N/A</v>
      </c>
    </row>
    <row r="1005" spans="1:11" x14ac:dyDescent="0.25">
      <c r="A1005" s="121" t="s">
        <v>2130</v>
      </c>
      <c r="B1005" s="122">
        <v>68406</v>
      </c>
      <c r="C1005" s="123" t="s">
        <v>69</v>
      </c>
      <c r="D1005" s="123" t="s">
        <v>69</v>
      </c>
      <c r="E1005" s="124" t="s">
        <v>1053</v>
      </c>
      <c r="F1005" s="22" t="e">
        <f>VLOOKUP(Tabla1[MUNICIPIO],'DATOS ENLACES, RESPONSABLES'!$C$1:$J$1124,2,0)</f>
        <v>#N/A</v>
      </c>
      <c r="G1005" s="22" t="e">
        <f>VLOOKUP(Tabla1[MUNICIPIO],'DATOS ENLACES, RESPONSABLES'!$C$1:$J$1124,4,0)</f>
        <v>#N/A</v>
      </c>
      <c r="H1005" s="22" t="e">
        <f>VLOOKUP(Tabla1[MUNICIPIO],'DATOS ENLACES, RESPONSABLES'!$C$1:$J$1124,5,0)</f>
        <v>#N/A</v>
      </c>
      <c r="I1005" s="22" t="e">
        <f>VLOOKUP(Tabla1[MUNICIPIO],'DATOS ENLACES, RESPONSABLES'!$C$1:$J$1124,6,0)</f>
        <v>#N/A</v>
      </c>
      <c r="J1005" s="22" t="e">
        <f>VLOOKUP(Tabla1[MUNICIPIO],'DATOS ENLACES, RESPONSABLES'!$C$1:$J$1124,7,0)</f>
        <v>#N/A</v>
      </c>
      <c r="K1005" s="22" t="e">
        <f>VLOOKUP(Tabla1[MUNICIPIO],'DATOS ENLACES, RESPONSABLES'!$C$1:$J$1124,8,0)</f>
        <v>#N/A</v>
      </c>
    </row>
    <row r="1006" spans="1:11" x14ac:dyDescent="0.25">
      <c r="A1006" s="121" t="s">
        <v>2131</v>
      </c>
      <c r="B1006" s="122">
        <v>68418</v>
      </c>
      <c r="C1006" s="123" t="s">
        <v>69</v>
      </c>
      <c r="D1006" s="123" t="s">
        <v>69</v>
      </c>
      <c r="E1006" s="124" t="s">
        <v>1054</v>
      </c>
      <c r="F1006" s="22" t="e">
        <f>VLOOKUP(Tabla1[MUNICIPIO],'DATOS ENLACES, RESPONSABLES'!$C$1:$J$1124,2,0)</f>
        <v>#N/A</v>
      </c>
      <c r="G1006" s="22" t="e">
        <f>VLOOKUP(Tabla1[MUNICIPIO],'DATOS ENLACES, RESPONSABLES'!$C$1:$J$1124,4,0)</f>
        <v>#N/A</v>
      </c>
      <c r="H1006" s="22" t="e">
        <f>VLOOKUP(Tabla1[MUNICIPIO],'DATOS ENLACES, RESPONSABLES'!$C$1:$J$1124,5,0)</f>
        <v>#N/A</v>
      </c>
      <c r="I1006" s="22" t="e">
        <f>VLOOKUP(Tabla1[MUNICIPIO],'DATOS ENLACES, RESPONSABLES'!$C$1:$J$1124,6,0)</f>
        <v>#N/A</v>
      </c>
      <c r="J1006" s="22" t="e">
        <f>VLOOKUP(Tabla1[MUNICIPIO],'DATOS ENLACES, RESPONSABLES'!$C$1:$J$1124,7,0)</f>
        <v>#N/A</v>
      </c>
      <c r="K1006" s="22" t="e">
        <f>VLOOKUP(Tabla1[MUNICIPIO],'DATOS ENLACES, RESPONSABLES'!$C$1:$J$1124,8,0)</f>
        <v>#N/A</v>
      </c>
    </row>
    <row r="1007" spans="1:11" x14ac:dyDescent="0.25">
      <c r="A1007" s="121" t="s">
        <v>2132</v>
      </c>
      <c r="B1007" s="122">
        <v>68425</v>
      </c>
      <c r="C1007" s="123" t="s">
        <v>69</v>
      </c>
      <c r="D1007" s="123" t="s">
        <v>69</v>
      </c>
      <c r="E1007" s="124" t="s">
        <v>1055</v>
      </c>
      <c r="F1007" s="22" t="e">
        <f>VLOOKUP(Tabla1[MUNICIPIO],'DATOS ENLACES, RESPONSABLES'!$C$1:$J$1124,2,0)</f>
        <v>#N/A</v>
      </c>
      <c r="G1007" s="22" t="e">
        <f>VLOOKUP(Tabla1[MUNICIPIO],'DATOS ENLACES, RESPONSABLES'!$C$1:$J$1124,4,0)</f>
        <v>#N/A</v>
      </c>
      <c r="H1007" s="22" t="e">
        <f>VLOOKUP(Tabla1[MUNICIPIO],'DATOS ENLACES, RESPONSABLES'!$C$1:$J$1124,5,0)</f>
        <v>#N/A</v>
      </c>
      <c r="I1007" s="22" t="e">
        <f>VLOOKUP(Tabla1[MUNICIPIO],'DATOS ENLACES, RESPONSABLES'!$C$1:$J$1124,6,0)</f>
        <v>#N/A</v>
      </c>
      <c r="J1007" s="22" t="e">
        <f>VLOOKUP(Tabla1[MUNICIPIO],'DATOS ENLACES, RESPONSABLES'!$C$1:$J$1124,7,0)</f>
        <v>#N/A</v>
      </c>
      <c r="K1007" s="22" t="e">
        <f>VLOOKUP(Tabla1[MUNICIPIO],'DATOS ENLACES, RESPONSABLES'!$C$1:$J$1124,8,0)</f>
        <v>#N/A</v>
      </c>
    </row>
    <row r="1008" spans="1:11" x14ac:dyDescent="0.25">
      <c r="A1008" s="121" t="s">
        <v>2133</v>
      </c>
      <c r="B1008" s="122">
        <v>68432</v>
      </c>
      <c r="C1008" s="123" t="s">
        <v>69</v>
      </c>
      <c r="D1008" s="123" t="s">
        <v>69</v>
      </c>
      <c r="E1008" s="124" t="s">
        <v>1056</v>
      </c>
      <c r="F1008" s="22" t="e">
        <f>VLOOKUP(Tabla1[MUNICIPIO],'DATOS ENLACES, RESPONSABLES'!$C$1:$J$1124,2,0)</f>
        <v>#N/A</v>
      </c>
      <c r="G1008" s="22" t="e">
        <f>VLOOKUP(Tabla1[MUNICIPIO],'DATOS ENLACES, RESPONSABLES'!$C$1:$J$1124,4,0)</f>
        <v>#N/A</v>
      </c>
      <c r="H1008" s="22" t="e">
        <f>VLOOKUP(Tabla1[MUNICIPIO],'DATOS ENLACES, RESPONSABLES'!$C$1:$J$1124,5,0)</f>
        <v>#N/A</v>
      </c>
      <c r="I1008" s="22" t="e">
        <f>VLOOKUP(Tabla1[MUNICIPIO],'DATOS ENLACES, RESPONSABLES'!$C$1:$J$1124,6,0)</f>
        <v>#N/A</v>
      </c>
      <c r="J1008" s="22" t="e">
        <f>VLOOKUP(Tabla1[MUNICIPIO],'DATOS ENLACES, RESPONSABLES'!$C$1:$J$1124,7,0)</f>
        <v>#N/A</v>
      </c>
      <c r="K1008" s="22" t="e">
        <f>VLOOKUP(Tabla1[MUNICIPIO],'DATOS ENLACES, RESPONSABLES'!$C$1:$J$1124,8,0)</f>
        <v>#N/A</v>
      </c>
    </row>
    <row r="1009" spans="1:11" x14ac:dyDescent="0.25">
      <c r="A1009" s="121" t="s">
        <v>2134</v>
      </c>
      <c r="B1009" s="122">
        <v>68444</v>
      </c>
      <c r="C1009" s="123" t="s">
        <v>69</v>
      </c>
      <c r="D1009" s="123" t="s">
        <v>69</v>
      </c>
      <c r="E1009" s="124" t="s">
        <v>1057</v>
      </c>
      <c r="F1009" s="22" t="e">
        <f>VLOOKUP(Tabla1[MUNICIPIO],'DATOS ENLACES, RESPONSABLES'!$C$1:$J$1124,2,0)</f>
        <v>#N/A</v>
      </c>
      <c r="G1009" s="22" t="e">
        <f>VLOOKUP(Tabla1[MUNICIPIO],'DATOS ENLACES, RESPONSABLES'!$C$1:$J$1124,4,0)</f>
        <v>#N/A</v>
      </c>
      <c r="H1009" s="22" t="e">
        <f>VLOOKUP(Tabla1[MUNICIPIO],'DATOS ENLACES, RESPONSABLES'!$C$1:$J$1124,5,0)</f>
        <v>#N/A</v>
      </c>
      <c r="I1009" s="22" t="e">
        <f>VLOOKUP(Tabla1[MUNICIPIO],'DATOS ENLACES, RESPONSABLES'!$C$1:$J$1124,6,0)</f>
        <v>#N/A</v>
      </c>
      <c r="J1009" s="22" t="e">
        <f>VLOOKUP(Tabla1[MUNICIPIO],'DATOS ENLACES, RESPONSABLES'!$C$1:$J$1124,7,0)</f>
        <v>#N/A</v>
      </c>
      <c r="K1009" s="22" t="e">
        <f>VLOOKUP(Tabla1[MUNICIPIO],'DATOS ENLACES, RESPONSABLES'!$C$1:$J$1124,8,0)</f>
        <v>#N/A</v>
      </c>
    </row>
    <row r="1010" spans="1:11" x14ac:dyDescent="0.25">
      <c r="A1010" s="121" t="s">
        <v>2135</v>
      </c>
      <c r="B1010" s="122">
        <v>68464</v>
      </c>
      <c r="C1010" s="123" t="s">
        <v>69</v>
      </c>
      <c r="D1010" s="123" t="s">
        <v>69</v>
      </c>
      <c r="E1010" s="124" t="s">
        <v>1058</v>
      </c>
      <c r="F1010" s="22" t="e">
        <f>VLOOKUP(Tabla1[MUNICIPIO],'DATOS ENLACES, RESPONSABLES'!$C$1:$J$1124,2,0)</f>
        <v>#N/A</v>
      </c>
      <c r="G1010" s="22" t="e">
        <f>VLOOKUP(Tabla1[MUNICIPIO],'DATOS ENLACES, RESPONSABLES'!$C$1:$J$1124,4,0)</f>
        <v>#N/A</v>
      </c>
      <c r="H1010" s="22" t="e">
        <f>VLOOKUP(Tabla1[MUNICIPIO],'DATOS ENLACES, RESPONSABLES'!$C$1:$J$1124,5,0)</f>
        <v>#N/A</v>
      </c>
      <c r="I1010" s="22" t="e">
        <f>VLOOKUP(Tabla1[MUNICIPIO],'DATOS ENLACES, RESPONSABLES'!$C$1:$J$1124,6,0)</f>
        <v>#N/A</v>
      </c>
      <c r="J1010" s="22" t="e">
        <f>VLOOKUP(Tabla1[MUNICIPIO],'DATOS ENLACES, RESPONSABLES'!$C$1:$J$1124,7,0)</f>
        <v>#N/A</v>
      </c>
      <c r="K1010" s="22" t="e">
        <f>VLOOKUP(Tabla1[MUNICIPIO],'DATOS ENLACES, RESPONSABLES'!$C$1:$J$1124,8,0)</f>
        <v>#N/A</v>
      </c>
    </row>
    <row r="1011" spans="1:11" x14ac:dyDescent="0.25">
      <c r="A1011" s="121" t="s">
        <v>2136</v>
      </c>
      <c r="B1011" s="122">
        <v>68468</v>
      </c>
      <c r="C1011" s="123" t="s">
        <v>69</v>
      </c>
      <c r="D1011" s="123" t="s">
        <v>69</v>
      </c>
      <c r="E1011" s="124" t="s">
        <v>1059</v>
      </c>
      <c r="F1011" s="22" t="e">
        <f>VLOOKUP(Tabla1[MUNICIPIO],'DATOS ENLACES, RESPONSABLES'!$C$1:$J$1124,2,0)</f>
        <v>#N/A</v>
      </c>
      <c r="G1011" s="22" t="e">
        <f>VLOOKUP(Tabla1[MUNICIPIO],'DATOS ENLACES, RESPONSABLES'!$C$1:$J$1124,4,0)</f>
        <v>#N/A</v>
      </c>
      <c r="H1011" s="22" t="e">
        <f>VLOOKUP(Tabla1[MUNICIPIO],'DATOS ENLACES, RESPONSABLES'!$C$1:$J$1124,5,0)</f>
        <v>#N/A</v>
      </c>
      <c r="I1011" s="22" t="e">
        <f>VLOOKUP(Tabla1[MUNICIPIO],'DATOS ENLACES, RESPONSABLES'!$C$1:$J$1124,6,0)</f>
        <v>#N/A</v>
      </c>
      <c r="J1011" s="22" t="e">
        <f>VLOOKUP(Tabla1[MUNICIPIO],'DATOS ENLACES, RESPONSABLES'!$C$1:$J$1124,7,0)</f>
        <v>#N/A</v>
      </c>
      <c r="K1011" s="22" t="e">
        <f>VLOOKUP(Tabla1[MUNICIPIO],'DATOS ENLACES, RESPONSABLES'!$C$1:$J$1124,8,0)</f>
        <v>#N/A</v>
      </c>
    </row>
    <row r="1012" spans="1:11" x14ac:dyDescent="0.25">
      <c r="A1012" s="121" t="s">
        <v>2137</v>
      </c>
      <c r="B1012" s="122">
        <v>68498</v>
      </c>
      <c r="C1012" s="123" t="s">
        <v>69</v>
      </c>
      <c r="D1012" s="123" t="s">
        <v>69</v>
      </c>
      <c r="E1012" s="124" t="s">
        <v>1060</v>
      </c>
      <c r="F1012" s="22" t="e">
        <f>VLOOKUP(Tabla1[MUNICIPIO],'DATOS ENLACES, RESPONSABLES'!$C$1:$J$1124,2,0)</f>
        <v>#N/A</v>
      </c>
      <c r="G1012" s="22" t="e">
        <f>VLOOKUP(Tabla1[MUNICIPIO],'DATOS ENLACES, RESPONSABLES'!$C$1:$J$1124,4,0)</f>
        <v>#N/A</v>
      </c>
      <c r="H1012" s="22" t="e">
        <f>VLOOKUP(Tabla1[MUNICIPIO],'DATOS ENLACES, RESPONSABLES'!$C$1:$J$1124,5,0)</f>
        <v>#N/A</v>
      </c>
      <c r="I1012" s="22" t="e">
        <f>VLOOKUP(Tabla1[MUNICIPIO],'DATOS ENLACES, RESPONSABLES'!$C$1:$J$1124,6,0)</f>
        <v>#N/A</v>
      </c>
      <c r="J1012" s="22" t="e">
        <f>VLOOKUP(Tabla1[MUNICIPIO],'DATOS ENLACES, RESPONSABLES'!$C$1:$J$1124,7,0)</f>
        <v>#N/A</v>
      </c>
      <c r="K1012" s="22" t="e">
        <f>VLOOKUP(Tabla1[MUNICIPIO],'DATOS ENLACES, RESPONSABLES'!$C$1:$J$1124,8,0)</f>
        <v>#N/A</v>
      </c>
    </row>
    <row r="1013" spans="1:11" x14ac:dyDescent="0.25">
      <c r="A1013" s="121" t="s">
        <v>2138</v>
      </c>
      <c r="B1013" s="122">
        <v>68500</v>
      </c>
      <c r="C1013" s="123" t="s">
        <v>69</v>
      </c>
      <c r="D1013" s="123" t="s">
        <v>69</v>
      </c>
      <c r="E1013" s="124" t="s">
        <v>1061</v>
      </c>
      <c r="F1013" s="22" t="e">
        <f>VLOOKUP(Tabla1[MUNICIPIO],'DATOS ENLACES, RESPONSABLES'!$C$1:$J$1124,2,0)</f>
        <v>#N/A</v>
      </c>
      <c r="G1013" s="22" t="e">
        <f>VLOOKUP(Tabla1[MUNICIPIO],'DATOS ENLACES, RESPONSABLES'!$C$1:$J$1124,4,0)</f>
        <v>#N/A</v>
      </c>
      <c r="H1013" s="22" t="e">
        <f>VLOOKUP(Tabla1[MUNICIPIO],'DATOS ENLACES, RESPONSABLES'!$C$1:$J$1124,5,0)</f>
        <v>#N/A</v>
      </c>
      <c r="I1013" s="22" t="e">
        <f>VLOOKUP(Tabla1[MUNICIPIO],'DATOS ENLACES, RESPONSABLES'!$C$1:$J$1124,6,0)</f>
        <v>#N/A</v>
      </c>
      <c r="J1013" s="22" t="e">
        <f>VLOOKUP(Tabla1[MUNICIPIO],'DATOS ENLACES, RESPONSABLES'!$C$1:$J$1124,7,0)</f>
        <v>#N/A</v>
      </c>
      <c r="K1013" s="22" t="e">
        <f>VLOOKUP(Tabla1[MUNICIPIO],'DATOS ENLACES, RESPONSABLES'!$C$1:$J$1124,8,0)</f>
        <v>#N/A</v>
      </c>
    </row>
    <row r="1014" spans="1:11" x14ac:dyDescent="0.25">
      <c r="A1014" s="121" t="s">
        <v>2139</v>
      </c>
      <c r="B1014" s="122">
        <v>68502</v>
      </c>
      <c r="C1014" s="123" t="s">
        <v>69</v>
      </c>
      <c r="D1014" s="123" t="s">
        <v>69</v>
      </c>
      <c r="E1014" s="124" t="s">
        <v>1062</v>
      </c>
      <c r="F1014" s="22" t="e">
        <f>VLOOKUP(Tabla1[MUNICIPIO],'DATOS ENLACES, RESPONSABLES'!$C$1:$J$1124,2,0)</f>
        <v>#N/A</v>
      </c>
      <c r="G1014" s="22" t="e">
        <f>VLOOKUP(Tabla1[MUNICIPIO],'DATOS ENLACES, RESPONSABLES'!$C$1:$J$1124,4,0)</f>
        <v>#N/A</v>
      </c>
      <c r="H1014" s="22" t="e">
        <f>VLOOKUP(Tabla1[MUNICIPIO],'DATOS ENLACES, RESPONSABLES'!$C$1:$J$1124,5,0)</f>
        <v>#N/A</v>
      </c>
      <c r="I1014" s="22" t="e">
        <f>VLOOKUP(Tabla1[MUNICIPIO],'DATOS ENLACES, RESPONSABLES'!$C$1:$J$1124,6,0)</f>
        <v>#N/A</v>
      </c>
      <c r="J1014" s="22" t="e">
        <f>VLOOKUP(Tabla1[MUNICIPIO],'DATOS ENLACES, RESPONSABLES'!$C$1:$J$1124,7,0)</f>
        <v>#N/A</v>
      </c>
      <c r="K1014" s="22" t="e">
        <f>VLOOKUP(Tabla1[MUNICIPIO],'DATOS ENLACES, RESPONSABLES'!$C$1:$J$1124,8,0)</f>
        <v>#N/A</v>
      </c>
    </row>
    <row r="1015" spans="1:11" x14ac:dyDescent="0.25">
      <c r="A1015" s="121" t="s">
        <v>2140</v>
      </c>
      <c r="B1015" s="122">
        <v>68522</v>
      </c>
      <c r="C1015" s="123" t="s">
        <v>69</v>
      </c>
      <c r="D1015" s="123" t="s">
        <v>69</v>
      </c>
      <c r="E1015" s="124" t="s">
        <v>1063</v>
      </c>
      <c r="F1015" s="22" t="e">
        <f>VLOOKUP(Tabla1[MUNICIPIO],'DATOS ENLACES, RESPONSABLES'!$C$1:$J$1124,2,0)</f>
        <v>#N/A</v>
      </c>
      <c r="G1015" s="22" t="e">
        <f>VLOOKUP(Tabla1[MUNICIPIO],'DATOS ENLACES, RESPONSABLES'!$C$1:$J$1124,4,0)</f>
        <v>#N/A</v>
      </c>
      <c r="H1015" s="22" t="e">
        <f>VLOOKUP(Tabla1[MUNICIPIO],'DATOS ENLACES, RESPONSABLES'!$C$1:$J$1124,5,0)</f>
        <v>#N/A</v>
      </c>
      <c r="I1015" s="22" t="e">
        <f>VLOOKUP(Tabla1[MUNICIPIO],'DATOS ENLACES, RESPONSABLES'!$C$1:$J$1124,6,0)</f>
        <v>#N/A</v>
      </c>
      <c r="J1015" s="22" t="e">
        <f>VLOOKUP(Tabla1[MUNICIPIO],'DATOS ENLACES, RESPONSABLES'!$C$1:$J$1124,7,0)</f>
        <v>#N/A</v>
      </c>
      <c r="K1015" s="22" t="e">
        <f>VLOOKUP(Tabla1[MUNICIPIO],'DATOS ENLACES, RESPONSABLES'!$C$1:$J$1124,8,0)</f>
        <v>#N/A</v>
      </c>
    </row>
    <row r="1016" spans="1:11" x14ac:dyDescent="0.25">
      <c r="A1016" s="121" t="s">
        <v>2141</v>
      </c>
      <c r="B1016" s="122">
        <v>68524</v>
      </c>
      <c r="C1016" s="123" t="s">
        <v>69</v>
      </c>
      <c r="D1016" s="123" t="s">
        <v>69</v>
      </c>
      <c r="E1016" s="124" t="s">
        <v>1064</v>
      </c>
      <c r="F1016" s="22" t="e">
        <f>VLOOKUP(Tabla1[MUNICIPIO],'DATOS ENLACES, RESPONSABLES'!$C$1:$J$1124,2,0)</f>
        <v>#N/A</v>
      </c>
      <c r="G1016" s="22" t="e">
        <f>VLOOKUP(Tabla1[MUNICIPIO],'DATOS ENLACES, RESPONSABLES'!$C$1:$J$1124,4,0)</f>
        <v>#N/A</v>
      </c>
      <c r="H1016" s="22" t="e">
        <f>VLOOKUP(Tabla1[MUNICIPIO],'DATOS ENLACES, RESPONSABLES'!$C$1:$J$1124,5,0)</f>
        <v>#N/A</v>
      </c>
      <c r="I1016" s="22" t="e">
        <f>VLOOKUP(Tabla1[MUNICIPIO],'DATOS ENLACES, RESPONSABLES'!$C$1:$J$1124,6,0)</f>
        <v>#N/A</v>
      </c>
      <c r="J1016" s="22" t="e">
        <f>VLOOKUP(Tabla1[MUNICIPIO],'DATOS ENLACES, RESPONSABLES'!$C$1:$J$1124,7,0)</f>
        <v>#N/A</v>
      </c>
      <c r="K1016" s="22" t="e">
        <f>VLOOKUP(Tabla1[MUNICIPIO],'DATOS ENLACES, RESPONSABLES'!$C$1:$J$1124,8,0)</f>
        <v>#N/A</v>
      </c>
    </row>
    <row r="1017" spans="1:11" x14ac:dyDescent="0.25">
      <c r="A1017" s="121" t="s">
        <v>2142</v>
      </c>
      <c r="B1017" s="122">
        <v>68533</v>
      </c>
      <c r="C1017" s="123" t="s">
        <v>69</v>
      </c>
      <c r="D1017" s="123" t="s">
        <v>69</v>
      </c>
      <c r="E1017" s="124" t="s">
        <v>1065</v>
      </c>
      <c r="F1017" s="22" t="e">
        <f>VLOOKUP(Tabla1[MUNICIPIO],'DATOS ENLACES, RESPONSABLES'!$C$1:$J$1124,2,0)</f>
        <v>#N/A</v>
      </c>
      <c r="G1017" s="22" t="e">
        <f>VLOOKUP(Tabla1[MUNICIPIO],'DATOS ENLACES, RESPONSABLES'!$C$1:$J$1124,4,0)</f>
        <v>#N/A</v>
      </c>
      <c r="H1017" s="22" t="e">
        <f>VLOOKUP(Tabla1[MUNICIPIO],'DATOS ENLACES, RESPONSABLES'!$C$1:$J$1124,5,0)</f>
        <v>#N/A</v>
      </c>
      <c r="I1017" s="22" t="e">
        <f>VLOOKUP(Tabla1[MUNICIPIO],'DATOS ENLACES, RESPONSABLES'!$C$1:$J$1124,6,0)</f>
        <v>#N/A</v>
      </c>
      <c r="J1017" s="22" t="e">
        <f>VLOOKUP(Tabla1[MUNICIPIO],'DATOS ENLACES, RESPONSABLES'!$C$1:$J$1124,7,0)</f>
        <v>#N/A</v>
      </c>
      <c r="K1017" s="22" t="e">
        <f>VLOOKUP(Tabla1[MUNICIPIO],'DATOS ENLACES, RESPONSABLES'!$C$1:$J$1124,8,0)</f>
        <v>#N/A</v>
      </c>
    </row>
    <row r="1018" spans="1:11" x14ac:dyDescent="0.25">
      <c r="A1018" s="121" t="s">
        <v>2143</v>
      </c>
      <c r="B1018" s="122">
        <v>68547</v>
      </c>
      <c r="C1018" s="123" t="s">
        <v>69</v>
      </c>
      <c r="D1018" s="123" t="s">
        <v>69</v>
      </c>
      <c r="E1018" s="124" t="s">
        <v>279</v>
      </c>
      <c r="F1018" s="22" t="e">
        <f>VLOOKUP(Tabla1[MUNICIPIO],'DATOS ENLACES, RESPONSABLES'!$C$1:$J$1124,2,0)</f>
        <v>#N/A</v>
      </c>
      <c r="G1018" s="22" t="e">
        <f>VLOOKUP(Tabla1[MUNICIPIO],'DATOS ENLACES, RESPONSABLES'!$C$1:$J$1124,4,0)</f>
        <v>#N/A</v>
      </c>
      <c r="H1018" s="22" t="e">
        <f>VLOOKUP(Tabla1[MUNICIPIO],'DATOS ENLACES, RESPONSABLES'!$C$1:$J$1124,5,0)</f>
        <v>#N/A</v>
      </c>
      <c r="I1018" s="22" t="e">
        <f>VLOOKUP(Tabla1[MUNICIPIO],'DATOS ENLACES, RESPONSABLES'!$C$1:$J$1124,6,0)</f>
        <v>#N/A</v>
      </c>
      <c r="J1018" s="22" t="e">
        <f>VLOOKUP(Tabla1[MUNICIPIO],'DATOS ENLACES, RESPONSABLES'!$C$1:$J$1124,7,0)</f>
        <v>#N/A</v>
      </c>
      <c r="K1018" s="22" t="e">
        <f>VLOOKUP(Tabla1[MUNICIPIO],'DATOS ENLACES, RESPONSABLES'!$C$1:$J$1124,8,0)</f>
        <v>#N/A</v>
      </c>
    </row>
    <row r="1019" spans="1:11" x14ac:dyDescent="0.25">
      <c r="A1019" s="121" t="s">
        <v>2144</v>
      </c>
      <c r="B1019" s="122">
        <v>68549</v>
      </c>
      <c r="C1019" s="123" t="s">
        <v>69</v>
      </c>
      <c r="D1019" s="123" t="s">
        <v>69</v>
      </c>
      <c r="E1019" s="124" t="s">
        <v>1066</v>
      </c>
      <c r="F1019" s="22" t="e">
        <f>VLOOKUP(Tabla1[MUNICIPIO],'DATOS ENLACES, RESPONSABLES'!$C$1:$J$1124,2,0)</f>
        <v>#N/A</v>
      </c>
      <c r="G1019" s="22" t="e">
        <f>VLOOKUP(Tabla1[MUNICIPIO],'DATOS ENLACES, RESPONSABLES'!$C$1:$J$1124,4,0)</f>
        <v>#N/A</v>
      </c>
      <c r="H1019" s="22" t="e">
        <f>VLOOKUP(Tabla1[MUNICIPIO],'DATOS ENLACES, RESPONSABLES'!$C$1:$J$1124,5,0)</f>
        <v>#N/A</v>
      </c>
      <c r="I1019" s="22" t="e">
        <f>VLOOKUP(Tabla1[MUNICIPIO],'DATOS ENLACES, RESPONSABLES'!$C$1:$J$1124,6,0)</f>
        <v>#N/A</v>
      </c>
      <c r="J1019" s="22" t="e">
        <f>VLOOKUP(Tabla1[MUNICIPIO],'DATOS ENLACES, RESPONSABLES'!$C$1:$J$1124,7,0)</f>
        <v>#N/A</v>
      </c>
      <c r="K1019" s="22" t="e">
        <f>VLOOKUP(Tabla1[MUNICIPIO],'DATOS ENLACES, RESPONSABLES'!$C$1:$J$1124,8,0)</f>
        <v>#N/A</v>
      </c>
    </row>
    <row r="1020" spans="1:11" x14ac:dyDescent="0.25">
      <c r="A1020" s="121" t="s">
        <v>2145</v>
      </c>
      <c r="B1020" s="122">
        <v>68572</v>
      </c>
      <c r="C1020" s="123" t="s">
        <v>69</v>
      </c>
      <c r="D1020" s="123" t="s">
        <v>69</v>
      </c>
      <c r="E1020" s="124" t="s">
        <v>1067</v>
      </c>
      <c r="F1020" s="22" t="e">
        <f>VLOOKUP(Tabla1[MUNICIPIO],'DATOS ENLACES, RESPONSABLES'!$C$1:$J$1124,2,0)</f>
        <v>#N/A</v>
      </c>
      <c r="G1020" s="22" t="e">
        <f>VLOOKUP(Tabla1[MUNICIPIO],'DATOS ENLACES, RESPONSABLES'!$C$1:$J$1124,4,0)</f>
        <v>#N/A</v>
      </c>
      <c r="H1020" s="22" t="e">
        <f>VLOOKUP(Tabla1[MUNICIPIO],'DATOS ENLACES, RESPONSABLES'!$C$1:$J$1124,5,0)</f>
        <v>#N/A</v>
      </c>
      <c r="I1020" s="22" t="e">
        <f>VLOOKUP(Tabla1[MUNICIPIO],'DATOS ENLACES, RESPONSABLES'!$C$1:$J$1124,6,0)</f>
        <v>#N/A</v>
      </c>
      <c r="J1020" s="22" t="e">
        <f>VLOOKUP(Tabla1[MUNICIPIO],'DATOS ENLACES, RESPONSABLES'!$C$1:$J$1124,7,0)</f>
        <v>#N/A</v>
      </c>
      <c r="K1020" s="22" t="e">
        <f>VLOOKUP(Tabla1[MUNICIPIO],'DATOS ENLACES, RESPONSABLES'!$C$1:$J$1124,8,0)</f>
        <v>#N/A</v>
      </c>
    </row>
    <row r="1021" spans="1:11" x14ac:dyDescent="0.25">
      <c r="A1021" s="121" t="s">
        <v>2146</v>
      </c>
      <c r="B1021" s="122">
        <v>68615</v>
      </c>
      <c r="C1021" s="123" t="s">
        <v>69</v>
      </c>
      <c r="D1021" s="123" t="s">
        <v>69</v>
      </c>
      <c r="E1021" s="124" t="s">
        <v>376</v>
      </c>
      <c r="F1021" s="22" t="e">
        <f>VLOOKUP(Tabla1[MUNICIPIO],'DATOS ENLACES, RESPONSABLES'!$C$1:$J$1124,2,0)</f>
        <v>#N/A</v>
      </c>
      <c r="G1021" s="22" t="e">
        <f>VLOOKUP(Tabla1[MUNICIPIO],'DATOS ENLACES, RESPONSABLES'!$C$1:$J$1124,4,0)</f>
        <v>#N/A</v>
      </c>
      <c r="H1021" s="22" t="e">
        <f>VLOOKUP(Tabla1[MUNICIPIO],'DATOS ENLACES, RESPONSABLES'!$C$1:$J$1124,5,0)</f>
        <v>#N/A</v>
      </c>
      <c r="I1021" s="22" t="e">
        <f>VLOOKUP(Tabla1[MUNICIPIO],'DATOS ENLACES, RESPONSABLES'!$C$1:$J$1124,6,0)</f>
        <v>#N/A</v>
      </c>
      <c r="J1021" s="22" t="e">
        <f>VLOOKUP(Tabla1[MUNICIPIO],'DATOS ENLACES, RESPONSABLES'!$C$1:$J$1124,7,0)</f>
        <v>#N/A</v>
      </c>
      <c r="K1021" s="22" t="e">
        <f>VLOOKUP(Tabla1[MUNICIPIO],'DATOS ENLACES, RESPONSABLES'!$C$1:$J$1124,8,0)</f>
        <v>#N/A</v>
      </c>
    </row>
    <row r="1022" spans="1:11" x14ac:dyDescent="0.25">
      <c r="A1022" s="121" t="s">
        <v>2147</v>
      </c>
      <c r="B1022" s="122">
        <v>68669</v>
      </c>
      <c r="C1022" s="123" t="s">
        <v>69</v>
      </c>
      <c r="D1022" s="123" t="s">
        <v>69</v>
      </c>
      <c r="E1022" s="124" t="s">
        <v>545</v>
      </c>
      <c r="F1022" s="22" t="e">
        <f>VLOOKUP(Tabla1[MUNICIPIO],'DATOS ENLACES, RESPONSABLES'!$C$1:$J$1124,2,0)</f>
        <v>#N/A</v>
      </c>
      <c r="G1022" s="22" t="e">
        <f>VLOOKUP(Tabla1[MUNICIPIO],'DATOS ENLACES, RESPONSABLES'!$C$1:$J$1124,4,0)</f>
        <v>#N/A</v>
      </c>
      <c r="H1022" s="22" t="e">
        <f>VLOOKUP(Tabla1[MUNICIPIO],'DATOS ENLACES, RESPONSABLES'!$C$1:$J$1124,5,0)</f>
        <v>#N/A</v>
      </c>
      <c r="I1022" s="22" t="e">
        <f>VLOOKUP(Tabla1[MUNICIPIO],'DATOS ENLACES, RESPONSABLES'!$C$1:$J$1124,6,0)</f>
        <v>#N/A</v>
      </c>
      <c r="J1022" s="22" t="e">
        <f>VLOOKUP(Tabla1[MUNICIPIO],'DATOS ENLACES, RESPONSABLES'!$C$1:$J$1124,7,0)</f>
        <v>#N/A</v>
      </c>
      <c r="K1022" s="22" t="e">
        <f>VLOOKUP(Tabla1[MUNICIPIO],'DATOS ENLACES, RESPONSABLES'!$C$1:$J$1124,8,0)</f>
        <v>#N/A</v>
      </c>
    </row>
    <row r="1023" spans="1:11" x14ac:dyDescent="0.25">
      <c r="A1023" s="121" t="s">
        <v>2148</v>
      </c>
      <c r="B1023" s="122">
        <v>68673</v>
      </c>
      <c r="C1023" s="123" t="s">
        <v>69</v>
      </c>
      <c r="D1023" s="123" t="s">
        <v>69</v>
      </c>
      <c r="E1023" s="124" t="s">
        <v>1068</v>
      </c>
      <c r="F1023" s="22" t="e">
        <f>VLOOKUP(Tabla1[MUNICIPIO],'DATOS ENLACES, RESPONSABLES'!$C$1:$J$1124,2,0)</f>
        <v>#N/A</v>
      </c>
      <c r="G1023" s="22" t="e">
        <f>VLOOKUP(Tabla1[MUNICIPIO],'DATOS ENLACES, RESPONSABLES'!$C$1:$J$1124,4,0)</f>
        <v>#N/A</v>
      </c>
      <c r="H1023" s="22" t="e">
        <f>VLOOKUP(Tabla1[MUNICIPIO],'DATOS ENLACES, RESPONSABLES'!$C$1:$J$1124,5,0)</f>
        <v>#N/A</v>
      </c>
      <c r="I1023" s="22" t="e">
        <f>VLOOKUP(Tabla1[MUNICIPIO],'DATOS ENLACES, RESPONSABLES'!$C$1:$J$1124,6,0)</f>
        <v>#N/A</v>
      </c>
      <c r="J1023" s="22" t="e">
        <f>VLOOKUP(Tabla1[MUNICIPIO],'DATOS ENLACES, RESPONSABLES'!$C$1:$J$1124,7,0)</f>
        <v>#N/A</v>
      </c>
      <c r="K1023" s="22" t="e">
        <f>VLOOKUP(Tabla1[MUNICIPIO],'DATOS ENLACES, RESPONSABLES'!$C$1:$J$1124,8,0)</f>
        <v>#N/A</v>
      </c>
    </row>
    <row r="1024" spans="1:11" x14ac:dyDescent="0.25">
      <c r="A1024" s="121" t="s">
        <v>2149</v>
      </c>
      <c r="B1024" s="122">
        <v>68679</v>
      </c>
      <c r="C1024" s="123" t="s">
        <v>69</v>
      </c>
      <c r="D1024" s="123" t="s">
        <v>69</v>
      </c>
      <c r="E1024" s="124" t="s">
        <v>1069</v>
      </c>
      <c r="F1024" s="22" t="e">
        <f>VLOOKUP(Tabla1[MUNICIPIO],'DATOS ENLACES, RESPONSABLES'!$C$1:$J$1124,2,0)</f>
        <v>#N/A</v>
      </c>
      <c r="G1024" s="22" t="e">
        <f>VLOOKUP(Tabla1[MUNICIPIO],'DATOS ENLACES, RESPONSABLES'!$C$1:$J$1124,4,0)</f>
        <v>#N/A</v>
      </c>
      <c r="H1024" s="22" t="e">
        <f>VLOOKUP(Tabla1[MUNICIPIO],'DATOS ENLACES, RESPONSABLES'!$C$1:$J$1124,5,0)</f>
        <v>#N/A</v>
      </c>
      <c r="I1024" s="22" t="e">
        <f>VLOOKUP(Tabla1[MUNICIPIO],'DATOS ENLACES, RESPONSABLES'!$C$1:$J$1124,6,0)</f>
        <v>#N/A</v>
      </c>
      <c r="J1024" s="22" t="e">
        <f>VLOOKUP(Tabla1[MUNICIPIO],'DATOS ENLACES, RESPONSABLES'!$C$1:$J$1124,7,0)</f>
        <v>#N/A</v>
      </c>
      <c r="K1024" s="22" t="e">
        <f>VLOOKUP(Tabla1[MUNICIPIO],'DATOS ENLACES, RESPONSABLES'!$C$1:$J$1124,8,0)</f>
        <v>#N/A</v>
      </c>
    </row>
    <row r="1025" spans="1:11" x14ac:dyDescent="0.25">
      <c r="A1025" s="121" t="s">
        <v>2150</v>
      </c>
      <c r="B1025" s="122">
        <v>68682</v>
      </c>
      <c r="C1025" s="123" t="s">
        <v>69</v>
      </c>
      <c r="D1025" s="123" t="s">
        <v>69</v>
      </c>
      <c r="E1025" s="124" t="s">
        <v>1070</v>
      </c>
      <c r="F1025" s="22" t="e">
        <f>VLOOKUP(Tabla1[MUNICIPIO],'DATOS ENLACES, RESPONSABLES'!$C$1:$J$1124,2,0)</f>
        <v>#N/A</v>
      </c>
      <c r="G1025" s="22" t="e">
        <f>VLOOKUP(Tabla1[MUNICIPIO],'DATOS ENLACES, RESPONSABLES'!$C$1:$J$1124,4,0)</f>
        <v>#N/A</v>
      </c>
      <c r="H1025" s="22" t="e">
        <f>VLOOKUP(Tabla1[MUNICIPIO],'DATOS ENLACES, RESPONSABLES'!$C$1:$J$1124,5,0)</f>
        <v>#N/A</v>
      </c>
      <c r="I1025" s="22" t="e">
        <f>VLOOKUP(Tabla1[MUNICIPIO],'DATOS ENLACES, RESPONSABLES'!$C$1:$J$1124,6,0)</f>
        <v>#N/A</v>
      </c>
      <c r="J1025" s="22" t="e">
        <f>VLOOKUP(Tabla1[MUNICIPIO],'DATOS ENLACES, RESPONSABLES'!$C$1:$J$1124,7,0)</f>
        <v>#N/A</v>
      </c>
      <c r="K1025" s="22" t="e">
        <f>VLOOKUP(Tabla1[MUNICIPIO],'DATOS ENLACES, RESPONSABLES'!$C$1:$J$1124,8,0)</f>
        <v>#N/A</v>
      </c>
    </row>
    <row r="1026" spans="1:11" x14ac:dyDescent="0.25">
      <c r="A1026" s="121" t="s">
        <v>2151</v>
      </c>
      <c r="B1026" s="122">
        <v>68684</v>
      </c>
      <c r="C1026" s="123" t="s">
        <v>69</v>
      </c>
      <c r="D1026" s="123" t="s">
        <v>69</v>
      </c>
      <c r="E1026" s="124" t="s">
        <v>1071</v>
      </c>
      <c r="F1026" s="22" t="e">
        <f>VLOOKUP(Tabla1[MUNICIPIO],'DATOS ENLACES, RESPONSABLES'!$C$1:$J$1124,2,0)</f>
        <v>#N/A</v>
      </c>
      <c r="G1026" s="22" t="e">
        <f>VLOOKUP(Tabla1[MUNICIPIO],'DATOS ENLACES, RESPONSABLES'!$C$1:$J$1124,4,0)</f>
        <v>#N/A</v>
      </c>
      <c r="H1026" s="22" t="e">
        <f>VLOOKUP(Tabla1[MUNICIPIO],'DATOS ENLACES, RESPONSABLES'!$C$1:$J$1124,5,0)</f>
        <v>#N/A</v>
      </c>
      <c r="I1026" s="22" t="e">
        <f>VLOOKUP(Tabla1[MUNICIPIO],'DATOS ENLACES, RESPONSABLES'!$C$1:$J$1124,6,0)</f>
        <v>#N/A</v>
      </c>
      <c r="J1026" s="22" t="e">
        <f>VLOOKUP(Tabla1[MUNICIPIO],'DATOS ENLACES, RESPONSABLES'!$C$1:$J$1124,7,0)</f>
        <v>#N/A</v>
      </c>
      <c r="K1026" s="22" t="e">
        <f>VLOOKUP(Tabla1[MUNICIPIO],'DATOS ENLACES, RESPONSABLES'!$C$1:$J$1124,8,0)</f>
        <v>#N/A</v>
      </c>
    </row>
    <row r="1027" spans="1:11" x14ac:dyDescent="0.25">
      <c r="A1027" s="121" t="s">
        <v>2152</v>
      </c>
      <c r="B1027" s="122">
        <v>68686</v>
      </c>
      <c r="C1027" s="123" t="s">
        <v>69</v>
      </c>
      <c r="D1027" s="123" t="s">
        <v>69</v>
      </c>
      <c r="E1027" s="124" t="s">
        <v>278</v>
      </c>
      <c r="F1027" s="22" t="e">
        <f>VLOOKUP(Tabla1[MUNICIPIO],'DATOS ENLACES, RESPONSABLES'!$C$1:$J$1124,2,0)</f>
        <v>#N/A</v>
      </c>
      <c r="G1027" s="22" t="e">
        <f>VLOOKUP(Tabla1[MUNICIPIO],'DATOS ENLACES, RESPONSABLES'!$C$1:$J$1124,4,0)</f>
        <v>#N/A</v>
      </c>
      <c r="H1027" s="22" t="e">
        <f>VLOOKUP(Tabla1[MUNICIPIO],'DATOS ENLACES, RESPONSABLES'!$C$1:$J$1124,5,0)</f>
        <v>#N/A</v>
      </c>
      <c r="I1027" s="22" t="e">
        <f>VLOOKUP(Tabla1[MUNICIPIO],'DATOS ENLACES, RESPONSABLES'!$C$1:$J$1124,6,0)</f>
        <v>#N/A</v>
      </c>
      <c r="J1027" s="22" t="e">
        <f>VLOOKUP(Tabla1[MUNICIPIO],'DATOS ENLACES, RESPONSABLES'!$C$1:$J$1124,7,0)</f>
        <v>#N/A</v>
      </c>
      <c r="K1027" s="22" t="e">
        <f>VLOOKUP(Tabla1[MUNICIPIO],'DATOS ENLACES, RESPONSABLES'!$C$1:$J$1124,8,0)</f>
        <v>#N/A</v>
      </c>
    </row>
    <row r="1028" spans="1:11" x14ac:dyDescent="0.25">
      <c r="A1028" s="121" t="s">
        <v>2153</v>
      </c>
      <c r="B1028" s="122">
        <v>68689</v>
      </c>
      <c r="C1028" s="123" t="s">
        <v>69</v>
      </c>
      <c r="D1028" s="123" t="s">
        <v>69</v>
      </c>
      <c r="E1028" s="124" t="s">
        <v>1072</v>
      </c>
      <c r="F1028" s="22" t="e">
        <f>VLOOKUP(Tabla1[MUNICIPIO],'DATOS ENLACES, RESPONSABLES'!$C$1:$J$1124,2,0)</f>
        <v>#N/A</v>
      </c>
      <c r="G1028" s="22" t="e">
        <f>VLOOKUP(Tabla1[MUNICIPIO],'DATOS ENLACES, RESPONSABLES'!$C$1:$J$1124,4,0)</f>
        <v>#N/A</v>
      </c>
      <c r="H1028" s="22" t="e">
        <f>VLOOKUP(Tabla1[MUNICIPIO],'DATOS ENLACES, RESPONSABLES'!$C$1:$J$1124,5,0)</f>
        <v>#N/A</v>
      </c>
      <c r="I1028" s="22" t="e">
        <f>VLOOKUP(Tabla1[MUNICIPIO],'DATOS ENLACES, RESPONSABLES'!$C$1:$J$1124,6,0)</f>
        <v>#N/A</v>
      </c>
      <c r="J1028" s="22" t="e">
        <f>VLOOKUP(Tabla1[MUNICIPIO],'DATOS ENLACES, RESPONSABLES'!$C$1:$J$1124,7,0)</f>
        <v>#N/A</v>
      </c>
      <c r="K1028" s="22" t="e">
        <f>VLOOKUP(Tabla1[MUNICIPIO],'DATOS ENLACES, RESPONSABLES'!$C$1:$J$1124,8,0)</f>
        <v>#N/A</v>
      </c>
    </row>
    <row r="1029" spans="1:11" x14ac:dyDescent="0.25">
      <c r="A1029" s="121" t="s">
        <v>2154</v>
      </c>
      <c r="B1029" s="122">
        <v>68705</v>
      </c>
      <c r="C1029" s="123" t="s">
        <v>69</v>
      </c>
      <c r="D1029" s="123" t="s">
        <v>69</v>
      </c>
      <c r="E1029" s="124" t="s">
        <v>395</v>
      </c>
      <c r="F1029" s="22" t="e">
        <f>VLOOKUP(Tabla1[MUNICIPIO],'DATOS ENLACES, RESPONSABLES'!$C$1:$J$1124,2,0)</f>
        <v>#N/A</v>
      </c>
      <c r="G1029" s="22" t="e">
        <f>VLOOKUP(Tabla1[MUNICIPIO],'DATOS ENLACES, RESPONSABLES'!$C$1:$J$1124,4,0)</f>
        <v>#N/A</v>
      </c>
      <c r="H1029" s="22" t="e">
        <f>VLOOKUP(Tabla1[MUNICIPIO],'DATOS ENLACES, RESPONSABLES'!$C$1:$J$1124,5,0)</f>
        <v>#N/A</v>
      </c>
      <c r="I1029" s="22" t="e">
        <f>VLOOKUP(Tabla1[MUNICIPIO],'DATOS ENLACES, RESPONSABLES'!$C$1:$J$1124,6,0)</f>
        <v>#N/A</v>
      </c>
      <c r="J1029" s="22" t="e">
        <f>VLOOKUP(Tabla1[MUNICIPIO],'DATOS ENLACES, RESPONSABLES'!$C$1:$J$1124,7,0)</f>
        <v>#N/A</v>
      </c>
      <c r="K1029" s="22" t="e">
        <f>VLOOKUP(Tabla1[MUNICIPIO],'DATOS ENLACES, RESPONSABLES'!$C$1:$J$1124,8,0)</f>
        <v>#N/A</v>
      </c>
    </row>
    <row r="1030" spans="1:11" x14ac:dyDescent="0.25">
      <c r="A1030" s="121" t="s">
        <v>2155</v>
      </c>
      <c r="B1030" s="122">
        <v>68720</v>
      </c>
      <c r="C1030" s="123" t="s">
        <v>69</v>
      </c>
      <c r="D1030" s="123" t="s">
        <v>69</v>
      </c>
      <c r="E1030" s="124" t="s">
        <v>1073</v>
      </c>
      <c r="F1030" s="22" t="e">
        <f>VLOOKUP(Tabla1[MUNICIPIO],'DATOS ENLACES, RESPONSABLES'!$C$1:$J$1124,2,0)</f>
        <v>#N/A</v>
      </c>
      <c r="G1030" s="22" t="e">
        <f>VLOOKUP(Tabla1[MUNICIPIO],'DATOS ENLACES, RESPONSABLES'!$C$1:$J$1124,4,0)</f>
        <v>#N/A</v>
      </c>
      <c r="H1030" s="22" t="e">
        <f>VLOOKUP(Tabla1[MUNICIPIO],'DATOS ENLACES, RESPONSABLES'!$C$1:$J$1124,5,0)</f>
        <v>#N/A</v>
      </c>
      <c r="I1030" s="22" t="e">
        <f>VLOOKUP(Tabla1[MUNICIPIO],'DATOS ENLACES, RESPONSABLES'!$C$1:$J$1124,6,0)</f>
        <v>#N/A</v>
      </c>
      <c r="J1030" s="22" t="e">
        <f>VLOOKUP(Tabla1[MUNICIPIO],'DATOS ENLACES, RESPONSABLES'!$C$1:$J$1124,7,0)</f>
        <v>#N/A</v>
      </c>
      <c r="K1030" s="22" t="e">
        <f>VLOOKUP(Tabla1[MUNICIPIO],'DATOS ENLACES, RESPONSABLES'!$C$1:$J$1124,8,0)</f>
        <v>#N/A</v>
      </c>
    </row>
    <row r="1031" spans="1:11" x14ac:dyDescent="0.25">
      <c r="A1031" s="121" t="s">
        <v>2156</v>
      </c>
      <c r="B1031" s="122">
        <v>68745</v>
      </c>
      <c r="C1031" s="123" t="s">
        <v>69</v>
      </c>
      <c r="D1031" s="123" t="s">
        <v>69</v>
      </c>
      <c r="E1031" s="124" t="s">
        <v>1074</v>
      </c>
      <c r="F1031" s="22" t="e">
        <f>VLOOKUP(Tabla1[MUNICIPIO],'DATOS ENLACES, RESPONSABLES'!$C$1:$J$1124,2,0)</f>
        <v>#N/A</v>
      </c>
      <c r="G1031" s="22" t="e">
        <f>VLOOKUP(Tabla1[MUNICIPIO],'DATOS ENLACES, RESPONSABLES'!$C$1:$J$1124,4,0)</f>
        <v>#N/A</v>
      </c>
      <c r="H1031" s="22" t="e">
        <f>VLOOKUP(Tabla1[MUNICIPIO],'DATOS ENLACES, RESPONSABLES'!$C$1:$J$1124,5,0)</f>
        <v>#N/A</v>
      </c>
      <c r="I1031" s="22" t="e">
        <f>VLOOKUP(Tabla1[MUNICIPIO],'DATOS ENLACES, RESPONSABLES'!$C$1:$J$1124,6,0)</f>
        <v>#N/A</v>
      </c>
      <c r="J1031" s="22" t="e">
        <f>VLOOKUP(Tabla1[MUNICIPIO],'DATOS ENLACES, RESPONSABLES'!$C$1:$J$1124,7,0)</f>
        <v>#N/A</v>
      </c>
      <c r="K1031" s="22" t="e">
        <f>VLOOKUP(Tabla1[MUNICIPIO],'DATOS ENLACES, RESPONSABLES'!$C$1:$J$1124,8,0)</f>
        <v>#N/A</v>
      </c>
    </row>
    <row r="1032" spans="1:11" x14ac:dyDescent="0.25">
      <c r="A1032" s="121" t="s">
        <v>2157</v>
      </c>
      <c r="B1032" s="122">
        <v>68755</v>
      </c>
      <c r="C1032" s="123" t="s">
        <v>69</v>
      </c>
      <c r="D1032" s="123" t="s">
        <v>69</v>
      </c>
      <c r="E1032" s="124" t="s">
        <v>1075</v>
      </c>
      <c r="F1032" s="22" t="e">
        <f>VLOOKUP(Tabla1[MUNICIPIO],'DATOS ENLACES, RESPONSABLES'!$C$1:$J$1124,2,0)</f>
        <v>#N/A</v>
      </c>
      <c r="G1032" s="22" t="e">
        <f>VLOOKUP(Tabla1[MUNICIPIO],'DATOS ENLACES, RESPONSABLES'!$C$1:$J$1124,4,0)</f>
        <v>#N/A</v>
      </c>
      <c r="H1032" s="22" t="e">
        <f>VLOOKUP(Tabla1[MUNICIPIO],'DATOS ENLACES, RESPONSABLES'!$C$1:$J$1124,5,0)</f>
        <v>#N/A</v>
      </c>
      <c r="I1032" s="22" t="e">
        <f>VLOOKUP(Tabla1[MUNICIPIO],'DATOS ENLACES, RESPONSABLES'!$C$1:$J$1124,6,0)</f>
        <v>#N/A</v>
      </c>
      <c r="J1032" s="22" t="e">
        <f>VLOOKUP(Tabla1[MUNICIPIO],'DATOS ENLACES, RESPONSABLES'!$C$1:$J$1124,7,0)</f>
        <v>#N/A</v>
      </c>
      <c r="K1032" s="22" t="e">
        <f>VLOOKUP(Tabla1[MUNICIPIO],'DATOS ENLACES, RESPONSABLES'!$C$1:$J$1124,8,0)</f>
        <v>#N/A</v>
      </c>
    </row>
    <row r="1033" spans="1:11" x14ac:dyDescent="0.25">
      <c r="A1033" s="121" t="s">
        <v>2158</v>
      </c>
      <c r="B1033" s="122">
        <v>68770</v>
      </c>
      <c r="C1033" s="123" t="s">
        <v>69</v>
      </c>
      <c r="D1033" s="123" t="s">
        <v>69</v>
      </c>
      <c r="E1033" s="124" t="s">
        <v>1076</v>
      </c>
      <c r="F1033" s="22" t="e">
        <f>VLOOKUP(Tabla1[MUNICIPIO],'DATOS ENLACES, RESPONSABLES'!$C$1:$J$1124,2,0)</f>
        <v>#N/A</v>
      </c>
      <c r="G1033" s="22" t="e">
        <f>VLOOKUP(Tabla1[MUNICIPIO],'DATOS ENLACES, RESPONSABLES'!$C$1:$J$1124,4,0)</f>
        <v>#N/A</v>
      </c>
      <c r="H1033" s="22" t="e">
        <f>VLOOKUP(Tabla1[MUNICIPIO],'DATOS ENLACES, RESPONSABLES'!$C$1:$J$1124,5,0)</f>
        <v>#N/A</v>
      </c>
      <c r="I1033" s="22" t="e">
        <f>VLOOKUP(Tabla1[MUNICIPIO],'DATOS ENLACES, RESPONSABLES'!$C$1:$J$1124,6,0)</f>
        <v>#N/A</v>
      </c>
      <c r="J1033" s="22" t="e">
        <f>VLOOKUP(Tabla1[MUNICIPIO],'DATOS ENLACES, RESPONSABLES'!$C$1:$J$1124,7,0)</f>
        <v>#N/A</v>
      </c>
      <c r="K1033" s="22" t="e">
        <f>VLOOKUP(Tabla1[MUNICIPIO],'DATOS ENLACES, RESPONSABLES'!$C$1:$J$1124,8,0)</f>
        <v>#N/A</v>
      </c>
    </row>
    <row r="1034" spans="1:11" x14ac:dyDescent="0.25">
      <c r="A1034" s="121" t="s">
        <v>2159</v>
      </c>
      <c r="B1034" s="122">
        <v>68773</v>
      </c>
      <c r="C1034" s="123" t="s">
        <v>69</v>
      </c>
      <c r="D1034" s="123" t="s">
        <v>69</v>
      </c>
      <c r="E1034" s="124" t="s">
        <v>70</v>
      </c>
      <c r="F1034" s="22" t="e">
        <f>VLOOKUP(Tabla1[MUNICIPIO],'DATOS ENLACES, RESPONSABLES'!$C$1:$J$1124,2,0)</f>
        <v>#N/A</v>
      </c>
      <c r="G1034" s="22" t="e">
        <f>VLOOKUP(Tabla1[MUNICIPIO],'DATOS ENLACES, RESPONSABLES'!$C$1:$J$1124,4,0)</f>
        <v>#N/A</v>
      </c>
      <c r="H1034" s="22" t="e">
        <f>VLOOKUP(Tabla1[MUNICIPIO],'DATOS ENLACES, RESPONSABLES'!$C$1:$J$1124,5,0)</f>
        <v>#N/A</v>
      </c>
      <c r="I1034" s="22" t="e">
        <f>VLOOKUP(Tabla1[MUNICIPIO],'DATOS ENLACES, RESPONSABLES'!$C$1:$J$1124,6,0)</f>
        <v>#N/A</v>
      </c>
      <c r="J1034" s="22" t="e">
        <f>VLOOKUP(Tabla1[MUNICIPIO],'DATOS ENLACES, RESPONSABLES'!$C$1:$J$1124,7,0)</f>
        <v>#N/A</v>
      </c>
      <c r="K1034" s="22" t="e">
        <f>VLOOKUP(Tabla1[MUNICIPIO],'DATOS ENLACES, RESPONSABLES'!$C$1:$J$1124,8,0)</f>
        <v>#N/A</v>
      </c>
    </row>
    <row r="1035" spans="1:11" x14ac:dyDescent="0.25">
      <c r="A1035" s="121" t="s">
        <v>2160</v>
      </c>
      <c r="B1035" s="122">
        <v>68780</v>
      </c>
      <c r="C1035" s="123" t="s">
        <v>69</v>
      </c>
      <c r="D1035" s="123" t="s">
        <v>69</v>
      </c>
      <c r="E1035" s="124" t="s">
        <v>1077</v>
      </c>
      <c r="F1035" s="22" t="e">
        <f>VLOOKUP(Tabla1[MUNICIPIO],'DATOS ENLACES, RESPONSABLES'!$C$1:$J$1124,2,0)</f>
        <v>#N/A</v>
      </c>
      <c r="G1035" s="22" t="e">
        <f>VLOOKUP(Tabla1[MUNICIPIO],'DATOS ENLACES, RESPONSABLES'!$C$1:$J$1124,4,0)</f>
        <v>#N/A</v>
      </c>
      <c r="H1035" s="22" t="e">
        <f>VLOOKUP(Tabla1[MUNICIPIO],'DATOS ENLACES, RESPONSABLES'!$C$1:$J$1124,5,0)</f>
        <v>#N/A</v>
      </c>
      <c r="I1035" s="22" t="e">
        <f>VLOOKUP(Tabla1[MUNICIPIO],'DATOS ENLACES, RESPONSABLES'!$C$1:$J$1124,6,0)</f>
        <v>#N/A</v>
      </c>
      <c r="J1035" s="22" t="e">
        <f>VLOOKUP(Tabla1[MUNICIPIO],'DATOS ENLACES, RESPONSABLES'!$C$1:$J$1124,7,0)</f>
        <v>#N/A</v>
      </c>
      <c r="K1035" s="22" t="e">
        <f>VLOOKUP(Tabla1[MUNICIPIO],'DATOS ENLACES, RESPONSABLES'!$C$1:$J$1124,8,0)</f>
        <v>#N/A</v>
      </c>
    </row>
    <row r="1036" spans="1:11" x14ac:dyDescent="0.25">
      <c r="A1036" s="121" t="s">
        <v>2161</v>
      </c>
      <c r="B1036" s="122">
        <v>68820</v>
      </c>
      <c r="C1036" s="123" t="s">
        <v>69</v>
      </c>
      <c r="D1036" s="123" t="s">
        <v>69</v>
      </c>
      <c r="E1036" s="124" t="s">
        <v>1078</v>
      </c>
      <c r="F1036" s="22" t="e">
        <f>VLOOKUP(Tabla1[MUNICIPIO],'DATOS ENLACES, RESPONSABLES'!$C$1:$J$1124,2,0)</f>
        <v>#N/A</v>
      </c>
      <c r="G1036" s="22" t="e">
        <f>VLOOKUP(Tabla1[MUNICIPIO],'DATOS ENLACES, RESPONSABLES'!$C$1:$J$1124,4,0)</f>
        <v>#N/A</v>
      </c>
      <c r="H1036" s="22" t="e">
        <f>VLOOKUP(Tabla1[MUNICIPIO],'DATOS ENLACES, RESPONSABLES'!$C$1:$J$1124,5,0)</f>
        <v>#N/A</v>
      </c>
      <c r="I1036" s="22" t="e">
        <f>VLOOKUP(Tabla1[MUNICIPIO],'DATOS ENLACES, RESPONSABLES'!$C$1:$J$1124,6,0)</f>
        <v>#N/A</v>
      </c>
      <c r="J1036" s="22" t="e">
        <f>VLOOKUP(Tabla1[MUNICIPIO],'DATOS ENLACES, RESPONSABLES'!$C$1:$J$1124,7,0)</f>
        <v>#N/A</v>
      </c>
      <c r="K1036" s="22" t="e">
        <f>VLOOKUP(Tabla1[MUNICIPIO],'DATOS ENLACES, RESPONSABLES'!$C$1:$J$1124,8,0)</f>
        <v>#N/A</v>
      </c>
    </row>
    <row r="1037" spans="1:11" x14ac:dyDescent="0.25">
      <c r="A1037" s="121" t="s">
        <v>2162</v>
      </c>
      <c r="B1037" s="122">
        <v>68855</v>
      </c>
      <c r="C1037" s="123" t="s">
        <v>69</v>
      </c>
      <c r="D1037" s="123" t="s">
        <v>69</v>
      </c>
      <c r="E1037" s="124" t="s">
        <v>1079</v>
      </c>
      <c r="F1037" s="22" t="e">
        <f>VLOOKUP(Tabla1[MUNICIPIO],'DATOS ENLACES, RESPONSABLES'!$C$1:$J$1124,2,0)</f>
        <v>#N/A</v>
      </c>
      <c r="G1037" s="22" t="e">
        <f>VLOOKUP(Tabla1[MUNICIPIO],'DATOS ENLACES, RESPONSABLES'!$C$1:$J$1124,4,0)</f>
        <v>#N/A</v>
      </c>
      <c r="H1037" s="22" t="e">
        <f>VLOOKUP(Tabla1[MUNICIPIO],'DATOS ENLACES, RESPONSABLES'!$C$1:$J$1124,5,0)</f>
        <v>#N/A</v>
      </c>
      <c r="I1037" s="22" t="e">
        <f>VLOOKUP(Tabla1[MUNICIPIO],'DATOS ENLACES, RESPONSABLES'!$C$1:$J$1124,6,0)</f>
        <v>#N/A</v>
      </c>
      <c r="J1037" s="22" t="e">
        <f>VLOOKUP(Tabla1[MUNICIPIO],'DATOS ENLACES, RESPONSABLES'!$C$1:$J$1124,7,0)</f>
        <v>#N/A</v>
      </c>
      <c r="K1037" s="22" t="e">
        <f>VLOOKUP(Tabla1[MUNICIPIO],'DATOS ENLACES, RESPONSABLES'!$C$1:$J$1124,8,0)</f>
        <v>#N/A</v>
      </c>
    </row>
    <row r="1038" spans="1:11" x14ac:dyDescent="0.25">
      <c r="A1038" s="121" t="s">
        <v>2163</v>
      </c>
      <c r="B1038" s="122">
        <v>68861</v>
      </c>
      <c r="C1038" s="123" t="s">
        <v>69</v>
      </c>
      <c r="D1038" s="123" t="s">
        <v>69</v>
      </c>
      <c r="E1038" s="124" t="s">
        <v>1080</v>
      </c>
      <c r="F1038" s="22" t="e">
        <f>VLOOKUP(Tabla1[MUNICIPIO],'DATOS ENLACES, RESPONSABLES'!$C$1:$J$1124,2,0)</f>
        <v>#N/A</v>
      </c>
      <c r="G1038" s="22" t="e">
        <f>VLOOKUP(Tabla1[MUNICIPIO],'DATOS ENLACES, RESPONSABLES'!$C$1:$J$1124,4,0)</f>
        <v>#N/A</v>
      </c>
      <c r="H1038" s="22" t="e">
        <f>VLOOKUP(Tabla1[MUNICIPIO],'DATOS ENLACES, RESPONSABLES'!$C$1:$J$1124,5,0)</f>
        <v>#N/A</v>
      </c>
      <c r="I1038" s="22" t="e">
        <f>VLOOKUP(Tabla1[MUNICIPIO],'DATOS ENLACES, RESPONSABLES'!$C$1:$J$1124,6,0)</f>
        <v>#N/A</v>
      </c>
      <c r="J1038" s="22" t="e">
        <f>VLOOKUP(Tabla1[MUNICIPIO],'DATOS ENLACES, RESPONSABLES'!$C$1:$J$1124,7,0)</f>
        <v>#N/A</v>
      </c>
      <c r="K1038" s="22" t="e">
        <f>VLOOKUP(Tabla1[MUNICIPIO],'DATOS ENLACES, RESPONSABLES'!$C$1:$J$1124,8,0)</f>
        <v>#N/A</v>
      </c>
    </row>
    <row r="1039" spans="1:11" x14ac:dyDescent="0.25">
      <c r="A1039" s="121" t="s">
        <v>2164</v>
      </c>
      <c r="B1039" s="122">
        <v>68867</v>
      </c>
      <c r="C1039" s="123" t="s">
        <v>69</v>
      </c>
      <c r="D1039" s="123" t="s">
        <v>69</v>
      </c>
      <c r="E1039" s="124" t="s">
        <v>1081</v>
      </c>
      <c r="F1039" s="22" t="e">
        <f>VLOOKUP(Tabla1[MUNICIPIO],'DATOS ENLACES, RESPONSABLES'!$C$1:$J$1124,2,0)</f>
        <v>#N/A</v>
      </c>
      <c r="G1039" s="22" t="e">
        <f>VLOOKUP(Tabla1[MUNICIPIO],'DATOS ENLACES, RESPONSABLES'!$C$1:$J$1124,4,0)</f>
        <v>#N/A</v>
      </c>
      <c r="H1039" s="22" t="e">
        <f>VLOOKUP(Tabla1[MUNICIPIO],'DATOS ENLACES, RESPONSABLES'!$C$1:$J$1124,5,0)</f>
        <v>#N/A</v>
      </c>
      <c r="I1039" s="22" t="e">
        <f>VLOOKUP(Tabla1[MUNICIPIO],'DATOS ENLACES, RESPONSABLES'!$C$1:$J$1124,6,0)</f>
        <v>#N/A</v>
      </c>
      <c r="J1039" s="22" t="e">
        <f>VLOOKUP(Tabla1[MUNICIPIO],'DATOS ENLACES, RESPONSABLES'!$C$1:$J$1124,7,0)</f>
        <v>#N/A</v>
      </c>
      <c r="K1039" s="22" t="e">
        <f>VLOOKUP(Tabla1[MUNICIPIO],'DATOS ENLACES, RESPONSABLES'!$C$1:$J$1124,8,0)</f>
        <v>#N/A</v>
      </c>
    </row>
    <row r="1040" spans="1:11" x14ac:dyDescent="0.25">
      <c r="A1040" s="121" t="s">
        <v>2165</v>
      </c>
      <c r="B1040" s="122">
        <v>68872</v>
      </c>
      <c r="C1040" s="123" t="s">
        <v>69</v>
      </c>
      <c r="D1040" s="123" t="s">
        <v>69</v>
      </c>
      <c r="E1040" s="124" t="s">
        <v>218</v>
      </c>
      <c r="F1040" s="22" t="e">
        <f>VLOOKUP(Tabla1[MUNICIPIO],'DATOS ENLACES, RESPONSABLES'!$C$1:$J$1124,2,0)</f>
        <v>#N/A</v>
      </c>
      <c r="G1040" s="22" t="e">
        <f>VLOOKUP(Tabla1[MUNICIPIO],'DATOS ENLACES, RESPONSABLES'!$C$1:$J$1124,4,0)</f>
        <v>#N/A</v>
      </c>
      <c r="H1040" s="22" t="e">
        <f>VLOOKUP(Tabla1[MUNICIPIO],'DATOS ENLACES, RESPONSABLES'!$C$1:$J$1124,5,0)</f>
        <v>#N/A</v>
      </c>
      <c r="I1040" s="22" t="e">
        <f>VLOOKUP(Tabla1[MUNICIPIO],'DATOS ENLACES, RESPONSABLES'!$C$1:$J$1124,6,0)</f>
        <v>#N/A</v>
      </c>
      <c r="J1040" s="22" t="e">
        <f>VLOOKUP(Tabla1[MUNICIPIO],'DATOS ENLACES, RESPONSABLES'!$C$1:$J$1124,7,0)</f>
        <v>#N/A</v>
      </c>
      <c r="K1040" s="22" t="e">
        <f>VLOOKUP(Tabla1[MUNICIPIO],'DATOS ENLACES, RESPONSABLES'!$C$1:$J$1124,8,0)</f>
        <v>#N/A</v>
      </c>
    </row>
    <row r="1041" spans="1:11" x14ac:dyDescent="0.25">
      <c r="A1041" s="121" t="s">
        <v>2166</v>
      </c>
      <c r="B1041" s="122">
        <v>68895</v>
      </c>
      <c r="C1041" s="123" t="s">
        <v>69</v>
      </c>
      <c r="D1041" s="123" t="s">
        <v>69</v>
      </c>
      <c r="E1041" s="124" t="s">
        <v>1082</v>
      </c>
      <c r="F1041" s="22" t="e">
        <f>VLOOKUP(Tabla1[MUNICIPIO],'DATOS ENLACES, RESPONSABLES'!$C$1:$J$1124,2,0)</f>
        <v>#N/A</v>
      </c>
      <c r="G1041" s="22" t="e">
        <f>VLOOKUP(Tabla1[MUNICIPIO],'DATOS ENLACES, RESPONSABLES'!$C$1:$J$1124,4,0)</f>
        <v>#N/A</v>
      </c>
      <c r="H1041" s="22" t="e">
        <f>VLOOKUP(Tabla1[MUNICIPIO],'DATOS ENLACES, RESPONSABLES'!$C$1:$J$1124,5,0)</f>
        <v>#N/A</v>
      </c>
      <c r="I1041" s="22" t="e">
        <f>VLOOKUP(Tabla1[MUNICIPIO],'DATOS ENLACES, RESPONSABLES'!$C$1:$J$1124,6,0)</f>
        <v>#N/A</v>
      </c>
      <c r="J1041" s="22" t="e">
        <f>VLOOKUP(Tabla1[MUNICIPIO],'DATOS ENLACES, RESPONSABLES'!$C$1:$J$1124,7,0)</f>
        <v>#N/A</v>
      </c>
      <c r="K1041" s="22" t="e">
        <f>VLOOKUP(Tabla1[MUNICIPIO],'DATOS ENLACES, RESPONSABLES'!$C$1:$J$1124,8,0)</f>
        <v>#N/A</v>
      </c>
    </row>
    <row r="1042" spans="1:11" x14ac:dyDescent="0.25">
      <c r="A1042" s="121" t="s">
        <v>2167</v>
      </c>
      <c r="B1042" s="122">
        <v>70110</v>
      </c>
      <c r="C1042" s="123" t="s">
        <v>70</v>
      </c>
      <c r="D1042" s="123" t="s">
        <v>70</v>
      </c>
      <c r="E1042" s="124" t="s">
        <v>123</v>
      </c>
      <c r="F1042" s="22" t="e">
        <f>VLOOKUP(Tabla1[MUNICIPIO],'DATOS ENLACES, RESPONSABLES'!$C$1:$J$1124,2,0)</f>
        <v>#N/A</v>
      </c>
      <c r="G1042" s="22" t="e">
        <f>VLOOKUP(Tabla1[MUNICIPIO],'DATOS ENLACES, RESPONSABLES'!$C$1:$J$1124,4,0)</f>
        <v>#N/A</v>
      </c>
      <c r="H1042" s="22" t="e">
        <f>VLOOKUP(Tabla1[MUNICIPIO],'DATOS ENLACES, RESPONSABLES'!$C$1:$J$1124,5,0)</f>
        <v>#N/A</v>
      </c>
      <c r="I1042" s="22" t="e">
        <f>VLOOKUP(Tabla1[MUNICIPIO],'DATOS ENLACES, RESPONSABLES'!$C$1:$J$1124,6,0)</f>
        <v>#N/A</v>
      </c>
      <c r="J1042" s="22" t="e">
        <f>VLOOKUP(Tabla1[MUNICIPIO],'DATOS ENLACES, RESPONSABLES'!$C$1:$J$1124,7,0)</f>
        <v>#N/A</v>
      </c>
      <c r="K1042" s="22" t="e">
        <f>VLOOKUP(Tabla1[MUNICIPIO],'DATOS ENLACES, RESPONSABLES'!$C$1:$J$1124,8,0)</f>
        <v>#N/A</v>
      </c>
    </row>
    <row r="1043" spans="1:11" x14ac:dyDescent="0.25">
      <c r="A1043" s="121" t="s">
        <v>2168</v>
      </c>
      <c r="B1043" s="122">
        <v>70124</v>
      </c>
      <c r="C1043" s="123" t="s">
        <v>70</v>
      </c>
      <c r="D1043" s="123" t="s">
        <v>70</v>
      </c>
      <c r="E1043" s="124" t="s">
        <v>1083</v>
      </c>
      <c r="F1043" s="22" t="e">
        <f>VLOOKUP(Tabla1[MUNICIPIO],'DATOS ENLACES, RESPONSABLES'!$C$1:$J$1124,2,0)</f>
        <v>#N/A</v>
      </c>
      <c r="G1043" s="22" t="e">
        <f>VLOOKUP(Tabla1[MUNICIPIO],'DATOS ENLACES, RESPONSABLES'!$C$1:$J$1124,4,0)</f>
        <v>#N/A</v>
      </c>
      <c r="H1043" s="22" t="e">
        <f>VLOOKUP(Tabla1[MUNICIPIO],'DATOS ENLACES, RESPONSABLES'!$C$1:$J$1124,5,0)</f>
        <v>#N/A</v>
      </c>
      <c r="I1043" s="22" t="e">
        <f>VLOOKUP(Tabla1[MUNICIPIO],'DATOS ENLACES, RESPONSABLES'!$C$1:$J$1124,6,0)</f>
        <v>#N/A</v>
      </c>
      <c r="J1043" s="22" t="e">
        <f>VLOOKUP(Tabla1[MUNICIPIO],'DATOS ENLACES, RESPONSABLES'!$C$1:$J$1124,7,0)</f>
        <v>#N/A</v>
      </c>
      <c r="K1043" s="22" t="e">
        <f>VLOOKUP(Tabla1[MUNICIPIO],'DATOS ENLACES, RESPONSABLES'!$C$1:$J$1124,8,0)</f>
        <v>#N/A</v>
      </c>
    </row>
    <row r="1044" spans="1:11" x14ac:dyDescent="0.25">
      <c r="A1044" s="121" t="s">
        <v>2169</v>
      </c>
      <c r="B1044" s="122">
        <v>70230</v>
      </c>
      <c r="C1044" s="123" t="s">
        <v>70</v>
      </c>
      <c r="D1044" s="123" t="s">
        <v>70</v>
      </c>
      <c r="E1044" s="124" t="s">
        <v>1084</v>
      </c>
      <c r="F1044" s="22" t="e">
        <f>VLOOKUP(Tabla1[MUNICIPIO],'DATOS ENLACES, RESPONSABLES'!$C$1:$J$1124,2,0)</f>
        <v>#N/A</v>
      </c>
      <c r="G1044" s="22" t="e">
        <f>VLOOKUP(Tabla1[MUNICIPIO],'DATOS ENLACES, RESPONSABLES'!$C$1:$J$1124,4,0)</f>
        <v>#N/A</v>
      </c>
      <c r="H1044" s="22" t="e">
        <f>VLOOKUP(Tabla1[MUNICIPIO],'DATOS ENLACES, RESPONSABLES'!$C$1:$J$1124,5,0)</f>
        <v>#N/A</v>
      </c>
      <c r="I1044" s="22" t="e">
        <f>VLOOKUP(Tabla1[MUNICIPIO],'DATOS ENLACES, RESPONSABLES'!$C$1:$J$1124,6,0)</f>
        <v>#N/A</v>
      </c>
      <c r="J1044" s="22" t="e">
        <f>VLOOKUP(Tabla1[MUNICIPIO],'DATOS ENLACES, RESPONSABLES'!$C$1:$J$1124,7,0)</f>
        <v>#N/A</v>
      </c>
      <c r="K1044" s="22" t="e">
        <f>VLOOKUP(Tabla1[MUNICIPIO],'DATOS ENLACES, RESPONSABLES'!$C$1:$J$1124,8,0)</f>
        <v>#N/A</v>
      </c>
    </row>
    <row r="1045" spans="1:11" x14ac:dyDescent="0.25">
      <c r="A1045" s="121" t="s">
        <v>2170</v>
      </c>
      <c r="B1045" s="122">
        <v>70204</v>
      </c>
      <c r="C1045" s="123" t="s">
        <v>70</v>
      </c>
      <c r="D1045" s="123" t="s">
        <v>70</v>
      </c>
      <c r="E1045" s="124" t="s">
        <v>1085</v>
      </c>
      <c r="F1045" s="22" t="e">
        <f>VLOOKUP(Tabla1[MUNICIPIO],'DATOS ENLACES, RESPONSABLES'!$C$1:$J$1124,2,0)</f>
        <v>#N/A</v>
      </c>
      <c r="G1045" s="22" t="e">
        <f>VLOOKUP(Tabla1[MUNICIPIO],'DATOS ENLACES, RESPONSABLES'!$C$1:$J$1124,4,0)</f>
        <v>#N/A</v>
      </c>
      <c r="H1045" s="22" t="e">
        <f>VLOOKUP(Tabla1[MUNICIPIO],'DATOS ENLACES, RESPONSABLES'!$C$1:$J$1124,5,0)</f>
        <v>#N/A</v>
      </c>
      <c r="I1045" s="22" t="e">
        <f>VLOOKUP(Tabla1[MUNICIPIO],'DATOS ENLACES, RESPONSABLES'!$C$1:$J$1124,6,0)</f>
        <v>#N/A</v>
      </c>
      <c r="J1045" s="22" t="e">
        <f>VLOOKUP(Tabla1[MUNICIPIO],'DATOS ENLACES, RESPONSABLES'!$C$1:$J$1124,7,0)</f>
        <v>#N/A</v>
      </c>
      <c r="K1045" s="22" t="e">
        <f>VLOOKUP(Tabla1[MUNICIPIO],'DATOS ENLACES, RESPONSABLES'!$C$1:$J$1124,8,0)</f>
        <v>#N/A</v>
      </c>
    </row>
    <row r="1046" spans="1:11" x14ac:dyDescent="0.25">
      <c r="A1046" s="121" t="s">
        <v>2171</v>
      </c>
      <c r="B1046" s="122">
        <v>70215</v>
      </c>
      <c r="C1046" s="123" t="s">
        <v>70</v>
      </c>
      <c r="D1046" s="123" t="s">
        <v>70</v>
      </c>
      <c r="E1046" s="124" t="s">
        <v>105</v>
      </c>
      <c r="F1046" s="22" t="e">
        <f>VLOOKUP(Tabla1[MUNICIPIO],'DATOS ENLACES, RESPONSABLES'!$C$1:$J$1124,2,0)</f>
        <v>#N/A</v>
      </c>
      <c r="G1046" s="22" t="e">
        <f>VLOOKUP(Tabla1[MUNICIPIO],'DATOS ENLACES, RESPONSABLES'!$C$1:$J$1124,4,0)</f>
        <v>#N/A</v>
      </c>
      <c r="H1046" s="22" t="e">
        <f>VLOOKUP(Tabla1[MUNICIPIO],'DATOS ENLACES, RESPONSABLES'!$C$1:$J$1124,5,0)</f>
        <v>#N/A</v>
      </c>
      <c r="I1046" s="22" t="e">
        <f>VLOOKUP(Tabla1[MUNICIPIO],'DATOS ENLACES, RESPONSABLES'!$C$1:$J$1124,6,0)</f>
        <v>#N/A</v>
      </c>
      <c r="J1046" s="22" t="e">
        <f>VLOOKUP(Tabla1[MUNICIPIO],'DATOS ENLACES, RESPONSABLES'!$C$1:$J$1124,7,0)</f>
        <v>#N/A</v>
      </c>
      <c r="K1046" s="22" t="e">
        <f>VLOOKUP(Tabla1[MUNICIPIO],'DATOS ENLACES, RESPONSABLES'!$C$1:$J$1124,8,0)</f>
        <v>#N/A</v>
      </c>
    </row>
    <row r="1047" spans="1:11" x14ac:dyDescent="0.25">
      <c r="A1047" s="121" t="s">
        <v>2172</v>
      </c>
      <c r="B1047" s="122">
        <v>70221</v>
      </c>
      <c r="C1047" s="123" t="s">
        <v>70</v>
      </c>
      <c r="D1047" s="123" t="s">
        <v>70</v>
      </c>
      <c r="E1047" s="124" t="s">
        <v>1086</v>
      </c>
      <c r="F1047" s="22" t="e">
        <f>VLOOKUP(Tabla1[MUNICIPIO],'DATOS ENLACES, RESPONSABLES'!$C$1:$J$1124,2,0)</f>
        <v>#N/A</v>
      </c>
      <c r="G1047" s="22" t="e">
        <f>VLOOKUP(Tabla1[MUNICIPIO],'DATOS ENLACES, RESPONSABLES'!$C$1:$J$1124,4,0)</f>
        <v>#N/A</v>
      </c>
      <c r="H1047" s="22" t="e">
        <f>VLOOKUP(Tabla1[MUNICIPIO],'DATOS ENLACES, RESPONSABLES'!$C$1:$J$1124,5,0)</f>
        <v>#N/A</v>
      </c>
      <c r="I1047" s="22" t="e">
        <f>VLOOKUP(Tabla1[MUNICIPIO],'DATOS ENLACES, RESPONSABLES'!$C$1:$J$1124,6,0)</f>
        <v>#N/A</v>
      </c>
      <c r="J1047" s="22" t="e">
        <f>VLOOKUP(Tabla1[MUNICIPIO],'DATOS ENLACES, RESPONSABLES'!$C$1:$J$1124,7,0)</f>
        <v>#N/A</v>
      </c>
      <c r="K1047" s="22" t="e">
        <f>VLOOKUP(Tabla1[MUNICIPIO],'DATOS ENLACES, RESPONSABLES'!$C$1:$J$1124,8,0)</f>
        <v>#N/A</v>
      </c>
    </row>
    <row r="1048" spans="1:11" x14ac:dyDescent="0.25">
      <c r="A1048" s="121" t="s">
        <v>2173</v>
      </c>
      <c r="B1048" s="122">
        <v>70233</v>
      </c>
      <c r="C1048" s="123" t="s">
        <v>70</v>
      </c>
      <c r="D1048" s="123" t="s">
        <v>70</v>
      </c>
      <c r="E1048" s="124" t="s">
        <v>1087</v>
      </c>
      <c r="F1048" s="22" t="e">
        <f>VLOOKUP(Tabla1[MUNICIPIO],'DATOS ENLACES, RESPONSABLES'!$C$1:$J$1124,2,0)</f>
        <v>#N/A</v>
      </c>
      <c r="G1048" s="22" t="e">
        <f>VLOOKUP(Tabla1[MUNICIPIO],'DATOS ENLACES, RESPONSABLES'!$C$1:$J$1124,4,0)</f>
        <v>#N/A</v>
      </c>
      <c r="H1048" s="22" t="e">
        <f>VLOOKUP(Tabla1[MUNICIPIO],'DATOS ENLACES, RESPONSABLES'!$C$1:$J$1124,5,0)</f>
        <v>#N/A</v>
      </c>
      <c r="I1048" s="22" t="e">
        <f>VLOOKUP(Tabla1[MUNICIPIO],'DATOS ENLACES, RESPONSABLES'!$C$1:$J$1124,6,0)</f>
        <v>#N/A</v>
      </c>
      <c r="J1048" s="22" t="e">
        <f>VLOOKUP(Tabla1[MUNICIPIO],'DATOS ENLACES, RESPONSABLES'!$C$1:$J$1124,7,0)</f>
        <v>#N/A</v>
      </c>
      <c r="K1048" s="22" t="e">
        <f>VLOOKUP(Tabla1[MUNICIPIO],'DATOS ENLACES, RESPONSABLES'!$C$1:$J$1124,8,0)</f>
        <v>#N/A</v>
      </c>
    </row>
    <row r="1049" spans="1:11" x14ac:dyDescent="0.25">
      <c r="A1049" s="121" t="s">
        <v>2174</v>
      </c>
      <c r="B1049" s="122">
        <v>70235</v>
      </c>
      <c r="C1049" s="123" t="s">
        <v>70</v>
      </c>
      <c r="D1049" s="123" t="s">
        <v>70</v>
      </c>
      <c r="E1049" s="124" t="s">
        <v>1088</v>
      </c>
      <c r="F1049" s="22" t="e">
        <f>VLOOKUP(Tabla1[MUNICIPIO],'DATOS ENLACES, RESPONSABLES'!$C$1:$J$1124,2,0)</f>
        <v>#N/A</v>
      </c>
      <c r="G1049" s="22" t="e">
        <f>VLOOKUP(Tabla1[MUNICIPIO],'DATOS ENLACES, RESPONSABLES'!$C$1:$J$1124,4,0)</f>
        <v>#N/A</v>
      </c>
      <c r="H1049" s="22" t="e">
        <f>VLOOKUP(Tabla1[MUNICIPIO],'DATOS ENLACES, RESPONSABLES'!$C$1:$J$1124,5,0)</f>
        <v>#N/A</v>
      </c>
      <c r="I1049" s="22" t="e">
        <f>VLOOKUP(Tabla1[MUNICIPIO],'DATOS ENLACES, RESPONSABLES'!$C$1:$J$1124,6,0)</f>
        <v>#N/A</v>
      </c>
      <c r="J1049" s="22" t="e">
        <f>VLOOKUP(Tabla1[MUNICIPIO],'DATOS ENLACES, RESPONSABLES'!$C$1:$J$1124,7,0)</f>
        <v>#N/A</v>
      </c>
      <c r="K1049" s="22" t="e">
        <f>VLOOKUP(Tabla1[MUNICIPIO],'DATOS ENLACES, RESPONSABLES'!$C$1:$J$1124,8,0)</f>
        <v>#N/A</v>
      </c>
    </row>
    <row r="1050" spans="1:11" x14ac:dyDescent="0.25">
      <c r="A1050" s="121" t="s">
        <v>2175</v>
      </c>
      <c r="B1050" s="122">
        <v>70265</v>
      </c>
      <c r="C1050" s="123" t="s">
        <v>70</v>
      </c>
      <c r="D1050" s="123" t="s">
        <v>70</v>
      </c>
      <c r="E1050" s="124" t="s">
        <v>1089</v>
      </c>
      <c r="F1050" s="22" t="e">
        <f>VLOOKUP(Tabla1[MUNICIPIO],'DATOS ENLACES, RESPONSABLES'!$C$1:$J$1124,2,0)</f>
        <v>#N/A</v>
      </c>
      <c r="G1050" s="22" t="e">
        <f>VLOOKUP(Tabla1[MUNICIPIO],'DATOS ENLACES, RESPONSABLES'!$C$1:$J$1124,4,0)</f>
        <v>#N/A</v>
      </c>
      <c r="H1050" s="22" t="e">
        <f>VLOOKUP(Tabla1[MUNICIPIO],'DATOS ENLACES, RESPONSABLES'!$C$1:$J$1124,5,0)</f>
        <v>#N/A</v>
      </c>
      <c r="I1050" s="22" t="e">
        <f>VLOOKUP(Tabla1[MUNICIPIO],'DATOS ENLACES, RESPONSABLES'!$C$1:$J$1124,6,0)</f>
        <v>#N/A</v>
      </c>
      <c r="J1050" s="22" t="e">
        <f>VLOOKUP(Tabla1[MUNICIPIO],'DATOS ENLACES, RESPONSABLES'!$C$1:$J$1124,7,0)</f>
        <v>#N/A</v>
      </c>
      <c r="K1050" s="22" t="e">
        <f>VLOOKUP(Tabla1[MUNICIPIO],'DATOS ENLACES, RESPONSABLES'!$C$1:$J$1124,8,0)</f>
        <v>#N/A</v>
      </c>
    </row>
    <row r="1051" spans="1:11" x14ac:dyDescent="0.25">
      <c r="A1051" s="121" t="s">
        <v>2176</v>
      </c>
      <c r="B1051" s="122">
        <v>70400</v>
      </c>
      <c r="C1051" s="123" t="s">
        <v>70</v>
      </c>
      <c r="D1051" s="123" t="s">
        <v>70</v>
      </c>
      <c r="E1051" s="124" t="s">
        <v>348</v>
      </c>
      <c r="F1051" s="22" t="e">
        <f>VLOOKUP(Tabla1[MUNICIPIO],'DATOS ENLACES, RESPONSABLES'!$C$1:$J$1124,2,0)</f>
        <v>#N/A</v>
      </c>
      <c r="G1051" s="22" t="e">
        <f>VLOOKUP(Tabla1[MUNICIPIO],'DATOS ENLACES, RESPONSABLES'!$C$1:$J$1124,4,0)</f>
        <v>#N/A</v>
      </c>
      <c r="H1051" s="22" t="e">
        <f>VLOOKUP(Tabla1[MUNICIPIO],'DATOS ENLACES, RESPONSABLES'!$C$1:$J$1124,5,0)</f>
        <v>#N/A</v>
      </c>
      <c r="I1051" s="22" t="e">
        <f>VLOOKUP(Tabla1[MUNICIPIO],'DATOS ENLACES, RESPONSABLES'!$C$1:$J$1124,6,0)</f>
        <v>#N/A</v>
      </c>
      <c r="J1051" s="22" t="e">
        <f>VLOOKUP(Tabla1[MUNICIPIO],'DATOS ENLACES, RESPONSABLES'!$C$1:$J$1124,7,0)</f>
        <v>#N/A</v>
      </c>
      <c r="K1051" s="22" t="e">
        <f>VLOOKUP(Tabla1[MUNICIPIO],'DATOS ENLACES, RESPONSABLES'!$C$1:$J$1124,8,0)</f>
        <v>#N/A</v>
      </c>
    </row>
    <row r="1052" spans="1:11" x14ac:dyDescent="0.25">
      <c r="A1052" s="121" t="s">
        <v>2177</v>
      </c>
      <c r="B1052" s="122">
        <v>70418</v>
      </c>
      <c r="C1052" s="123" t="s">
        <v>70</v>
      </c>
      <c r="D1052" s="123" t="s">
        <v>70</v>
      </c>
      <c r="E1052" s="124" t="s">
        <v>1090</v>
      </c>
      <c r="F1052" s="22" t="e">
        <f>VLOOKUP(Tabla1[MUNICIPIO],'DATOS ENLACES, RESPONSABLES'!$C$1:$J$1124,2,0)</f>
        <v>#N/A</v>
      </c>
      <c r="G1052" s="22" t="e">
        <f>VLOOKUP(Tabla1[MUNICIPIO],'DATOS ENLACES, RESPONSABLES'!$C$1:$J$1124,4,0)</f>
        <v>#N/A</v>
      </c>
      <c r="H1052" s="22" t="e">
        <f>VLOOKUP(Tabla1[MUNICIPIO],'DATOS ENLACES, RESPONSABLES'!$C$1:$J$1124,5,0)</f>
        <v>#N/A</v>
      </c>
      <c r="I1052" s="22" t="e">
        <f>VLOOKUP(Tabla1[MUNICIPIO],'DATOS ENLACES, RESPONSABLES'!$C$1:$J$1124,6,0)</f>
        <v>#N/A</v>
      </c>
      <c r="J1052" s="22" t="e">
        <f>VLOOKUP(Tabla1[MUNICIPIO],'DATOS ENLACES, RESPONSABLES'!$C$1:$J$1124,7,0)</f>
        <v>#N/A</v>
      </c>
      <c r="K1052" s="22" t="e">
        <f>VLOOKUP(Tabla1[MUNICIPIO],'DATOS ENLACES, RESPONSABLES'!$C$1:$J$1124,8,0)</f>
        <v>#N/A</v>
      </c>
    </row>
    <row r="1053" spans="1:11" x14ac:dyDescent="0.25">
      <c r="A1053" s="121" t="s">
        <v>2178</v>
      </c>
      <c r="B1053" s="122">
        <v>70429</v>
      </c>
      <c r="C1053" s="123" t="s">
        <v>70</v>
      </c>
      <c r="D1053" s="123" t="s">
        <v>70</v>
      </c>
      <c r="E1053" s="124" t="s">
        <v>1091</v>
      </c>
      <c r="F1053" s="22" t="e">
        <f>VLOOKUP(Tabla1[MUNICIPIO],'DATOS ENLACES, RESPONSABLES'!$C$1:$J$1124,2,0)</f>
        <v>#N/A</v>
      </c>
      <c r="G1053" s="22" t="e">
        <f>VLOOKUP(Tabla1[MUNICIPIO],'DATOS ENLACES, RESPONSABLES'!$C$1:$J$1124,4,0)</f>
        <v>#N/A</v>
      </c>
      <c r="H1053" s="22" t="e">
        <f>VLOOKUP(Tabla1[MUNICIPIO],'DATOS ENLACES, RESPONSABLES'!$C$1:$J$1124,5,0)</f>
        <v>#N/A</v>
      </c>
      <c r="I1053" s="22" t="e">
        <f>VLOOKUP(Tabla1[MUNICIPIO],'DATOS ENLACES, RESPONSABLES'!$C$1:$J$1124,6,0)</f>
        <v>#N/A</v>
      </c>
      <c r="J1053" s="22" t="e">
        <f>VLOOKUP(Tabla1[MUNICIPIO],'DATOS ENLACES, RESPONSABLES'!$C$1:$J$1124,7,0)</f>
        <v>#N/A</v>
      </c>
      <c r="K1053" s="22" t="e">
        <f>VLOOKUP(Tabla1[MUNICIPIO],'DATOS ENLACES, RESPONSABLES'!$C$1:$J$1124,8,0)</f>
        <v>#N/A</v>
      </c>
    </row>
    <row r="1054" spans="1:11" x14ac:dyDescent="0.25">
      <c r="A1054" s="121" t="s">
        <v>2179</v>
      </c>
      <c r="B1054" s="122">
        <v>70473</v>
      </c>
      <c r="C1054" s="123" t="s">
        <v>70</v>
      </c>
      <c r="D1054" s="123" t="s">
        <v>70</v>
      </c>
      <c r="E1054" s="124" t="s">
        <v>1092</v>
      </c>
      <c r="F1054" s="22" t="e">
        <f>VLOOKUP(Tabla1[MUNICIPIO],'DATOS ENLACES, RESPONSABLES'!$C$1:$J$1124,2,0)</f>
        <v>#N/A</v>
      </c>
      <c r="G1054" s="22" t="e">
        <f>VLOOKUP(Tabla1[MUNICIPIO],'DATOS ENLACES, RESPONSABLES'!$C$1:$J$1124,4,0)</f>
        <v>#N/A</v>
      </c>
      <c r="H1054" s="22" t="e">
        <f>VLOOKUP(Tabla1[MUNICIPIO],'DATOS ENLACES, RESPONSABLES'!$C$1:$J$1124,5,0)</f>
        <v>#N/A</v>
      </c>
      <c r="I1054" s="22" t="e">
        <f>VLOOKUP(Tabla1[MUNICIPIO],'DATOS ENLACES, RESPONSABLES'!$C$1:$J$1124,6,0)</f>
        <v>#N/A</v>
      </c>
      <c r="J1054" s="22" t="e">
        <f>VLOOKUP(Tabla1[MUNICIPIO],'DATOS ENLACES, RESPONSABLES'!$C$1:$J$1124,7,0)</f>
        <v>#N/A</v>
      </c>
      <c r="K1054" s="22" t="e">
        <f>VLOOKUP(Tabla1[MUNICIPIO],'DATOS ENLACES, RESPONSABLES'!$C$1:$J$1124,8,0)</f>
        <v>#N/A</v>
      </c>
    </row>
    <row r="1055" spans="1:11" x14ac:dyDescent="0.25">
      <c r="A1055" s="121" t="s">
        <v>2180</v>
      </c>
      <c r="B1055" s="122">
        <v>70508</v>
      </c>
      <c r="C1055" s="123" t="s">
        <v>70</v>
      </c>
      <c r="D1055" s="123" t="s">
        <v>70</v>
      </c>
      <c r="E1055" s="124" t="s">
        <v>1093</v>
      </c>
      <c r="F1055" s="22" t="e">
        <f>VLOOKUP(Tabla1[MUNICIPIO],'DATOS ENLACES, RESPONSABLES'!$C$1:$J$1124,2,0)</f>
        <v>#N/A</v>
      </c>
      <c r="G1055" s="22" t="e">
        <f>VLOOKUP(Tabla1[MUNICIPIO],'DATOS ENLACES, RESPONSABLES'!$C$1:$J$1124,4,0)</f>
        <v>#N/A</v>
      </c>
      <c r="H1055" s="22" t="e">
        <f>VLOOKUP(Tabla1[MUNICIPIO],'DATOS ENLACES, RESPONSABLES'!$C$1:$J$1124,5,0)</f>
        <v>#N/A</v>
      </c>
      <c r="I1055" s="22" t="e">
        <f>VLOOKUP(Tabla1[MUNICIPIO],'DATOS ENLACES, RESPONSABLES'!$C$1:$J$1124,6,0)</f>
        <v>#N/A</v>
      </c>
      <c r="J1055" s="22" t="e">
        <f>VLOOKUP(Tabla1[MUNICIPIO],'DATOS ENLACES, RESPONSABLES'!$C$1:$J$1124,7,0)</f>
        <v>#N/A</v>
      </c>
      <c r="K1055" s="22" t="e">
        <f>VLOOKUP(Tabla1[MUNICIPIO],'DATOS ENLACES, RESPONSABLES'!$C$1:$J$1124,8,0)</f>
        <v>#N/A</v>
      </c>
    </row>
    <row r="1056" spans="1:11" x14ac:dyDescent="0.25">
      <c r="A1056" s="121" t="s">
        <v>2181</v>
      </c>
      <c r="B1056" s="122">
        <v>70523</v>
      </c>
      <c r="C1056" s="123" t="s">
        <v>70</v>
      </c>
      <c r="D1056" s="123" t="s">
        <v>70</v>
      </c>
      <c r="E1056" s="124" t="s">
        <v>1094</v>
      </c>
      <c r="F1056" s="22" t="e">
        <f>VLOOKUP(Tabla1[MUNICIPIO],'DATOS ENLACES, RESPONSABLES'!$C$1:$J$1124,2,0)</f>
        <v>#N/A</v>
      </c>
      <c r="G1056" s="22" t="e">
        <f>VLOOKUP(Tabla1[MUNICIPIO],'DATOS ENLACES, RESPONSABLES'!$C$1:$J$1124,4,0)</f>
        <v>#N/A</v>
      </c>
      <c r="H1056" s="22" t="e">
        <f>VLOOKUP(Tabla1[MUNICIPIO],'DATOS ENLACES, RESPONSABLES'!$C$1:$J$1124,5,0)</f>
        <v>#N/A</v>
      </c>
      <c r="I1056" s="22" t="e">
        <f>VLOOKUP(Tabla1[MUNICIPIO],'DATOS ENLACES, RESPONSABLES'!$C$1:$J$1124,6,0)</f>
        <v>#N/A</v>
      </c>
      <c r="J1056" s="22" t="e">
        <f>VLOOKUP(Tabla1[MUNICIPIO],'DATOS ENLACES, RESPONSABLES'!$C$1:$J$1124,7,0)</f>
        <v>#N/A</v>
      </c>
      <c r="K1056" s="22" t="e">
        <f>VLOOKUP(Tabla1[MUNICIPIO],'DATOS ENLACES, RESPONSABLES'!$C$1:$J$1124,8,0)</f>
        <v>#N/A</v>
      </c>
    </row>
    <row r="1057" spans="1:11" x14ac:dyDescent="0.25">
      <c r="A1057" s="121" t="s">
        <v>2182</v>
      </c>
      <c r="B1057" s="122">
        <v>70670</v>
      </c>
      <c r="C1057" s="123" t="s">
        <v>70</v>
      </c>
      <c r="D1057" s="123" t="s">
        <v>70</v>
      </c>
      <c r="E1057" s="124" t="s">
        <v>136</v>
      </c>
      <c r="F1057" s="22" t="e">
        <f>VLOOKUP(Tabla1[MUNICIPIO],'DATOS ENLACES, RESPONSABLES'!$C$1:$J$1124,2,0)</f>
        <v>#N/A</v>
      </c>
      <c r="G1057" s="22" t="e">
        <f>VLOOKUP(Tabla1[MUNICIPIO],'DATOS ENLACES, RESPONSABLES'!$C$1:$J$1124,4,0)</f>
        <v>#N/A</v>
      </c>
      <c r="H1057" s="22" t="e">
        <f>VLOOKUP(Tabla1[MUNICIPIO],'DATOS ENLACES, RESPONSABLES'!$C$1:$J$1124,5,0)</f>
        <v>#N/A</v>
      </c>
      <c r="I1057" s="22" t="e">
        <f>VLOOKUP(Tabla1[MUNICIPIO],'DATOS ENLACES, RESPONSABLES'!$C$1:$J$1124,6,0)</f>
        <v>#N/A</v>
      </c>
      <c r="J1057" s="22" t="e">
        <f>VLOOKUP(Tabla1[MUNICIPIO],'DATOS ENLACES, RESPONSABLES'!$C$1:$J$1124,7,0)</f>
        <v>#N/A</v>
      </c>
      <c r="K1057" s="22" t="e">
        <f>VLOOKUP(Tabla1[MUNICIPIO],'DATOS ENLACES, RESPONSABLES'!$C$1:$J$1124,8,0)</f>
        <v>#N/A</v>
      </c>
    </row>
    <row r="1058" spans="1:11" x14ac:dyDescent="0.25">
      <c r="A1058" s="121" t="s">
        <v>2183</v>
      </c>
      <c r="B1058" s="122">
        <v>70678</v>
      </c>
      <c r="C1058" s="123" t="s">
        <v>70</v>
      </c>
      <c r="D1058" s="123" t="s">
        <v>70</v>
      </c>
      <c r="E1058" s="124" t="s">
        <v>1095</v>
      </c>
      <c r="F1058" s="22" t="e">
        <f>VLOOKUP(Tabla1[MUNICIPIO],'DATOS ENLACES, RESPONSABLES'!$C$1:$J$1124,2,0)</f>
        <v>#N/A</v>
      </c>
      <c r="G1058" s="22" t="e">
        <f>VLOOKUP(Tabla1[MUNICIPIO],'DATOS ENLACES, RESPONSABLES'!$C$1:$J$1124,4,0)</f>
        <v>#N/A</v>
      </c>
      <c r="H1058" s="22" t="e">
        <f>VLOOKUP(Tabla1[MUNICIPIO],'DATOS ENLACES, RESPONSABLES'!$C$1:$J$1124,5,0)</f>
        <v>#N/A</v>
      </c>
      <c r="I1058" s="22" t="e">
        <f>VLOOKUP(Tabla1[MUNICIPIO],'DATOS ENLACES, RESPONSABLES'!$C$1:$J$1124,6,0)</f>
        <v>#N/A</v>
      </c>
      <c r="J1058" s="22" t="e">
        <f>VLOOKUP(Tabla1[MUNICIPIO],'DATOS ENLACES, RESPONSABLES'!$C$1:$J$1124,7,0)</f>
        <v>#N/A</v>
      </c>
      <c r="K1058" s="22" t="e">
        <f>VLOOKUP(Tabla1[MUNICIPIO],'DATOS ENLACES, RESPONSABLES'!$C$1:$J$1124,8,0)</f>
        <v>#N/A</v>
      </c>
    </row>
    <row r="1059" spans="1:11" x14ac:dyDescent="0.25">
      <c r="A1059" s="121" t="s">
        <v>2184</v>
      </c>
      <c r="B1059" s="122">
        <v>70702</v>
      </c>
      <c r="C1059" s="123" t="s">
        <v>70</v>
      </c>
      <c r="D1059" s="123" t="s">
        <v>70</v>
      </c>
      <c r="E1059" s="124" t="s">
        <v>1096</v>
      </c>
      <c r="F1059" s="22" t="e">
        <f>VLOOKUP(Tabla1[MUNICIPIO],'DATOS ENLACES, RESPONSABLES'!$C$1:$J$1124,2,0)</f>
        <v>#N/A</v>
      </c>
      <c r="G1059" s="22" t="e">
        <f>VLOOKUP(Tabla1[MUNICIPIO],'DATOS ENLACES, RESPONSABLES'!$C$1:$J$1124,4,0)</f>
        <v>#N/A</v>
      </c>
      <c r="H1059" s="22" t="e">
        <f>VLOOKUP(Tabla1[MUNICIPIO],'DATOS ENLACES, RESPONSABLES'!$C$1:$J$1124,5,0)</f>
        <v>#N/A</v>
      </c>
      <c r="I1059" s="22" t="e">
        <f>VLOOKUP(Tabla1[MUNICIPIO],'DATOS ENLACES, RESPONSABLES'!$C$1:$J$1124,6,0)</f>
        <v>#N/A</v>
      </c>
      <c r="J1059" s="22" t="e">
        <f>VLOOKUP(Tabla1[MUNICIPIO],'DATOS ENLACES, RESPONSABLES'!$C$1:$J$1124,7,0)</f>
        <v>#N/A</v>
      </c>
      <c r="K1059" s="22" t="e">
        <f>VLOOKUP(Tabla1[MUNICIPIO],'DATOS ENLACES, RESPONSABLES'!$C$1:$J$1124,8,0)</f>
        <v>#N/A</v>
      </c>
    </row>
    <row r="1060" spans="1:11" x14ac:dyDescent="0.25">
      <c r="A1060" s="121" t="s">
        <v>2185</v>
      </c>
      <c r="B1060" s="122">
        <v>70742</v>
      </c>
      <c r="C1060" s="123" t="s">
        <v>70</v>
      </c>
      <c r="D1060" s="123" t="s">
        <v>70</v>
      </c>
      <c r="E1060" s="124" t="s">
        <v>1097</v>
      </c>
      <c r="F1060" s="22" t="e">
        <f>VLOOKUP(Tabla1[MUNICIPIO],'DATOS ENLACES, RESPONSABLES'!$C$1:$J$1124,2,0)</f>
        <v>#N/A</v>
      </c>
      <c r="G1060" s="22" t="e">
        <f>VLOOKUP(Tabla1[MUNICIPIO],'DATOS ENLACES, RESPONSABLES'!$C$1:$J$1124,4,0)</f>
        <v>#N/A</v>
      </c>
      <c r="H1060" s="22" t="e">
        <f>VLOOKUP(Tabla1[MUNICIPIO],'DATOS ENLACES, RESPONSABLES'!$C$1:$J$1124,5,0)</f>
        <v>#N/A</v>
      </c>
      <c r="I1060" s="22" t="e">
        <f>VLOOKUP(Tabla1[MUNICIPIO],'DATOS ENLACES, RESPONSABLES'!$C$1:$J$1124,6,0)</f>
        <v>#N/A</v>
      </c>
      <c r="J1060" s="22" t="e">
        <f>VLOOKUP(Tabla1[MUNICIPIO],'DATOS ENLACES, RESPONSABLES'!$C$1:$J$1124,7,0)</f>
        <v>#N/A</v>
      </c>
      <c r="K1060" s="22" t="e">
        <f>VLOOKUP(Tabla1[MUNICIPIO],'DATOS ENLACES, RESPONSABLES'!$C$1:$J$1124,8,0)</f>
        <v>#N/A</v>
      </c>
    </row>
    <row r="1061" spans="1:11" x14ac:dyDescent="0.25">
      <c r="A1061" s="121" t="s">
        <v>2186</v>
      </c>
      <c r="B1061" s="122">
        <v>70708</v>
      </c>
      <c r="C1061" s="123" t="s">
        <v>70</v>
      </c>
      <c r="D1061" s="123" t="s">
        <v>70</v>
      </c>
      <c r="E1061" s="124" t="s">
        <v>164</v>
      </c>
      <c r="F1061" s="22" t="e">
        <f>VLOOKUP(Tabla1[MUNICIPIO],'DATOS ENLACES, RESPONSABLES'!$C$1:$J$1124,2,0)</f>
        <v>#N/A</v>
      </c>
      <c r="G1061" s="22" t="e">
        <f>VLOOKUP(Tabla1[MUNICIPIO],'DATOS ENLACES, RESPONSABLES'!$C$1:$J$1124,4,0)</f>
        <v>#N/A</v>
      </c>
      <c r="H1061" s="22" t="e">
        <f>VLOOKUP(Tabla1[MUNICIPIO],'DATOS ENLACES, RESPONSABLES'!$C$1:$J$1124,5,0)</f>
        <v>#N/A</v>
      </c>
      <c r="I1061" s="22" t="e">
        <f>VLOOKUP(Tabla1[MUNICIPIO],'DATOS ENLACES, RESPONSABLES'!$C$1:$J$1124,6,0)</f>
        <v>#N/A</v>
      </c>
      <c r="J1061" s="22" t="e">
        <f>VLOOKUP(Tabla1[MUNICIPIO],'DATOS ENLACES, RESPONSABLES'!$C$1:$J$1124,7,0)</f>
        <v>#N/A</v>
      </c>
      <c r="K1061" s="22" t="e">
        <f>VLOOKUP(Tabla1[MUNICIPIO],'DATOS ENLACES, RESPONSABLES'!$C$1:$J$1124,8,0)</f>
        <v>#N/A</v>
      </c>
    </row>
    <row r="1062" spans="1:11" x14ac:dyDescent="0.25">
      <c r="A1062" s="121" t="s">
        <v>2187</v>
      </c>
      <c r="B1062" s="122">
        <v>70713</v>
      </c>
      <c r="C1062" s="123" t="s">
        <v>70</v>
      </c>
      <c r="D1062" s="123" t="s">
        <v>70</v>
      </c>
      <c r="E1062" s="124" t="s">
        <v>1098</v>
      </c>
      <c r="F1062" s="22" t="e">
        <f>VLOOKUP(Tabla1[MUNICIPIO],'DATOS ENLACES, RESPONSABLES'!$C$1:$J$1124,2,0)</f>
        <v>#N/A</v>
      </c>
      <c r="G1062" s="22" t="e">
        <f>VLOOKUP(Tabla1[MUNICIPIO],'DATOS ENLACES, RESPONSABLES'!$C$1:$J$1124,4,0)</f>
        <v>#N/A</v>
      </c>
      <c r="H1062" s="22" t="e">
        <f>VLOOKUP(Tabla1[MUNICIPIO],'DATOS ENLACES, RESPONSABLES'!$C$1:$J$1124,5,0)</f>
        <v>#N/A</v>
      </c>
      <c r="I1062" s="22" t="e">
        <f>VLOOKUP(Tabla1[MUNICIPIO],'DATOS ENLACES, RESPONSABLES'!$C$1:$J$1124,6,0)</f>
        <v>#N/A</v>
      </c>
      <c r="J1062" s="22" t="e">
        <f>VLOOKUP(Tabla1[MUNICIPIO],'DATOS ENLACES, RESPONSABLES'!$C$1:$J$1124,7,0)</f>
        <v>#N/A</v>
      </c>
      <c r="K1062" s="22" t="e">
        <f>VLOOKUP(Tabla1[MUNICIPIO],'DATOS ENLACES, RESPONSABLES'!$C$1:$J$1124,8,0)</f>
        <v>#N/A</v>
      </c>
    </row>
    <row r="1063" spans="1:11" x14ac:dyDescent="0.25">
      <c r="A1063" s="121" t="s">
        <v>2188</v>
      </c>
      <c r="B1063" s="122">
        <v>70717</v>
      </c>
      <c r="C1063" s="123" t="s">
        <v>70</v>
      </c>
      <c r="D1063" s="123" t="s">
        <v>70</v>
      </c>
      <c r="E1063" s="124" t="s">
        <v>307</v>
      </c>
      <c r="F1063" s="22" t="e">
        <f>VLOOKUP(Tabla1[MUNICIPIO],'DATOS ENLACES, RESPONSABLES'!$C$1:$J$1124,2,0)</f>
        <v>#N/A</v>
      </c>
      <c r="G1063" s="22" t="e">
        <f>VLOOKUP(Tabla1[MUNICIPIO],'DATOS ENLACES, RESPONSABLES'!$C$1:$J$1124,4,0)</f>
        <v>#N/A</v>
      </c>
      <c r="H1063" s="22" t="e">
        <f>VLOOKUP(Tabla1[MUNICIPIO],'DATOS ENLACES, RESPONSABLES'!$C$1:$J$1124,5,0)</f>
        <v>#N/A</v>
      </c>
      <c r="I1063" s="22" t="e">
        <f>VLOOKUP(Tabla1[MUNICIPIO],'DATOS ENLACES, RESPONSABLES'!$C$1:$J$1124,6,0)</f>
        <v>#N/A</v>
      </c>
      <c r="J1063" s="22" t="e">
        <f>VLOOKUP(Tabla1[MUNICIPIO],'DATOS ENLACES, RESPONSABLES'!$C$1:$J$1124,7,0)</f>
        <v>#N/A</v>
      </c>
      <c r="K1063" s="22" t="e">
        <f>VLOOKUP(Tabla1[MUNICIPIO],'DATOS ENLACES, RESPONSABLES'!$C$1:$J$1124,8,0)</f>
        <v>#N/A</v>
      </c>
    </row>
    <row r="1064" spans="1:11" x14ac:dyDescent="0.25">
      <c r="A1064" s="121" t="s">
        <v>2189</v>
      </c>
      <c r="B1064" s="122">
        <v>70820</v>
      </c>
      <c r="C1064" s="123" t="s">
        <v>70</v>
      </c>
      <c r="D1064" s="123" t="s">
        <v>70</v>
      </c>
      <c r="E1064" s="124" t="s">
        <v>1099</v>
      </c>
      <c r="F1064" s="22" t="e">
        <f>VLOOKUP(Tabla1[MUNICIPIO],'DATOS ENLACES, RESPONSABLES'!$C$1:$J$1124,2,0)</f>
        <v>#N/A</v>
      </c>
      <c r="G1064" s="22" t="e">
        <f>VLOOKUP(Tabla1[MUNICIPIO],'DATOS ENLACES, RESPONSABLES'!$C$1:$J$1124,4,0)</f>
        <v>#N/A</v>
      </c>
      <c r="H1064" s="22" t="e">
        <f>VLOOKUP(Tabla1[MUNICIPIO],'DATOS ENLACES, RESPONSABLES'!$C$1:$J$1124,5,0)</f>
        <v>#N/A</v>
      </c>
      <c r="I1064" s="22" t="e">
        <f>VLOOKUP(Tabla1[MUNICIPIO],'DATOS ENLACES, RESPONSABLES'!$C$1:$J$1124,6,0)</f>
        <v>#N/A</v>
      </c>
      <c r="J1064" s="22" t="e">
        <f>VLOOKUP(Tabla1[MUNICIPIO],'DATOS ENLACES, RESPONSABLES'!$C$1:$J$1124,7,0)</f>
        <v>#N/A</v>
      </c>
      <c r="K1064" s="22" t="e">
        <f>VLOOKUP(Tabla1[MUNICIPIO],'DATOS ENLACES, RESPONSABLES'!$C$1:$J$1124,8,0)</f>
        <v>#N/A</v>
      </c>
    </row>
    <row r="1065" spans="1:11" ht="41.25" customHeight="1" x14ac:dyDescent="0.25">
      <c r="A1065" s="121" t="s">
        <v>2190</v>
      </c>
      <c r="B1065" s="122">
        <v>70001</v>
      </c>
      <c r="C1065" s="123" t="s">
        <v>70</v>
      </c>
      <c r="D1065" s="123" t="s">
        <v>70</v>
      </c>
      <c r="E1065" s="124" t="s">
        <v>189</v>
      </c>
      <c r="F1065" s="22" t="str">
        <f>VLOOKUP(Tabla1[MUNICIPIO],'DATOS ENLACES, RESPONSABLES'!$C$1:$J$1124,2,0)</f>
        <v>Ayda Luz Bustamante Andrade</v>
      </c>
      <c r="G1065" s="22" t="str">
        <f>VLOOKUP(Tabla1[MUNICIPIO],'DATOS ENLACES, RESPONSABLES'!$C$1:$J$1124,4,0)</f>
        <v>ayda.bustamante@unidadvictimas.gov.co</v>
      </c>
      <c r="H1065" s="22">
        <f>VLOOKUP(Tabla1[MUNICIPIO],'DATOS ENLACES, RESPONSABLES'!$C$1:$J$1124,5,0)</f>
        <v>0</v>
      </c>
      <c r="I1065" s="22">
        <f>VLOOKUP(Tabla1[MUNICIPIO],'DATOS ENLACES, RESPONSABLES'!$C$1:$J$1124,6,0)</f>
        <v>0</v>
      </c>
      <c r="J1065" s="22">
        <f>VLOOKUP(Tabla1[MUNICIPIO],'DATOS ENLACES, RESPONSABLES'!$C$1:$J$1124,7,0)</f>
        <v>0</v>
      </c>
      <c r="K1065" s="22">
        <f>VLOOKUP(Tabla1[MUNICIPIO],'DATOS ENLACES, RESPONSABLES'!$C$1:$J$1124,8,0)</f>
        <v>0</v>
      </c>
    </row>
    <row r="1066" spans="1:11" x14ac:dyDescent="0.25">
      <c r="A1066" s="121" t="s">
        <v>2191</v>
      </c>
      <c r="B1066" s="122">
        <v>70771</v>
      </c>
      <c r="C1066" s="123" t="s">
        <v>70</v>
      </c>
      <c r="D1066" s="123" t="s">
        <v>70</v>
      </c>
      <c r="E1066" s="124" t="s">
        <v>70</v>
      </c>
      <c r="F1066" s="22" t="e">
        <f>VLOOKUP(Tabla1[MUNICIPIO],'DATOS ENLACES, RESPONSABLES'!$C$1:$J$1124,2,0)</f>
        <v>#N/A</v>
      </c>
      <c r="G1066" s="22" t="e">
        <f>VLOOKUP(Tabla1[MUNICIPIO],'DATOS ENLACES, RESPONSABLES'!$C$1:$J$1124,4,0)</f>
        <v>#N/A</v>
      </c>
      <c r="H1066" s="22" t="e">
        <f>VLOOKUP(Tabla1[MUNICIPIO],'DATOS ENLACES, RESPONSABLES'!$C$1:$J$1124,5,0)</f>
        <v>#N/A</v>
      </c>
      <c r="I1066" s="22" t="e">
        <f>VLOOKUP(Tabla1[MUNICIPIO],'DATOS ENLACES, RESPONSABLES'!$C$1:$J$1124,6,0)</f>
        <v>#N/A</v>
      </c>
      <c r="J1066" s="22" t="e">
        <f>VLOOKUP(Tabla1[MUNICIPIO],'DATOS ENLACES, RESPONSABLES'!$C$1:$J$1124,7,0)</f>
        <v>#N/A</v>
      </c>
      <c r="K1066" s="22" t="e">
        <f>VLOOKUP(Tabla1[MUNICIPIO],'DATOS ENLACES, RESPONSABLES'!$C$1:$J$1124,8,0)</f>
        <v>#N/A</v>
      </c>
    </row>
    <row r="1067" spans="1:11" x14ac:dyDescent="0.25">
      <c r="A1067" s="121" t="s">
        <v>2192</v>
      </c>
      <c r="B1067" s="122">
        <v>70823</v>
      </c>
      <c r="C1067" s="123" t="s">
        <v>70</v>
      </c>
      <c r="D1067" s="123" t="s">
        <v>70</v>
      </c>
      <c r="E1067" s="124" t="s">
        <v>1100</v>
      </c>
      <c r="F1067" s="22" t="e">
        <f>VLOOKUP(Tabla1[MUNICIPIO],'DATOS ENLACES, RESPONSABLES'!$C$1:$J$1124,2,0)</f>
        <v>#N/A</v>
      </c>
      <c r="G1067" s="22" t="e">
        <f>VLOOKUP(Tabla1[MUNICIPIO],'DATOS ENLACES, RESPONSABLES'!$C$1:$J$1124,4,0)</f>
        <v>#N/A</v>
      </c>
      <c r="H1067" s="22" t="e">
        <f>VLOOKUP(Tabla1[MUNICIPIO],'DATOS ENLACES, RESPONSABLES'!$C$1:$J$1124,5,0)</f>
        <v>#N/A</v>
      </c>
      <c r="I1067" s="22" t="e">
        <f>VLOOKUP(Tabla1[MUNICIPIO],'DATOS ENLACES, RESPONSABLES'!$C$1:$J$1124,6,0)</f>
        <v>#N/A</v>
      </c>
      <c r="J1067" s="22" t="e">
        <f>VLOOKUP(Tabla1[MUNICIPIO],'DATOS ENLACES, RESPONSABLES'!$C$1:$J$1124,7,0)</f>
        <v>#N/A</v>
      </c>
      <c r="K1067" s="22" t="e">
        <f>VLOOKUP(Tabla1[MUNICIPIO],'DATOS ENLACES, RESPONSABLES'!$C$1:$J$1124,8,0)</f>
        <v>#N/A</v>
      </c>
    </row>
    <row r="1068" spans="1:11" ht="70.5" customHeight="1" x14ac:dyDescent="0.25">
      <c r="A1068" s="121" t="s">
        <v>2193</v>
      </c>
      <c r="B1068" s="122">
        <v>5045</v>
      </c>
      <c r="C1068" s="123" t="s">
        <v>366</v>
      </c>
      <c r="D1068" s="123" t="s">
        <v>45</v>
      </c>
      <c r="E1068" s="124" t="s">
        <v>2478</v>
      </c>
      <c r="F1068" s="22" t="str">
        <f>IF(VLOOKUP(Tabla1[MUNICIPIO],'DATOS ENLACES, RESPONSABLES'!$C$1:$J$1124,5,0),$F1068=0,CONCATENATE('DATOS ENLACES, RESPONSABLES'!D2,"-",'DATOS ENLACES, RESPONSABLES'!D3))</f>
        <v>Daniel Alejandro Franco Sastre-Keli Yojana Villa Mejia</v>
      </c>
      <c r="G1068" s="22" t="str">
        <f>IFERROR(VLOOKUP(Tabla1[MUNICIPIO],'DATOS ENLACES, RESPONSABLES'!$C$1:$J$1124,2,0),CONCATENATE('DATOS ENLACES, RESPONSABLES'!F2,"-",'DATOS ENLACES, RESPONSABLES'!F3))</f>
        <v>Daniel Alejandro Franco Sastre</v>
      </c>
      <c r="H1068" s="22" t="str">
        <f>IFERROR(VLOOKUP(Tabla1[MUNICIPIO],'DATOS ENLACES, RESPONSABLES'!$C$1:$J$1124,2,0),CONCATENATE('DATOS ENLACES, RESPONSABLES'!G2,"-",'DATOS ENLACES, RESPONSABLES'!G3))</f>
        <v>Daniel Alejandro Franco Sastre</v>
      </c>
      <c r="I1068" s="22" t="str">
        <f>IFERROR(VLOOKUP(Tabla1[MUNICIPIO],'DATOS ENLACES, RESPONSABLES'!$C$1:$J$1124,2,0),CONCATENATE('DATOS ENLACES, RESPONSABLES'!H2,"-",'DATOS ENLACES, RESPONSABLES'!H3))</f>
        <v>Daniel Alejandro Franco Sastre</v>
      </c>
      <c r="J1068" s="22" t="str">
        <f>IFERROR(VLOOKUP(Tabla1[MUNICIPIO],'DATOS ENLACES, RESPONSABLES'!$C$1:$J$1124,2,0),CONCATENATE('DATOS ENLACES, RESPONSABLES'!I2,"-",'DATOS ENLACES, RESPONSABLES'!I3))</f>
        <v>Daniel Alejandro Franco Sastre</v>
      </c>
      <c r="K1068" s="22" t="str">
        <f>IFERROR(VLOOKUP(Tabla1[MUNICIPIO],'DATOS ENLACES, RESPONSABLES'!$C$1:$J$1124,2,0),CONCATENATE('DATOS ENLACES, RESPONSABLES'!J2,"-",'DATOS ENLACES, RESPONSABLES'!J3))</f>
        <v>Daniel Alejandro Franco Sastre</v>
      </c>
    </row>
    <row r="1069" spans="1:11" x14ac:dyDescent="0.25">
      <c r="A1069" s="121" t="s">
        <v>2194</v>
      </c>
      <c r="B1069" s="122">
        <v>5051</v>
      </c>
      <c r="C1069" s="123" t="s">
        <v>366</v>
      </c>
      <c r="D1069" s="123" t="s">
        <v>45</v>
      </c>
      <c r="E1069" s="124" t="s">
        <v>1101</v>
      </c>
      <c r="F1069" s="22" t="e">
        <f>VLOOKUP(Tabla1[MUNICIPIO],'DATOS ENLACES, RESPONSABLES'!$C$1:$J$1124,2,0)</f>
        <v>#N/A</v>
      </c>
      <c r="G1069" s="22" t="e">
        <f>VLOOKUP(Tabla1[MUNICIPIO],'DATOS ENLACES, RESPONSABLES'!$C$1:$J$1124,4,0)</f>
        <v>#N/A</v>
      </c>
      <c r="H1069" s="22" t="e">
        <f>VLOOKUP(Tabla1[MUNICIPIO],'DATOS ENLACES, RESPONSABLES'!$C$1:$J$1124,5,0)</f>
        <v>#N/A</v>
      </c>
      <c r="I1069" s="22" t="e">
        <f>VLOOKUP(Tabla1[MUNICIPIO],'DATOS ENLACES, RESPONSABLES'!$C$1:$J$1124,6,0)</f>
        <v>#N/A</v>
      </c>
      <c r="J1069" s="22" t="e">
        <f>VLOOKUP(Tabla1[MUNICIPIO],'DATOS ENLACES, RESPONSABLES'!$C$1:$J$1124,7,0)</f>
        <v>#N/A</v>
      </c>
      <c r="K1069" s="22" t="e">
        <f>VLOOKUP(Tabla1[MUNICIPIO],'DATOS ENLACES, RESPONSABLES'!$C$1:$J$1124,8,0)</f>
        <v>#N/A</v>
      </c>
    </row>
    <row r="1070" spans="1:11" x14ac:dyDescent="0.25">
      <c r="A1070" s="121" t="s">
        <v>2195</v>
      </c>
      <c r="B1070" s="122">
        <v>5147</v>
      </c>
      <c r="C1070" s="123" t="s">
        <v>366</v>
      </c>
      <c r="D1070" s="123" t="s">
        <v>45</v>
      </c>
      <c r="E1070" s="124" t="s">
        <v>421</v>
      </c>
      <c r="F1070" s="22" t="e">
        <f>VLOOKUP(Tabla1[MUNICIPIO],'DATOS ENLACES, RESPONSABLES'!$C$1:$J$1124,2,0)</f>
        <v>#N/A</v>
      </c>
      <c r="G1070" s="22" t="e">
        <f>VLOOKUP(Tabla1[MUNICIPIO],'DATOS ENLACES, RESPONSABLES'!$C$1:$J$1124,4,0)</f>
        <v>#N/A</v>
      </c>
      <c r="H1070" s="22" t="e">
        <f>VLOOKUP(Tabla1[MUNICIPIO],'DATOS ENLACES, RESPONSABLES'!$C$1:$J$1124,5,0)</f>
        <v>#N/A</v>
      </c>
      <c r="I1070" s="22" t="e">
        <f>VLOOKUP(Tabla1[MUNICIPIO],'DATOS ENLACES, RESPONSABLES'!$C$1:$J$1124,6,0)</f>
        <v>#N/A</v>
      </c>
      <c r="J1070" s="22" t="e">
        <f>VLOOKUP(Tabla1[MUNICIPIO],'DATOS ENLACES, RESPONSABLES'!$C$1:$J$1124,7,0)</f>
        <v>#N/A</v>
      </c>
      <c r="K1070" s="22" t="e">
        <f>VLOOKUP(Tabla1[MUNICIPIO],'DATOS ENLACES, RESPONSABLES'!$C$1:$J$1124,8,0)</f>
        <v>#N/A</v>
      </c>
    </row>
    <row r="1071" spans="1:11" x14ac:dyDescent="0.25">
      <c r="A1071" s="121" t="s">
        <v>2196</v>
      </c>
      <c r="B1071" s="122">
        <v>5172</v>
      </c>
      <c r="C1071" s="123" t="s">
        <v>366</v>
      </c>
      <c r="D1071" s="123" t="s">
        <v>45</v>
      </c>
      <c r="E1071" s="124" t="s">
        <v>423</v>
      </c>
      <c r="F1071" s="22" t="e">
        <f>VLOOKUP(Tabla1[MUNICIPIO],'DATOS ENLACES, RESPONSABLES'!$C$1:$J$1124,2,0)</f>
        <v>#N/A</v>
      </c>
      <c r="G1071" s="22" t="e">
        <f>VLOOKUP(Tabla1[MUNICIPIO],'DATOS ENLACES, RESPONSABLES'!$C$1:$J$1124,4,0)</f>
        <v>#N/A</v>
      </c>
      <c r="H1071" s="22" t="e">
        <f>VLOOKUP(Tabla1[MUNICIPIO],'DATOS ENLACES, RESPONSABLES'!$C$1:$J$1124,5,0)</f>
        <v>#N/A</v>
      </c>
      <c r="I1071" s="22" t="e">
        <f>VLOOKUP(Tabla1[MUNICIPIO],'DATOS ENLACES, RESPONSABLES'!$C$1:$J$1124,6,0)</f>
        <v>#N/A</v>
      </c>
      <c r="J1071" s="22" t="e">
        <f>VLOOKUP(Tabla1[MUNICIPIO],'DATOS ENLACES, RESPONSABLES'!$C$1:$J$1124,7,0)</f>
        <v>#N/A</v>
      </c>
      <c r="K1071" s="22" t="e">
        <f>VLOOKUP(Tabla1[MUNICIPIO],'DATOS ENLACES, RESPONSABLES'!$C$1:$J$1124,8,0)</f>
        <v>#N/A</v>
      </c>
    </row>
    <row r="1072" spans="1:11" x14ac:dyDescent="0.25">
      <c r="A1072" s="121" t="s">
        <v>2197</v>
      </c>
      <c r="B1072" s="122">
        <v>5475</v>
      </c>
      <c r="C1072" s="123" t="s">
        <v>366</v>
      </c>
      <c r="D1072" s="123" t="s">
        <v>45</v>
      </c>
      <c r="E1072" s="124" t="s">
        <v>1102</v>
      </c>
      <c r="F1072" s="22" t="e">
        <f>VLOOKUP(Tabla1[MUNICIPIO],'DATOS ENLACES, RESPONSABLES'!$C$1:$J$1124,2,0)</f>
        <v>#N/A</v>
      </c>
      <c r="G1072" s="22" t="e">
        <f>VLOOKUP(Tabla1[MUNICIPIO],'DATOS ENLACES, RESPONSABLES'!$C$1:$J$1124,4,0)</f>
        <v>#N/A</v>
      </c>
      <c r="H1072" s="22" t="e">
        <f>VLOOKUP(Tabla1[MUNICIPIO],'DATOS ENLACES, RESPONSABLES'!$C$1:$J$1124,5,0)</f>
        <v>#N/A</v>
      </c>
      <c r="I1072" s="22" t="e">
        <f>VLOOKUP(Tabla1[MUNICIPIO],'DATOS ENLACES, RESPONSABLES'!$C$1:$J$1124,6,0)</f>
        <v>#N/A</v>
      </c>
      <c r="J1072" s="22" t="e">
        <f>VLOOKUP(Tabla1[MUNICIPIO],'DATOS ENLACES, RESPONSABLES'!$C$1:$J$1124,7,0)</f>
        <v>#N/A</v>
      </c>
      <c r="K1072" s="22" t="e">
        <f>VLOOKUP(Tabla1[MUNICIPIO],'DATOS ENLACES, RESPONSABLES'!$C$1:$J$1124,8,0)</f>
        <v>#N/A</v>
      </c>
    </row>
    <row r="1073" spans="1:11" x14ac:dyDescent="0.25">
      <c r="A1073" s="121" t="s">
        <v>2198</v>
      </c>
      <c r="B1073" s="122">
        <v>5480</v>
      </c>
      <c r="C1073" s="123" t="s">
        <v>366</v>
      </c>
      <c r="D1073" s="123" t="s">
        <v>45</v>
      </c>
      <c r="E1073" s="124" t="s">
        <v>424</v>
      </c>
      <c r="F1073" s="22" t="e">
        <f>VLOOKUP(Tabla1[MUNICIPIO],'DATOS ENLACES, RESPONSABLES'!$C$1:$J$1124,2,0)</f>
        <v>#N/A</v>
      </c>
      <c r="G1073" s="22" t="e">
        <f>VLOOKUP(Tabla1[MUNICIPIO],'DATOS ENLACES, RESPONSABLES'!$C$1:$J$1124,4,0)</f>
        <v>#N/A</v>
      </c>
      <c r="H1073" s="22" t="e">
        <f>VLOOKUP(Tabla1[MUNICIPIO],'DATOS ENLACES, RESPONSABLES'!$C$1:$J$1124,5,0)</f>
        <v>#N/A</v>
      </c>
      <c r="I1073" s="22" t="e">
        <f>VLOOKUP(Tabla1[MUNICIPIO],'DATOS ENLACES, RESPONSABLES'!$C$1:$J$1124,6,0)</f>
        <v>#N/A</v>
      </c>
      <c r="J1073" s="22" t="e">
        <f>VLOOKUP(Tabla1[MUNICIPIO],'DATOS ENLACES, RESPONSABLES'!$C$1:$J$1124,7,0)</f>
        <v>#N/A</v>
      </c>
      <c r="K1073" s="22" t="e">
        <f>VLOOKUP(Tabla1[MUNICIPIO],'DATOS ENLACES, RESPONSABLES'!$C$1:$J$1124,8,0)</f>
        <v>#N/A</v>
      </c>
    </row>
    <row r="1074" spans="1:11" x14ac:dyDescent="0.25">
      <c r="A1074" s="121" t="s">
        <v>2199</v>
      </c>
      <c r="B1074" s="122">
        <v>5490</v>
      </c>
      <c r="C1074" s="123" t="s">
        <v>366</v>
      </c>
      <c r="D1074" s="123" t="s">
        <v>45</v>
      </c>
      <c r="E1074" s="124" t="s">
        <v>425</v>
      </c>
      <c r="F1074" s="22" t="e">
        <f>VLOOKUP(Tabla1[MUNICIPIO],'DATOS ENLACES, RESPONSABLES'!$C$1:$J$1124,2,0)</f>
        <v>#N/A</v>
      </c>
      <c r="G1074" s="22" t="e">
        <f>VLOOKUP(Tabla1[MUNICIPIO],'DATOS ENLACES, RESPONSABLES'!$C$1:$J$1124,4,0)</f>
        <v>#N/A</v>
      </c>
      <c r="H1074" s="22" t="e">
        <f>VLOOKUP(Tabla1[MUNICIPIO],'DATOS ENLACES, RESPONSABLES'!$C$1:$J$1124,5,0)</f>
        <v>#N/A</v>
      </c>
      <c r="I1074" s="22" t="e">
        <f>VLOOKUP(Tabla1[MUNICIPIO],'DATOS ENLACES, RESPONSABLES'!$C$1:$J$1124,6,0)</f>
        <v>#N/A</v>
      </c>
      <c r="J1074" s="22" t="e">
        <f>VLOOKUP(Tabla1[MUNICIPIO],'DATOS ENLACES, RESPONSABLES'!$C$1:$J$1124,7,0)</f>
        <v>#N/A</v>
      </c>
      <c r="K1074" s="22" t="e">
        <f>VLOOKUP(Tabla1[MUNICIPIO],'DATOS ENLACES, RESPONSABLES'!$C$1:$J$1124,8,0)</f>
        <v>#N/A</v>
      </c>
    </row>
    <row r="1075" spans="1:11" x14ac:dyDescent="0.25">
      <c r="A1075" s="121" t="s">
        <v>2200</v>
      </c>
      <c r="B1075" s="122">
        <v>5659</v>
      </c>
      <c r="C1075" s="123" t="s">
        <v>366</v>
      </c>
      <c r="D1075" s="123" t="s">
        <v>45</v>
      </c>
      <c r="E1075" s="124" t="s">
        <v>1103</v>
      </c>
      <c r="F1075" s="22" t="e">
        <f>VLOOKUP(Tabla1[MUNICIPIO],'DATOS ENLACES, RESPONSABLES'!$C$1:$J$1124,2,0)</f>
        <v>#N/A</v>
      </c>
      <c r="G1075" s="22" t="e">
        <f>VLOOKUP(Tabla1[MUNICIPIO],'DATOS ENLACES, RESPONSABLES'!$C$1:$J$1124,4,0)</f>
        <v>#N/A</v>
      </c>
      <c r="H1075" s="22" t="e">
        <f>VLOOKUP(Tabla1[MUNICIPIO],'DATOS ENLACES, RESPONSABLES'!$C$1:$J$1124,5,0)</f>
        <v>#N/A</v>
      </c>
      <c r="I1075" s="22" t="e">
        <f>VLOOKUP(Tabla1[MUNICIPIO],'DATOS ENLACES, RESPONSABLES'!$C$1:$J$1124,6,0)</f>
        <v>#N/A</v>
      </c>
      <c r="J1075" s="22" t="e">
        <f>VLOOKUP(Tabla1[MUNICIPIO],'DATOS ENLACES, RESPONSABLES'!$C$1:$J$1124,7,0)</f>
        <v>#N/A</v>
      </c>
      <c r="K1075" s="22" t="e">
        <f>VLOOKUP(Tabla1[MUNICIPIO],'DATOS ENLACES, RESPONSABLES'!$C$1:$J$1124,8,0)</f>
        <v>#N/A</v>
      </c>
    </row>
    <row r="1076" spans="1:11" x14ac:dyDescent="0.25">
      <c r="A1076" s="121" t="s">
        <v>2201</v>
      </c>
      <c r="B1076" s="122">
        <v>5665</v>
      </c>
      <c r="C1076" s="123" t="s">
        <v>366</v>
      </c>
      <c r="D1076" s="123" t="s">
        <v>45</v>
      </c>
      <c r="E1076" s="124" t="s">
        <v>426</v>
      </c>
      <c r="F1076" s="22" t="e">
        <f>VLOOKUP(Tabla1[MUNICIPIO],'DATOS ENLACES, RESPONSABLES'!$C$1:$J$1124,2,0)</f>
        <v>#N/A</v>
      </c>
      <c r="G1076" s="22" t="e">
        <f>VLOOKUP(Tabla1[MUNICIPIO],'DATOS ENLACES, RESPONSABLES'!$C$1:$J$1124,4,0)</f>
        <v>#N/A</v>
      </c>
      <c r="H1076" s="22" t="e">
        <f>VLOOKUP(Tabla1[MUNICIPIO],'DATOS ENLACES, RESPONSABLES'!$C$1:$J$1124,5,0)</f>
        <v>#N/A</v>
      </c>
      <c r="I1076" s="22" t="e">
        <f>VLOOKUP(Tabla1[MUNICIPIO],'DATOS ENLACES, RESPONSABLES'!$C$1:$J$1124,6,0)</f>
        <v>#N/A</v>
      </c>
      <c r="J1076" s="22" t="e">
        <f>VLOOKUP(Tabla1[MUNICIPIO],'DATOS ENLACES, RESPONSABLES'!$C$1:$J$1124,7,0)</f>
        <v>#N/A</v>
      </c>
      <c r="K1076" s="22" t="e">
        <f>VLOOKUP(Tabla1[MUNICIPIO],'DATOS ENLACES, RESPONSABLES'!$C$1:$J$1124,8,0)</f>
        <v>#N/A</v>
      </c>
    </row>
    <row r="1077" spans="1:11" x14ac:dyDescent="0.25">
      <c r="A1077" s="121" t="s">
        <v>2202</v>
      </c>
      <c r="B1077" s="122">
        <v>5837</v>
      </c>
      <c r="C1077" s="123" t="s">
        <v>366</v>
      </c>
      <c r="D1077" s="123" t="s">
        <v>45</v>
      </c>
      <c r="E1077" s="124" t="s">
        <v>427</v>
      </c>
      <c r="F1077" s="22" t="e">
        <f>VLOOKUP(Tabla1[MUNICIPIO],'DATOS ENLACES, RESPONSABLES'!$C$1:$J$1124,2,0)</f>
        <v>#N/A</v>
      </c>
      <c r="G1077" s="22" t="e">
        <f>VLOOKUP(Tabla1[MUNICIPIO],'DATOS ENLACES, RESPONSABLES'!$C$1:$J$1124,4,0)</f>
        <v>#N/A</v>
      </c>
      <c r="H1077" s="22" t="e">
        <f>VLOOKUP(Tabla1[MUNICIPIO],'DATOS ENLACES, RESPONSABLES'!$C$1:$J$1124,5,0)</f>
        <v>#N/A</v>
      </c>
      <c r="I1077" s="22" t="e">
        <f>VLOOKUP(Tabla1[MUNICIPIO],'DATOS ENLACES, RESPONSABLES'!$C$1:$J$1124,6,0)</f>
        <v>#N/A</v>
      </c>
      <c r="J1077" s="22" t="e">
        <f>VLOOKUP(Tabla1[MUNICIPIO],'DATOS ENLACES, RESPONSABLES'!$C$1:$J$1124,7,0)</f>
        <v>#N/A</v>
      </c>
      <c r="K1077" s="22" t="e">
        <f>VLOOKUP(Tabla1[MUNICIPIO],'DATOS ENLACES, RESPONSABLES'!$C$1:$J$1124,8,0)</f>
        <v>#N/A</v>
      </c>
    </row>
    <row r="1078" spans="1:11" x14ac:dyDescent="0.25">
      <c r="A1078" s="121" t="s">
        <v>2203</v>
      </c>
      <c r="B1078" s="122">
        <v>27006</v>
      </c>
      <c r="C1078" s="123" t="s">
        <v>366</v>
      </c>
      <c r="D1078" s="123" t="s">
        <v>55</v>
      </c>
      <c r="E1078" s="124" t="s">
        <v>344</v>
      </c>
      <c r="F1078" s="22" t="e">
        <f>VLOOKUP(Tabla1[MUNICIPIO],'DATOS ENLACES, RESPONSABLES'!$C$1:$J$1124,2,0)</f>
        <v>#N/A</v>
      </c>
      <c r="G1078" s="22" t="e">
        <f>VLOOKUP(Tabla1[MUNICIPIO],'DATOS ENLACES, RESPONSABLES'!$C$1:$J$1124,4,0)</f>
        <v>#N/A</v>
      </c>
      <c r="H1078" s="22" t="e">
        <f>VLOOKUP(Tabla1[MUNICIPIO],'DATOS ENLACES, RESPONSABLES'!$C$1:$J$1124,5,0)</f>
        <v>#N/A</v>
      </c>
      <c r="I1078" s="22" t="e">
        <f>VLOOKUP(Tabla1[MUNICIPIO],'DATOS ENLACES, RESPONSABLES'!$C$1:$J$1124,6,0)</f>
        <v>#N/A</v>
      </c>
      <c r="J1078" s="22" t="e">
        <f>VLOOKUP(Tabla1[MUNICIPIO],'DATOS ENLACES, RESPONSABLES'!$C$1:$J$1124,7,0)</f>
        <v>#N/A</v>
      </c>
      <c r="K1078" s="22" t="e">
        <f>VLOOKUP(Tabla1[MUNICIPIO],'DATOS ENLACES, RESPONSABLES'!$C$1:$J$1124,8,0)</f>
        <v>#N/A</v>
      </c>
    </row>
    <row r="1079" spans="1:11" x14ac:dyDescent="0.25">
      <c r="A1079" s="121" t="s">
        <v>2204</v>
      </c>
      <c r="B1079" s="122">
        <v>27150</v>
      </c>
      <c r="C1079" s="123" t="s">
        <v>366</v>
      </c>
      <c r="D1079" s="123" t="s">
        <v>55</v>
      </c>
      <c r="E1079" s="124" t="s">
        <v>1104</v>
      </c>
      <c r="F1079" s="22" t="e">
        <f>VLOOKUP(Tabla1[MUNICIPIO],'DATOS ENLACES, RESPONSABLES'!$C$1:$J$1124,2,0)</f>
        <v>#N/A</v>
      </c>
      <c r="G1079" s="22" t="e">
        <f>VLOOKUP(Tabla1[MUNICIPIO],'DATOS ENLACES, RESPONSABLES'!$C$1:$J$1124,4,0)</f>
        <v>#N/A</v>
      </c>
      <c r="H1079" s="22" t="e">
        <f>VLOOKUP(Tabla1[MUNICIPIO],'DATOS ENLACES, RESPONSABLES'!$C$1:$J$1124,5,0)</f>
        <v>#N/A</v>
      </c>
      <c r="I1079" s="22" t="e">
        <f>VLOOKUP(Tabla1[MUNICIPIO],'DATOS ENLACES, RESPONSABLES'!$C$1:$J$1124,6,0)</f>
        <v>#N/A</v>
      </c>
      <c r="J1079" s="22" t="e">
        <f>VLOOKUP(Tabla1[MUNICIPIO],'DATOS ENLACES, RESPONSABLES'!$C$1:$J$1124,7,0)</f>
        <v>#N/A</v>
      </c>
      <c r="K1079" s="22" t="e">
        <f>VLOOKUP(Tabla1[MUNICIPIO],'DATOS ENLACES, RESPONSABLES'!$C$1:$J$1124,8,0)</f>
        <v>#N/A</v>
      </c>
    </row>
    <row r="1080" spans="1:11" x14ac:dyDescent="0.25">
      <c r="A1080" s="121" t="s">
        <v>2205</v>
      </c>
      <c r="B1080" s="122">
        <v>27615</v>
      </c>
      <c r="C1080" s="123" t="s">
        <v>366</v>
      </c>
      <c r="D1080" s="123" t="s">
        <v>55</v>
      </c>
      <c r="E1080" s="124" t="s">
        <v>350</v>
      </c>
      <c r="F1080" s="22" t="e">
        <f>VLOOKUP(Tabla1[MUNICIPIO],'DATOS ENLACES, RESPONSABLES'!$C$1:$J$1124,2,0)</f>
        <v>#N/A</v>
      </c>
      <c r="G1080" s="22" t="e">
        <f>VLOOKUP(Tabla1[MUNICIPIO],'DATOS ENLACES, RESPONSABLES'!$C$1:$J$1124,4,0)</f>
        <v>#N/A</v>
      </c>
      <c r="H1080" s="22" t="e">
        <f>VLOOKUP(Tabla1[MUNICIPIO],'DATOS ENLACES, RESPONSABLES'!$C$1:$J$1124,5,0)</f>
        <v>#N/A</v>
      </c>
      <c r="I1080" s="22" t="e">
        <f>VLOOKUP(Tabla1[MUNICIPIO],'DATOS ENLACES, RESPONSABLES'!$C$1:$J$1124,6,0)</f>
        <v>#N/A</v>
      </c>
      <c r="J1080" s="22" t="e">
        <f>VLOOKUP(Tabla1[MUNICIPIO],'DATOS ENLACES, RESPONSABLES'!$C$1:$J$1124,7,0)</f>
        <v>#N/A</v>
      </c>
      <c r="K1080" s="22" t="e">
        <f>VLOOKUP(Tabla1[MUNICIPIO],'DATOS ENLACES, RESPONSABLES'!$C$1:$J$1124,8,0)</f>
        <v>#N/A</v>
      </c>
    </row>
    <row r="1081" spans="1:11" x14ac:dyDescent="0.25">
      <c r="A1081" s="121" t="s">
        <v>2206</v>
      </c>
      <c r="B1081" s="122">
        <v>27800</v>
      </c>
      <c r="C1081" s="123" t="s">
        <v>366</v>
      </c>
      <c r="D1081" s="123" t="s">
        <v>55</v>
      </c>
      <c r="E1081" s="124" t="s">
        <v>1105</v>
      </c>
      <c r="F1081" s="22" t="e">
        <f>VLOOKUP(Tabla1[MUNICIPIO],'DATOS ENLACES, RESPONSABLES'!$C$1:$J$1124,2,0)</f>
        <v>#N/A</v>
      </c>
      <c r="G1081" s="22" t="e">
        <f>VLOOKUP(Tabla1[MUNICIPIO],'DATOS ENLACES, RESPONSABLES'!$C$1:$J$1124,4,0)</f>
        <v>#N/A</v>
      </c>
      <c r="H1081" s="22" t="e">
        <f>VLOOKUP(Tabla1[MUNICIPIO],'DATOS ENLACES, RESPONSABLES'!$C$1:$J$1124,5,0)</f>
        <v>#N/A</v>
      </c>
      <c r="I1081" s="22" t="e">
        <f>VLOOKUP(Tabla1[MUNICIPIO],'DATOS ENLACES, RESPONSABLES'!$C$1:$J$1124,6,0)</f>
        <v>#N/A</v>
      </c>
      <c r="J1081" s="22" t="e">
        <f>VLOOKUP(Tabla1[MUNICIPIO],'DATOS ENLACES, RESPONSABLES'!$C$1:$J$1124,7,0)</f>
        <v>#N/A</v>
      </c>
      <c r="K1081" s="22" t="e">
        <f>VLOOKUP(Tabla1[MUNICIPIO],'DATOS ENLACES, RESPONSABLES'!$C$1:$J$1124,8,0)</f>
        <v>#N/A</v>
      </c>
    </row>
    <row r="1082" spans="1:11" x14ac:dyDescent="0.25">
      <c r="A1082" s="121" t="s">
        <v>2207</v>
      </c>
      <c r="B1082" s="122">
        <v>76020</v>
      </c>
      <c r="C1082" s="123" t="s">
        <v>1106</v>
      </c>
      <c r="D1082" s="123" t="s">
        <v>72</v>
      </c>
      <c r="E1082" s="124" t="s">
        <v>1107</v>
      </c>
      <c r="F1082" s="22" t="e">
        <f>VLOOKUP(Tabla1[MUNICIPIO],'DATOS ENLACES, RESPONSABLES'!$C$1:$J$1124,2,0)</f>
        <v>#N/A</v>
      </c>
      <c r="G1082" s="22" t="e">
        <f>VLOOKUP(Tabla1[MUNICIPIO],'DATOS ENLACES, RESPONSABLES'!$C$1:$J$1124,4,0)</f>
        <v>#N/A</v>
      </c>
      <c r="H1082" s="22" t="e">
        <f>VLOOKUP(Tabla1[MUNICIPIO],'DATOS ENLACES, RESPONSABLES'!$C$1:$J$1124,5,0)</f>
        <v>#N/A</v>
      </c>
      <c r="I1082" s="22" t="e">
        <f>VLOOKUP(Tabla1[MUNICIPIO],'DATOS ENLACES, RESPONSABLES'!$C$1:$J$1124,6,0)</f>
        <v>#N/A</v>
      </c>
      <c r="J1082" s="22" t="e">
        <f>VLOOKUP(Tabla1[MUNICIPIO],'DATOS ENLACES, RESPONSABLES'!$C$1:$J$1124,7,0)</f>
        <v>#N/A</v>
      </c>
      <c r="K1082" s="22" t="e">
        <f>VLOOKUP(Tabla1[MUNICIPIO],'DATOS ENLACES, RESPONSABLES'!$C$1:$J$1124,8,0)</f>
        <v>#N/A</v>
      </c>
    </row>
    <row r="1083" spans="1:11" x14ac:dyDescent="0.25">
      <c r="A1083" s="121" t="s">
        <v>2208</v>
      </c>
      <c r="B1083" s="122">
        <v>76036</v>
      </c>
      <c r="C1083" s="123" t="s">
        <v>1106</v>
      </c>
      <c r="D1083" s="123" t="s">
        <v>72</v>
      </c>
      <c r="E1083" s="124" t="s">
        <v>1108</v>
      </c>
      <c r="F1083" s="22" t="e">
        <f>VLOOKUP(Tabla1[MUNICIPIO],'DATOS ENLACES, RESPONSABLES'!$C$1:$J$1124,2,0)</f>
        <v>#N/A</v>
      </c>
      <c r="G1083" s="22" t="e">
        <f>VLOOKUP(Tabla1[MUNICIPIO],'DATOS ENLACES, RESPONSABLES'!$C$1:$J$1124,4,0)</f>
        <v>#N/A</v>
      </c>
      <c r="H1083" s="22" t="e">
        <f>VLOOKUP(Tabla1[MUNICIPIO],'DATOS ENLACES, RESPONSABLES'!$C$1:$J$1124,5,0)</f>
        <v>#N/A</v>
      </c>
      <c r="I1083" s="22" t="e">
        <f>VLOOKUP(Tabla1[MUNICIPIO],'DATOS ENLACES, RESPONSABLES'!$C$1:$J$1124,6,0)</f>
        <v>#N/A</v>
      </c>
      <c r="J1083" s="22" t="e">
        <f>VLOOKUP(Tabla1[MUNICIPIO],'DATOS ENLACES, RESPONSABLES'!$C$1:$J$1124,7,0)</f>
        <v>#N/A</v>
      </c>
      <c r="K1083" s="22" t="e">
        <f>VLOOKUP(Tabla1[MUNICIPIO],'DATOS ENLACES, RESPONSABLES'!$C$1:$J$1124,8,0)</f>
        <v>#N/A</v>
      </c>
    </row>
    <row r="1084" spans="1:11" x14ac:dyDescent="0.25">
      <c r="A1084" s="121" t="s">
        <v>2209</v>
      </c>
      <c r="B1084" s="122">
        <v>76041</v>
      </c>
      <c r="C1084" s="123" t="s">
        <v>1106</v>
      </c>
      <c r="D1084" s="123" t="s">
        <v>72</v>
      </c>
      <c r="E1084" s="124" t="s">
        <v>1109</v>
      </c>
      <c r="F1084" s="22" t="e">
        <f>VLOOKUP(Tabla1[MUNICIPIO],'DATOS ENLACES, RESPONSABLES'!$C$1:$J$1124,2,0)</f>
        <v>#N/A</v>
      </c>
      <c r="G1084" s="22" t="e">
        <f>VLOOKUP(Tabla1[MUNICIPIO],'DATOS ENLACES, RESPONSABLES'!$C$1:$J$1124,4,0)</f>
        <v>#N/A</v>
      </c>
      <c r="H1084" s="22" t="e">
        <f>VLOOKUP(Tabla1[MUNICIPIO],'DATOS ENLACES, RESPONSABLES'!$C$1:$J$1124,5,0)</f>
        <v>#N/A</v>
      </c>
      <c r="I1084" s="22" t="e">
        <f>VLOOKUP(Tabla1[MUNICIPIO],'DATOS ENLACES, RESPONSABLES'!$C$1:$J$1124,6,0)</f>
        <v>#N/A</v>
      </c>
      <c r="J1084" s="22" t="e">
        <f>VLOOKUP(Tabla1[MUNICIPIO],'DATOS ENLACES, RESPONSABLES'!$C$1:$J$1124,7,0)</f>
        <v>#N/A</v>
      </c>
      <c r="K1084" s="22" t="e">
        <f>VLOOKUP(Tabla1[MUNICIPIO],'DATOS ENLACES, RESPONSABLES'!$C$1:$J$1124,8,0)</f>
        <v>#N/A</v>
      </c>
    </row>
    <row r="1085" spans="1:11" x14ac:dyDescent="0.25">
      <c r="A1085" s="121" t="s">
        <v>2210</v>
      </c>
      <c r="B1085" s="122">
        <v>76054</v>
      </c>
      <c r="C1085" s="123" t="s">
        <v>1106</v>
      </c>
      <c r="D1085" s="123" t="s">
        <v>72</v>
      </c>
      <c r="E1085" s="124" t="s">
        <v>88</v>
      </c>
      <c r="F1085" s="22" t="e">
        <f>VLOOKUP(Tabla1[MUNICIPIO],'DATOS ENLACES, RESPONSABLES'!$C$1:$J$1124,2,0)</f>
        <v>#N/A</v>
      </c>
      <c r="G1085" s="22" t="e">
        <f>VLOOKUP(Tabla1[MUNICIPIO],'DATOS ENLACES, RESPONSABLES'!$C$1:$J$1124,4,0)</f>
        <v>#N/A</v>
      </c>
      <c r="H1085" s="22" t="e">
        <f>VLOOKUP(Tabla1[MUNICIPIO],'DATOS ENLACES, RESPONSABLES'!$C$1:$J$1124,5,0)</f>
        <v>#N/A</v>
      </c>
      <c r="I1085" s="22" t="e">
        <f>VLOOKUP(Tabla1[MUNICIPIO],'DATOS ENLACES, RESPONSABLES'!$C$1:$J$1124,6,0)</f>
        <v>#N/A</v>
      </c>
      <c r="J1085" s="22" t="e">
        <f>VLOOKUP(Tabla1[MUNICIPIO],'DATOS ENLACES, RESPONSABLES'!$C$1:$J$1124,7,0)</f>
        <v>#N/A</v>
      </c>
      <c r="K1085" s="22" t="e">
        <f>VLOOKUP(Tabla1[MUNICIPIO],'DATOS ENLACES, RESPONSABLES'!$C$1:$J$1124,8,0)</f>
        <v>#N/A</v>
      </c>
    </row>
    <row r="1086" spans="1:11" x14ac:dyDescent="0.25">
      <c r="A1086" s="121" t="s">
        <v>2211</v>
      </c>
      <c r="B1086" s="122">
        <v>76100</v>
      </c>
      <c r="C1086" s="123" t="s">
        <v>1106</v>
      </c>
      <c r="D1086" s="123" t="s">
        <v>72</v>
      </c>
      <c r="E1086" s="124" t="s">
        <v>140</v>
      </c>
      <c r="F1086" s="22" t="e">
        <f>VLOOKUP(Tabla1[MUNICIPIO],'DATOS ENLACES, RESPONSABLES'!$C$1:$J$1124,2,0)</f>
        <v>#N/A</v>
      </c>
      <c r="G1086" s="22" t="e">
        <f>VLOOKUP(Tabla1[MUNICIPIO],'DATOS ENLACES, RESPONSABLES'!$C$1:$J$1124,4,0)</f>
        <v>#N/A</v>
      </c>
      <c r="H1086" s="22" t="e">
        <f>VLOOKUP(Tabla1[MUNICIPIO],'DATOS ENLACES, RESPONSABLES'!$C$1:$J$1124,5,0)</f>
        <v>#N/A</v>
      </c>
      <c r="I1086" s="22" t="e">
        <f>VLOOKUP(Tabla1[MUNICIPIO],'DATOS ENLACES, RESPONSABLES'!$C$1:$J$1124,6,0)</f>
        <v>#N/A</v>
      </c>
      <c r="J1086" s="22" t="e">
        <f>VLOOKUP(Tabla1[MUNICIPIO],'DATOS ENLACES, RESPONSABLES'!$C$1:$J$1124,7,0)</f>
        <v>#N/A</v>
      </c>
      <c r="K1086" s="22" t="e">
        <f>VLOOKUP(Tabla1[MUNICIPIO],'DATOS ENLACES, RESPONSABLES'!$C$1:$J$1124,8,0)</f>
        <v>#N/A</v>
      </c>
    </row>
    <row r="1087" spans="1:11" x14ac:dyDescent="0.25">
      <c r="A1087" s="121" t="s">
        <v>2212</v>
      </c>
      <c r="B1087" s="122">
        <v>76109</v>
      </c>
      <c r="C1087" s="123" t="s">
        <v>1106</v>
      </c>
      <c r="D1087" s="123" t="s">
        <v>72</v>
      </c>
      <c r="E1087" s="124" t="s">
        <v>107</v>
      </c>
      <c r="F1087" s="22" t="e">
        <f>VLOOKUP(Tabla1[MUNICIPIO],'DATOS ENLACES, RESPONSABLES'!$C$1:$J$1124,2,0)</f>
        <v>#N/A</v>
      </c>
      <c r="G1087" s="22" t="e">
        <f>VLOOKUP(Tabla1[MUNICIPIO],'DATOS ENLACES, RESPONSABLES'!$C$1:$J$1124,4,0)</f>
        <v>#N/A</v>
      </c>
      <c r="H1087" s="22" t="e">
        <f>VLOOKUP(Tabla1[MUNICIPIO],'DATOS ENLACES, RESPONSABLES'!$C$1:$J$1124,5,0)</f>
        <v>#N/A</v>
      </c>
      <c r="I1087" s="22" t="e">
        <f>VLOOKUP(Tabla1[MUNICIPIO],'DATOS ENLACES, RESPONSABLES'!$C$1:$J$1124,6,0)</f>
        <v>#N/A</v>
      </c>
      <c r="J1087" s="22" t="e">
        <f>VLOOKUP(Tabla1[MUNICIPIO],'DATOS ENLACES, RESPONSABLES'!$C$1:$J$1124,7,0)</f>
        <v>#N/A</v>
      </c>
      <c r="K1087" s="22" t="e">
        <f>VLOOKUP(Tabla1[MUNICIPIO],'DATOS ENLACES, RESPONSABLES'!$C$1:$J$1124,8,0)</f>
        <v>#N/A</v>
      </c>
    </row>
    <row r="1088" spans="1:11" x14ac:dyDescent="0.25">
      <c r="A1088" s="121" t="s">
        <v>2213</v>
      </c>
      <c r="B1088" s="122">
        <v>76113</v>
      </c>
      <c r="C1088" s="123" t="s">
        <v>1106</v>
      </c>
      <c r="D1088" s="123" t="s">
        <v>72</v>
      </c>
      <c r="E1088" s="124" t="s">
        <v>138</v>
      </c>
      <c r="F1088" s="22" t="e">
        <f>VLOOKUP(Tabla1[MUNICIPIO],'DATOS ENLACES, RESPONSABLES'!$C$1:$J$1124,2,0)</f>
        <v>#N/A</v>
      </c>
      <c r="G1088" s="22" t="e">
        <f>VLOOKUP(Tabla1[MUNICIPIO],'DATOS ENLACES, RESPONSABLES'!$C$1:$J$1124,4,0)</f>
        <v>#N/A</v>
      </c>
      <c r="H1088" s="22" t="e">
        <f>VLOOKUP(Tabla1[MUNICIPIO],'DATOS ENLACES, RESPONSABLES'!$C$1:$J$1124,5,0)</f>
        <v>#N/A</v>
      </c>
      <c r="I1088" s="22" t="e">
        <f>VLOOKUP(Tabla1[MUNICIPIO],'DATOS ENLACES, RESPONSABLES'!$C$1:$J$1124,6,0)</f>
        <v>#N/A</v>
      </c>
      <c r="J1088" s="22" t="e">
        <f>VLOOKUP(Tabla1[MUNICIPIO],'DATOS ENLACES, RESPONSABLES'!$C$1:$J$1124,7,0)</f>
        <v>#N/A</v>
      </c>
      <c r="K1088" s="22" t="e">
        <f>VLOOKUP(Tabla1[MUNICIPIO],'DATOS ENLACES, RESPONSABLES'!$C$1:$J$1124,8,0)</f>
        <v>#N/A</v>
      </c>
    </row>
    <row r="1089" spans="1:11" x14ac:dyDescent="0.25">
      <c r="A1089" s="121" t="s">
        <v>2214</v>
      </c>
      <c r="B1089" s="122">
        <v>76122</v>
      </c>
      <c r="C1089" s="123" t="s">
        <v>1106</v>
      </c>
      <c r="D1089" s="123" t="s">
        <v>72</v>
      </c>
      <c r="E1089" s="124" t="s">
        <v>166</v>
      </c>
      <c r="F1089" s="22" t="e">
        <f>VLOOKUP(Tabla1[MUNICIPIO],'DATOS ENLACES, RESPONSABLES'!$C$1:$J$1124,2,0)</f>
        <v>#N/A</v>
      </c>
      <c r="G1089" s="22" t="e">
        <f>VLOOKUP(Tabla1[MUNICIPIO],'DATOS ENLACES, RESPONSABLES'!$C$1:$J$1124,4,0)</f>
        <v>#N/A</v>
      </c>
      <c r="H1089" s="22" t="e">
        <f>VLOOKUP(Tabla1[MUNICIPIO],'DATOS ENLACES, RESPONSABLES'!$C$1:$J$1124,5,0)</f>
        <v>#N/A</v>
      </c>
      <c r="I1089" s="22" t="e">
        <f>VLOOKUP(Tabla1[MUNICIPIO],'DATOS ENLACES, RESPONSABLES'!$C$1:$J$1124,6,0)</f>
        <v>#N/A</v>
      </c>
      <c r="J1089" s="22" t="e">
        <f>VLOOKUP(Tabla1[MUNICIPIO],'DATOS ENLACES, RESPONSABLES'!$C$1:$J$1124,7,0)</f>
        <v>#N/A</v>
      </c>
      <c r="K1089" s="22" t="e">
        <f>VLOOKUP(Tabla1[MUNICIPIO],'DATOS ENLACES, RESPONSABLES'!$C$1:$J$1124,8,0)</f>
        <v>#N/A</v>
      </c>
    </row>
    <row r="1090" spans="1:11" ht="53.45" customHeight="1" x14ac:dyDescent="0.25">
      <c r="A1090" s="121" t="s">
        <v>2215</v>
      </c>
      <c r="B1090" s="122">
        <v>76001</v>
      </c>
      <c r="C1090" s="123" t="s">
        <v>1106</v>
      </c>
      <c r="D1090" s="123" t="s">
        <v>72</v>
      </c>
      <c r="E1090" s="124" t="s">
        <v>361</v>
      </c>
      <c r="F1090" s="22" t="str">
        <f>IF(VLOOKUP(Tabla1[MUNICIPIO],'DATOS ENLACES, RESPONSABLES'!$C$1:$J$1124,5,0),$F1090=0,CONCATENATE('DATOS ENLACES, RESPONSABLES'!D8,"-",'DATOS ENLACES, RESPONSABLES'!D9))</f>
        <v>Brenda Zuñiga Garcia -Jose Horacio Granada Botero</v>
      </c>
      <c r="G1090" s="22" t="str">
        <f>IF(VLOOKUP(Tabla1[MUNICIPIO],'DATOS ENLACES, RESPONSABLES'!$C$1:$J$1124,5,0),$F1090=0,CONCATENATE('DATOS ENLACES, RESPONSABLES'!F8,"-",'DATOS ENLACES, RESPONSABLES'!F9))</f>
        <v>brenda.zuniga@unidadvictimas.gov.co-jose.granada@unidadvictimas.gov.co</v>
      </c>
      <c r="H1090" s="22" t="str">
        <f>IF(VLOOKUP(Tabla1[MUNICIPIO],'DATOS ENLACES, RESPONSABLES'!$C$1:$J$1124,5,0),$F1090=0,CONCATENATE('DATOS ENLACES, RESPONSABLES'!G8,"-",'DATOS ENLACES, RESPONSABLES'!G9))</f>
        <v>-</v>
      </c>
      <c r="I1090" s="22" t="str">
        <f>IF(VLOOKUP(Tabla1[MUNICIPIO],'DATOS ENLACES, RESPONSABLES'!$C$1:$J$1124,5,0),$F1090=0,CONCATENATE('DATOS ENLACES, RESPONSABLES'!H8,"-",'DATOS ENLACES, RESPONSABLES'!H9))</f>
        <v>-</v>
      </c>
      <c r="J1090" s="22" t="str">
        <f>IF(VLOOKUP(Tabla1[MUNICIPIO],'DATOS ENLACES, RESPONSABLES'!$C$1:$J$1124,5,0),$F1090=0,CONCATENATE('DATOS ENLACES, RESPONSABLES'!I8,"-",'DATOS ENLACES, RESPONSABLES'!I9))</f>
        <v>-</v>
      </c>
      <c r="K1090" s="22" t="str">
        <f>IF(VLOOKUP(Tabla1[MUNICIPIO],'DATOS ENLACES, RESPONSABLES'!$C$1:$J$1124,5,0),$F1090=0,CONCATENATE('DATOS ENLACES, RESPONSABLES'!J8,"-",'DATOS ENLACES, RESPONSABLES'!J9))</f>
        <v>-</v>
      </c>
    </row>
    <row r="1091" spans="1:11" x14ac:dyDescent="0.25">
      <c r="A1091" s="121" t="s">
        <v>2216</v>
      </c>
      <c r="B1091" s="122">
        <v>76126</v>
      </c>
      <c r="C1091" s="123" t="s">
        <v>1106</v>
      </c>
      <c r="D1091" s="123" t="s">
        <v>72</v>
      </c>
      <c r="E1091" s="124" t="s">
        <v>191</v>
      </c>
      <c r="F1091" s="22" t="e">
        <f>VLOOKUP(Tabla1[MUNICIPIO],'DATOS ENLACES, RESPONSABLES'!$C$1:$J$1124,2,0)</f>
        <v>#N/A</v>
      </c>
      <c r="G1091" s="22" t="e">
        <f>VLOOKUP(Tabla1[MUNICIPIO],'DATOS ENLACES, RESPONSABLES'!$C$1:$J$1124,4,0)</f>
        <v>#N/A</v>
      </c>
      <c r="H1091" s="22" t="e">
        <f>VLOOKUP(Tabla1[MUNICIPIO],'DATOS ENLACES, RESPONSABLES'!$C$1:$J$1124,5,0)</f>
        <v>#N/A</v>
      </c>
      <c r="I1091" s="22" t="e">
        <f>VLOOKUP(Tabla1[MUNICIPIO],'DATOS ENLACES, RESPONSABLES'!$C$1:$J$1124,6,0)</f>
        <v>#N/A</v>
      </c>
      <c r="J1091" s="22" t="e">
        <f>VLOOKUP(Tabla1[MUNICIPIO],'DATOS ENLACES, RESPONSABLES'!$C$1:$J$1124,7,0)</f>
        <v>#N/A</v>
      </c>
      <c r="K1091" s="22" t="e">
        <f>VLOOKUP(Tabla1[MUNICIPIO],'DATOS ENLACES, RESPONSABLES'!$C$1:$J$1124,8,0)</f>
        <v>#N/A</v>
      </c>
    </row>
    <row r="1092" spans="1:11" x14ac:dyDescent="0.25">
      <c r="A1092" s="121" t="s">
        <v>2217</v>
      </c>
      <c r="B1092" s="122">
        <v>76130</v>
      </c>
      <c r="C1092" s="123" t="s">
        <v>1106</v>
      </c>
      <c r="D1092" s="123" t="s">
        <v>72</v>
      </c>
      <c r="E1092" s="124" t="s">
        <v>375</v>
      </c>
      <c r="F1092" s="22" t="e">
        <f>VLOOKUP(Tabla1[MUNICIPIO],'DATOS ENLACES, RESPONSABLES'!$C$1:$J$1124,2,0)</f>
        <v>#N/A</v>
      </c>
      <c r="G1092" s="22" t="e">
        <f>VLOOKUP(Tabla1[MUNICIPIO],'DATOS ENLACES, RESPONSABLES'!$C$1:$J$1124,4,0)</f>
        <v>#N/A</v>
      </c>
      <c r="H1092" s="22" t="e">
        <f>VLOOKUP(Tabla1[MUNICIPIO],'DATOS ENLACES, RESPONSABLES'!$C$1:$J$1124,5,0)</f>
        <v>#N/A</v>
      </c>
      <c r="I1092" s="22" t="e">
        <f>VLOOKUP(Tabla1[MUNICIPIO],'DATOS ENLACES, RESPONSABLES'!$C$1:$J$1124,6,0)</f>
        <v>#N/A</v>
      </c>
      <c r="J1092" s="22" t="e">
        <f>VLOOKUP(Tabla1[MUNICIPIO],'DATOS ENLACES, RESPONSABLES'!$C$1:$J$1124,7,0)</f>
        <v>#N/A</v>
      </c>
      <c r="K1092" s="22" t="e">
        <f>VLOOKUP(Tabla1[MUNICIPIO],'DATOS ENLACES, RESPONSABLES'!$C$1:$J$1124,8,0)</f>
        <v>#N/A</v>
      </c>
    </row>
    <row r="1093" spans="1:11" x14ac:dyDescent="0.25">
      <c r="A1093" s="121" t="s">
        <v>2218</v>
      </c>
      <c r="B1093" s="122">
        <v>76147</v>
      </c>
      <c r="C1093" s="123" t="s">
        <v>1106</v>
      </c>
      <c r="D1093" s="123" t="s">
        <v>72</v>
      </c>
      <c r="E1093" s="124" t="s">
        <v>214</v>
      </c>
      <c r="F1093" s="22" t="e">
        <f>VLOOKUP(Tabla1[MUNICIPIO],'DATOS ENLACES, RESPONSABLES'!$C$1:$J$1124,2,0)</f>
        <v>#N/A</v>
      </c>
      <c r="G1093" s="22" t="e">
        <f>VLOOKUP(Tabla1[MUNICIPIO],'DATOS ENLACES, RESPONSABLES'!$C$1:$J$1124,4,0)</f>
        <v>#N/A</v>
      </c>
      <c r="H1093" s="22" t="e">
        <f>VLOOKUP(Tabla1[MUNICIPIO],'DATOS ENLACES, RESPONSABLES'!$C$1:$J$1124,5,0)</f>
        <v>#N/A</v>
      </c>
      <c r="I1093" s="22" t="e">
        <f>VLOOKUP(Tabla1[MUNICIPIO],'DATOS ENLACES, RESPONSABLES'!$C$1:$J$1124,6,0)</f>
        <v>#N/A</v>
      </c>
      <c r="J1093" s="22" t="e">
        <f>VLOOKUP(Tabla1[MUNICIPIO],'DATOS ENLACES, RESPONSABLES'!$C$1:$J$1124,7,0)</f>
        <v>#N/A</v>
      </c>
      <c r="K1093" s="22" t="e">
        <f>VLOOKUP(Tabla1[MUNICIPIO],'DATOS ENLACES, RESPONSABLES'!$C$1:$J$1124,8,0)</f>
        <v>#N/A</v>
      </c>
    </row>
    <row r="1094" spans="1:11" x14ac:dyDescent="0.25">
      <c r="A1094" s="121" t="s">
        <v>2219</v>
      </c>
      <c r="B1094" s="122">
        <v>76233</v>
      </c>
      <c r="C1094" s="123" t="s">
        <v>1106</v>
      </c>
      <c r="D1094" s="123" t="s">
        <v>72</v>
      </c>
      <c r="E1094" s="124" t="s">
        <v>234</v>
      </c>
      <c r="F1094" s="22" t="e">
        <f>VLOOKUP(Tabla1[MUNICIPIO],'DATOS ENLACES, RESPONSABLES'!$C$1:$J$1124,2,0)</f>
        <v>#N/A</v>
      </c>
      <c r="G1094" s="22" t="e">
        <f>VLOOKUP(Tabla1[MUNICIPIO],'DATOS ENLACES, RESPONSABLES'!$C$1:$J$1124,4,0)</f>
        <v>#N/A</v>
      </c>
      <c r="H1094" s="22" t="e">
        <f>VLOOKUP(Tabla1[MUNICIPIO],'DATOS ENLACES, RESPONSABLES'!$C$1:$J$1124,5,0)</f>
        <v>#N/A</v>
      </c>
      <c r="I1094" s="22" t="e">
        <f>VLOOKUP(Tabla1[MUNICIPIO],'DATOS ENLACES, RESPONSABLES'!$C$1:$J$1124,6,0)</f>
        <v>#N/A</v>
      </c>
      <c r="J1094" s="22" t="e">
        <f>VLOOKUP(Tabla1[MUNICIPIO],'DATOS ENLACES, RESPONSABLES'!$C$1:$J$1124,7,0)</f>
        <v>#N/A</v>
      </c>
      <c r="K1094" s="22" t="e">
        <f>VLOOKUP(Tabla1[MUNICIPIO],'DATOS ENLACES, RESPONSABLES'!$C$1:$J$1124,8,0)</f>
        <v>#N/A</v>
      </c>
    </row>
    <row r="1095" spans="1:11" x14ac:dyDescent="0.25">
      <c r="A1095" s="121" t="s">
        <v>2220</v>
      </c>
      <c r="B1095" s="122">
        <v>76243</v>
      </c>
      <c r="C1095" s="123" t="s">
        <v>1106</v>
      </c>
      <c r="D1095" s="123" t="s">
        <v>72</v>
      </c>
      <c r="E1095" s="124" t="s">
        <v>1110</v>
      </c>
      <c r="F1095" s="22" t="e">
        <f>VLOOKUP(Tabla1[MUNICIPIO],'DATOS ENLACES, RESPONSABLES'!$C$1:$J$1124,2,0)</f>
        <v>#N/A</v>
      </c>
      <c r="G1095" s="22" t="e">
        <f>VLOOKUP(Tabla1[MUNICIPIO],'DATOS ENLACES, RESPONSABLES'!$C$1:$J$1124,4,0)</f>
        <v>#N/A</v>
      </c>
      <c r="H1095" s="22" t="e">
        <f>VLOOKUP(Tabla1[MUNICIPIO],'DATOS ENLACES, RESPONSABLES'!$C$1:$J$1124,5,0)</f>
        <v>#N/A</v>
      </c>
      <c r="I1095" s="22" t="e">
        <f>VLOOKUP(Tabla1[MUNICIPIO],'DATOS ENLACES, RESPONSABLES'!$C$1:$J$1124,6,0)</f>
        <v>#N/A</v>
      </c>
      <c r="J1095" s="22" t="e">
        <f>VLOOKUP(Tabla1[MUNICIPIO],'DATOS ENLACES, RESPONSABLES'!$C$1:$J$1124,7,0)</f>
        <v>#N/A</v>
      </c>
      <c r="K1095" s="22" t="e">
        <f>VLOOKUP(Tabla1[MUNICIPIO],'DATOS ENLACES, RESPONSABLES'!$C$1:$J$1124,8,0)</f>
        <v>#N/A</v>
      </c>
    </row>
    <row r="1096" spans="1:11" x14ac:dyDescent="0.25">
      <c r="A1096" s="121" t="s">
        <v>2221</v>
      </c>
      <c r="B1096" s="122">
        <v>76246</v>
      </c>
      <c r="C1096" s="123" t="s">
        <v>1106</v>
      </c>
      <c r="D1096" s="123" t="s">
        <v>72</v>
      </c>
      <c r="E1096" s="124" t="s">
        <v>1111</v>
      </c>
      <c r="F1096" s="22" t="e">
        <f>VLOOKUP(Tabla1[MUNICIPIO],'DATOS ENLACES, RESPONSABLES'!$C$1:$J$1124,2,0)</f>
        <v>#N/A</v>
      </c>
      <c r="G1096" s="22" t="e">
        <f>VLOOKUP(Tabla1[MUNICIPIO],'DATOS ENLACES, RESPONSABLES'!$C$1:$J$1124,4,0)</f>
        <v>#N/A</v>
      </c>
      <c r="H1096" s="22" t="e">
        <f>VLOOKUP(Tabla1[MUNICIPIO],'DATOS ENLACES, RESPONSABLES'!$C$1:$J$1124,5,0)</f>
        <v>#N/A</v>
      </c>
      <c r="I1096" s="22" t="e">
        <f>VLOOKUP(Tabla1[MUNICIPIO],'DATOS ENLACES, RESPONSABLES'!$C$1:$J$1124,6,0)</f>
        <v>#N/A</v>
      </c>
      <c r="J1096" s="22" t="e">
        <f>VLOOKUP(Tabla1[MUNICIPIO],'DATOS ENLACES, RESPONSABLES'!$C$1:$J$1124,7,0)</f>
        <v>#N/A</v>
      </c>
      <c r="K1096" s="22" t="e">
        <f>VLOOKUP(Tabla1[MUNICIPIO],'DATOS ENLACES, RESPONSABLES'!$C$1:$J$1124,8,0)</f>
        <v>#N/A</v>
      </c>
    </row>
    <row r="1097" spans="1:11" x14ac:dyDescent="0.25">
      <c r="A1097" s="121" t="s">
        <v>2222</v>
      </c>
      <c r="B1097" s="122">
        <v>76248</v>
      </c>
      <c r="C1097" s="123" t="s">
        <v>1106</v>
      </c>
      <c r="D1097" s="123" t="s">
        <v>72</v>
      </c>
      <c r="E1097" s="124" t="s">
        <v>1112</v>
      </c>
      <c r="F1097" s="22" t="e">
        <f>VLOOKUP(Tabla1[MUNICIPIO],'DATOS ENLACES, RESPONSABLES'!$C$1:$J$1124,2,0)</f>
        <v>#N/A</v>
      </c>
      <c r="G1097" s="22" t="e">
        <f>VLOOKUP(Tabla1[MUNICIPIO],'DATOS ENLACES, RESPONSABLES'!$C$1:$J$1124,4,0)</f>
        <v>#N/A</v>
      </c>
      <c r="H1097" s="22" t="e">
        <f>VLOOKUP(Tabla1[MUNICIPIO],'DATOS ENLACES, RESPONSABLES'!$C$1:$J$1124,5,0)</f>
        <v>#N/A</v>
      </c>
      <c r="I1097" s="22" t="e">
        <f>VLOOKUP(Tabla1[MUNICIPIO],'DATOS ENLACES, RESPONSABLES'!$C$1:$J$1124,6,0)</f>
        <v>#N/A</v>
      </c>
      <c r="J1097" s="22" t="e">
        <f>VLOOKUP(Tabla1[MUNICIPIO],'DATOS ENLACES, RESPONSABLES'!$C$1:$J$1124,7,0)</f>
        <v>#N/A</v>
      </c>
      <c r="K1097" s="22" t="e">
        <f>VLOOKUP(Tabla1[MUNICIPIO],'DATOS ENLACES, RESPONSABLES'!$C$1:$J$1124,8,0)</f>
        <v>#N/A</v>
      </c>
    </row>
    <row r="1098" spans="1:11" x14ac:dyDescent="0.25">
      <c r="A1098" s="121" t="s">
        <v>2223</v>
      </c>
      <c r="B1098" s="122">
        <v>76250</v>
      </c>
      <c r="C1098" s="123" t="s">
        <v>1106</v>
      </c>
      <c r="D1098" s="123" t="s">
        <v>72</v>
      </c>
      <c r="E1098" s="124" t="s">
        <v>1113</v>
      </c>
      <c r="F1098" s="22" t="e">
        <f>VLOOKUP(Tabla1[MUNICIPIO],'DATOS ENLACES, RESPONSABLES'!$C$1:$J$1124,2,0)</f>
        <v>#N/A</v>
      </c>
      <c r="G1098" s="22" t="e">
        <f>VLOOKUP(Tabla1[MUNICIPIO],'DATOS ENLACES, RESPONSABLES'!$C$1:$J$1124,4,0)</f>
        <v>#N/A</v>
      </c>
      <c r="H1098" s="22" t="e">
        <f>VLOOKUP(Tabla1[MUNICIPIO],'DATOS ENLACES, RESPONSABLES'!$C$1:$J$1124,5,0)</f>
        <v>#N/A</v>
      </c>
      <c r="I1098" s="22" t="e">
        <f>VLOOKUP(Tabla1[MUNICIPIO],'DATOS ENLACES, RESPONSABLES'!$C$1:$J$1124,6,0)</f>
        <v>#N/A</v>
      </c>
      <c r="J1098" s="22" t="e">
        <f>VLOOKUP(Tabla1[MUNICIPIO],'DATOS ENLACES, RESPONSABLES'!$C$1:$J$1124,7,0)</f>
        <v>#N/A</v>
      </c>
      <c r="K1098" s="22" t="e">
        <f>VLOOKUP(Tabla1[MUNICIPIO],'DATOS ENLACES, RESPONSABLES'!$C$1:$J$1124,8,0)</f>
        <v>#N/A</v>
      </c>
    </row>
    <row r="1099" spans="1:11" ht="38.25" x14ac:dyDescent="0.25">
      <c r="A1099" s="121" t="s">
        <v>2224</v>
      </c>
      <c r="B1099" s="122">
        <v>76275</v>
      </c>
      <c r="C1099" s="123" t="s">
        <v>1106</v>
      </c>
      <c r="D1099" s="123" t="s">
        <v>72</v>
      </c>
      <c r="E1099" s="124" t="s">
        <v>1114</v>
      </c>
      <c r="F1099" s="22" t="str">
        <f>VLOOKUP(Tabla1[MUNICIPIO],'DATOS ENLACES, RESPONSABLES'!$C$1:$J$1124,2,0)</f>
        <v>Luisa Fernanda Reyes</v>
      </c>
      <c r="G1099" s="22" t="str">
        <f>VLOOKUP(Tabla1[MUNICIPIO],'DATOS ENLACES, RESPONSABLES'!$C$1:$J$1124,4,0)</f>
        <v>luisa.reyes@unidadvictimas.gov.co</v>
      </c>
      <c r="H1099" s="22">
        <f>VLOOKUP(Tabla1[MUNICIPIO],'DATOS ENLACES, RESPONSABLES'!$C$1:$J$1124,5,0)</f>
        <v>0</v>
      </c>
      <c r="I1099" s="22">
        <f>VLOOKUP(Tabla1[MUNICIPIO],'DATOS ENLACES, RESPONSABLES'!$C$1:$J$1124,6,0)</f>
        <v>0</v>
      </c>
      <c r="J1099" s="22">
        <f>VLOOKUP(Tabla1[MUNICIPIO],'DATOS ENLACES, RESPONSABLES'!$C$1:$J$1124,7,0)</f>
        <v>0</v>
      </c>
      <c r="K1099" s="22">
        <f>VLOOKUP(Tabla1[MUNICIPIO],'DATOS ENLACES, RESPONSABLES'!$C$1:$J$1124,8,0)</f>
        <v>0</v>
      </c>
    </row>
    <row r="1100" spans="1:11" x14ac:dyDescent="0.25">
      <c r="A1100" s="121" t="s">
        <v>2225</v>
      </c>
      <c r="B1100" s="122">
        <v>76306</v>
      </c>
      <c r="C1100" s="123" t="s">
        <v>1106</v>
      </c>
      <c r="D1100" s="123" t="s">
        <v>72</v>
      </c>
      <c r="E1100" s="124" t="s">
        <v>1115</v>
      </c>
      <c r="F1100" s="22" t="e">
        <f>VLOOKUP(Tabla1[MUNICIPIO],'DATOS ENLACES, RESPONSABLES'!$C$1:$J$1124,2,0)</f>
        <v>#N/A</v>
      </c>
      <c r="G1100" s="22" t="e">
        <f>VLOOKUP(Tabla1[MUNICIPIO],'DATOS ENLACES, RESPONSABLES'!$C$1:$J$1124,4,0)</f>
        <v>#N/A</v>
      </c>
      <c r="H1100" s="22" t="e">
        <f>VLOOKUP(Tabla1[MUNICIPIO],'DATOS ENLACES, RESPONSABLES'!$C$1:$J$1124,5,0)</f>
        <v>#N/A</v>
      </c>
      <c r="I1100" s="22" t="e">
        <f>VLOOKUP(Tabla1[MUNICIPIO],'DATOS ENLACES, RESPONSABLES'!$C$1:$J$1124,6,0)</f>
        <v>#N/A</v>
      </c>
      <c r="J1100" s="22" t="e">
        <f>VLOOKUP(Tabla1[MUNICIPIO],'DATOS ENLACES, RESPONSABLES'!$C$1:$J$1124,7,0)</f>
        <v>#N/A</v>
      </c>
      <c r="K1100" s="22" t="e">
        <f>VLOOKUP(Tabla1[MUNICIPIO],'DATOS ENLACES, RESPONSABLES'!$C$1:$J$1124,8,0)</f>
        <v>#N/A</v>
      </c>
    </row>
    <row r="1101" spans="1:11" x14ac:dyDescent="0.25">
      <c r="A1101" s="121" t="s">
        <v>2226</v>
      </c>
      <c r="B1101" s="122">
        <v>76318</v>
      </c>
      <c r="C1101" s="123" t="s">
        <v>1106</v>
      </c>
      <c r="D1101" s="123" t="s">
        <v>72</v>
      </c>
      <c r="E1101" s="124" t="s">
        <v>1116</v>
      </c>
      <c r="F1101" s="22" t="e">
        <f>VLOOKUP(Tabla1[MUNICIPIO],'DATOS ENLACES, RESPONSABLES'!$C$1:$J$1124,2,0)</f>
        <v>#N/A</v>
      </c>
      <c r="G1101" s="22" t="e">
        <f>VLOOKUP(Tabla1[MUNICIPIO],'DATOS ENLACES, RESPONSABLES'!$C$1:$J$1124,4,0)</f>
        <v>#N/A</v>
      </c>
      <c r="H1101" s="22" t="e">
        <f>VLOOKUP(Tabla1[MUNICIPIO],'DATOS ENLACES, RESPONSABLES'!$C$1:$J$1124,5,0)</f>
        <v>#N/A</v>
      </c>
      <c r="I1101" s="22" t="e">
        <f>VLOOKUP(Tabla1[MUNICIPIO],'DATOS ENLACES, RESPONSABLES'!$C$1:$J$1124,6,0)</f>
        <v>#N/A</v>
      </c>
      <c r="J1101" s="22" t="e">
        <f>VLOOKUP(Tabla1[MUNICIPIO],'DATOS ENLACES, RESPONSABLES'!$C$1:$J$1124,7,0)</f>
        <v>#N/A</v>
      </c>
      <c r="K1101" s="22" t="e">
        <f>VLOOKUP(Tabla1[MUNICIPIO],'DATOS ENLACES, RESPONSABLES'!$C$1:$J$1124,8,0)</f>
        <v>#N/A</v>
      </c>
    </row>
    <row r="1102" spans="1:11" x14ac:dyDescent="0.25">
      <c r="A1102" s="121" t="s">
        <v>2227</v>
      </c>
      <c r="B1102" s="122">
        <v>76111</v>
      </c>
      <c r="C1102" s="123" t="s">
        <v>1106</v>
      </c>
      <c r="D1102" s="123" t="s">
        <v>72</v>
      </c>
      <c r="E1102" s="124" t="s">
        <v>354</v>
      </c>
      <c r="F1102" s="22" t="e">
        <f>VLOOKUP(Tabla1[MUNICIPIO],'DATOS ENLACES, RESPONSABLES'!$C$1:$J$1124,2,0)</f>
        <v>#N/A</v>
      </c>
      <c r="G1102" s="22" t="e">
        <f>VLOOKUP(Tabla1[MUNICIPIO],'DATOS ENLACES, RESPONSABLES'!$C$1:$J$1124,4,0)</f>
        <v>#N/A</v>
      </c>
      <c r="H1102" s="22" t="e">
        <f>VLOOKUP(Tabla1[MUNICIPIO],'DATOS ENLACES, RESPONSABLES'!$C$1:$J$1124,5,0)</f>
        <v>#N/A</v>
      </c>
      <c r="I1102" s="22" t="e">
        <f>VLOOKUP(Tabla1[MUNICIPIO],'DATOS ENLACES, RESPONSABLES'!$C$1:$J$1124,6,0)</f>
        <v>#N/A</v>
      </c>
      <c r="J1102" s="22" t="e">
        <f>VLOOKUP(Tabla1[MUNICIPIO],'DATOS ENLACES, RESPONSABLES'!$C$1:$J$1124,7,0)</f>
        <v>#N/A</v>
      </c>
      <c r="K1102" s="22" t="e">
        <f>VLOOKUP(Tabla1[MUNICIPIO],'DATOS ENLACES, RESPONSABLES'!$C$1:$J$1124,8,0)</f>
        <v>#N/A</v>
      </c>
    </row>
    <row r="1103" spans="1:11" x14ac:dyDescent="0.25">
      <c r="A1103" s="121" t="s">
        <v>2228</v>
      </c>
      <c r="B1103" s="122">
        <v>76364</v>
      </c>
      <c r="C1103" s="123" t="s">
        <v>1106</v>
      </c>
      <c r="D1103" s="123" t="s">
        <v>72</v>
      </c>
      <c r="E1103" s="124" t="s">
        <v>251</v>
      </c>
      <c r="F1103" s="22" t="e">
        <f>VLOOKUP(Tabla1[MUNICIPIO],'DATOS ENLACES, RESPONSABLES'!$C$1:$J$1124,2,0)</f>
        <v>#N/A</v>
      </c>
      <c r="G1103" s="22" t="e">
        <f>VLOOKUP(Tabla1[MUNICIPIO],'DATOS ENLACES, RESPONSABLES'!$C$1:$J$1124,4,0)</f>
        <v>#N/A</v>
      </c>
      <c r="H1103" s="22" t="e">
        <f>VLOOKUP(Tabla1[MUNICIPIO],'DATOS ENLACES, RESPONSABLES'!$C$1:$J$1124,5,0)</f>
        <v>#N/A</v>
      </c>
      <c r="I1103" s="22" t="e">
        <f>VLOOKUP(Tabla1[MUNICIPIO],'DATOS ENLACES, RESPONSABLES'!$C$1:$J$1124,6,0)</f>
        <v>#N/A</v>
      </c>
      <c r="J1103" s="22" t="e">
        <f>VLOOKUP(Tabla1[MUNICIPIO],'DATOS ENLACES, RESPONSABLES'!$C$1:$J$1124,7,0)</f>
        <v>#N/A</v>
      </c>
      <c r="K1103" s="22" t="e">
        <f>VLOOKUP(Tabla1[MUNICIPIO],'DATOS ENLACES, RESPONSABLES'!$C$1:$J$1124,8,0)</f>
        <v>#N/A</v>
      </c>
    </row>
    <row r="1104" spans="1:11" x14ac:dyDescent="0.25">
      <c r="A1104" s="121" t="s">
        <v>2229</v>
      </c>
      <c r="B1104" s="122">
        <v>76377</v>
      </c>
      <c r="C1104" s="123" t="s">
        <v>1106</v>
      </c>
      <c r="D1104" s="123" t="s">
        <v>72</v>
      </c>
      <c r="E1104" s="124" t="s">
        <v>1117</v>
      </c>
      <c r="F1104" s="22" t="e">
        <f>VLOOKUP(Tabla1[MUNICIPIO],'DATOS ENLACES, RESPONSABLES'!$C$1:$J$1124,2,0)</f>
        <v>#N/A</v>
      </c>
      <c r="G1104" s="22" t="e">
        <f>VLOOKUP(Tabla1[MUNICIPIO],'DATOS ENLACES, RESPONSABLES'!$C$1:$J$1124,4,0)</f>
        <v>#N/A</v>
      </c>
      <c r="H1104" s="22" t="e">
        <f>VLOOKUP(Tabla1[MUNICIPIO],'DATOS ENLACES, RESPONSABLES'!$C$1:$J$1124,5,0)</f>
        <v>#N/A</v>
      </c>
      <c r="I1104" s="22" t="e">
        <f>VLOOKUP(Tabla1[MUNICIPIO],'DATOS ENLACES, RESPONSABLES'!$C$1:$J$1124,6,0)</f>
        <v>#N/A</v>
      </c>
      <c r="J1104" s="22" t="e">
        <f>VLOOKUP(Tabla1[MUNICIPIO],'DATOS ENLACES, RESPONSABLES'!$C$1:$J$1124,7,0)</f>
        <v>#N/A</v>
      </c>
      <c r="K1104" s="22" t="e">
        <f>VLOOKUP(Tabla1[MUNICIPIO],'DATOS ENLACES, RESPONSABLES'!$C$1:$J$1124,8,0)</f>
        <v>#N/A</v>
      </c>
    </row>
    <row r="1105" spans="1:11" x14ac:dyDescent="0.25">
      <c r="A1105" s="121" t="s">
        <v>2230</v>
      </c>
      <c r="B1105" s="122">
        <v>76400</v>
      </c>
      <c r="C1105" s="123" t="s">
        <v>1106</v>
      </c>
      <c r="D1105" s="123" t="s">
        <v>72</v>
      </c>
      <c r="E1105" s="124" t="s">
        <v>348</v>
      </c>
      <c r="F1105" s="22" t="e">
        <f>VLOOKUP(Tabla1[MUNICIPIO],'DATOS ENLACES, RESPONSABLES'!$C$1:$J$1124,2,0)</f>
        <v>#N/A</v>
      </c>
      <c r="G1105" s="22" t="e">
        <f>VLOOKUP(Tabla1[MUNICIPIO],'DATOS ENLACES, RESPONSABLES'!$C$1:$J$1124,4,0)</f>
        <v>#N/A</v>
      </c>
      <c r="H1105" s="22" t="e">
        <f>VLOOKUP(Tabla1[MUNICIPIO],'DATOS ENLACES, RESPONSABLES'!$C$1:$J$1124,5,0)</f>
        <v>#N/A</v>
      </c>
      <c r="I1105" s="22" t="e">
        <f>VLOOKUP(Tabla1[MUNICIPIO],'DATOS ENLACES, RESPONSABLES'!$C$1:$J$1124,6,0)</f>
        <v>#N/A</v>
      </c>
      <c r="J1105" s="22" t="e">
        <f>VLOOKUP(Tabla1[MUNICIPIO],'DATOS ENLACES, RESPONSABLES'!$C$1:$J$1124,7,0)</f>
        <v>#N/A</v>
      </c>
      <c r="K1105" s="22" t="e">
        <f>VLOOKUP(Tabla1[MUNICIPIO],'DATOS ENLACES, RESPONSABLES'!$C$1:$J$1124,8,0)</f>
        <v>#N/A</v>
      </c>
    </row>
    <row r="1106" spans="1:11" x14ac:dyDescent="0.25">
      <c r="A1106" s="121" t="s">
        <v>2231</v>
      </c>
      <c r="B1106" s="122">
        <v>76403</v>
      </c>
      <c r="C1106" s="123" t="s">
        <v>1106</v>
      </c>
      <c r="D1106" s="123" t="s">
        <v>72</v>
      </c>
      <c r="E1106" s="124" t="s">
        <v>619</v>
      </c>
      <c r="F1106" s="22" t="e">
        <f>VLOOKUP(Tabla1[MUNICIPIO],'DATOS ENLACES, RESPONSABLES'!$C$1:$J$1124,2,0)</f>
        <v>#N/A</v>
      </c>
      <c r="G1106" s="22" t="e">
        <f>VLOOKUP(Tabla1[MUNICIPIO],'DATOS ENLACES, RESPONSABLES'!$C$1:$J$1124,4,0)</f>
        <v>#N/A</v>
      </c>
      <c r="H1106" s="22" t="e">
        <f>VLOOKUP(Tabla1[MUNICIPIO],'DATOS ENLACES, RESPONSABLES'!$C$1:$J$1124,5,0)</f>
        <v>#N/A</v>
      </c>
      <c r="I1106" s="22" t="e">
        <f>VLOOKUP(Tabla1[MUNICIPIO],'DATOS ENLACES, RESPONSABLES'!$C$1:$J$1124,6,0)</f>
        <v>#N/A</v>
      </c>
      <c r="J1106" s="22" t="e">
        <f>VLOOKUP(Tabla1[MUNICIPIO],'DATOS ENLACES, RESPONSABLES'!$C$1:$J$1124,7,0)</f>
        <v>#N/A</v>
      </c>
      <c r="K1106" s="22" t="e">
        <f>VLOOKUP(Tabla1[MUNICIPIO],'DATOS ENLACES, RESPONSABLES'!$C$1:$J$1124,8,0)</f>
        <v>#N/A</v>
      </c>
    </row>
    <row r="1107" spans="1:11" x14ac:dyDescent="0.25">
      <c r="A1107" s="121" t="s">
        <v>2232</v>
      </c>
      <c r="B1107" s="122">
        <v>76497</v>
      </c>
      <c r="C1107" s="123" t="s">
        <v>1106</v>
      </c>
      <c r="D1107" s="123" t="s">
        <v>72</v>
      </c>
      <c r="E1107" s="124" t="s">
        <v>381</v>
      </c>
      <c r="F1107" s="22" t="e">
        <f>VLOOKUP(Tabla1[MUNICIPIO],'DATOS ENLACES, RESPONSABLES'!$C$1:$J$1124,2,0)</f>
        <v>#N/A</v>
      </c>
      <c r="G1107" s="22" t="e">
        <f>VLOOKUP(Tabla1[MUNICIPIO],'DATOS ENLACES, RESPONSABLES'!$C$1:$J$1124,4,0)</f>
        <v>#N/A</v>
      </c>
      <c r="H1107" s="22" t="e">
        <f>VLOOKUP(Tabla1[MUNICIPIO],'DATOS ENLACES, RESPONSABLES'!$C$1:$J$1124,5,0)</f>
        <v>#N/A</v>
      </c>
      <c r="I1107" s="22" t="e">
        <f>VLOOKUP(Tabla1[MUNICIPIO],'DATOS ENLACES, RESPONSABLES'!$C$1:$J$1124,6,0)</f>
        <v>#N/A</v>
      </c>
      <c r="J1107" s="22" t="e">
        <f>VLOOKUP(Tabla1[MUNICIPIO],'DATOS ENLACES, RESPONSABLES'!$C$1:$J$1124,7,0)</f>
        <v>#N/A</v>
      </c>
      <c r="K1107" s="22" t="e">
        <f>VLOOKUP(Tabla1[MUNICIPIO],'DATOS ENLACES, RESPONSABLES'!$C$1:$J$1124,8,0)</f>
        <v>#N/A</v>
      </c>
    </row>
    <row r="1108" spans="1:11" x14ac:dyDescent="0.25">
      <c r="A1108" s="121" t="s">
        <v>2233</v>
      </c>
      <c r="B1108" s="122">
        <v>76520</v>
      </c>
      <c r="C1108" s="123" t="s">
        <v>1106</v>
      </c>
      <c r="D1108" s="123" t="s">
        <v>72</v>
      </c>
      <c r="E1108" s="124" t="s">
        <v>347</v>
      </c>
      <c r="F1108" s="22" t="e">
        <f>VLOOKUP(Tabla1[MUNICIPIO],'DATOS ENLACES, RESPONSABLES'!$C$1:$J$1124,2,0)</f>
        <v>#N/A</v>
      </c>
      <c r="G1108" s="22" t="e">
        <f>VLOOKUP(Tabla1[MUNICIPIO],'DATOS ENLACES, RESPONSABLES'!$C$1:$J$1124,4,0)</f>
        <v>#N/A</v>
      </c>
      <c r="H1108" s="22" t="e">
        <f>VLOOKUP(Tabla1[MUNICIPIO],'DATOS ENLACES, RESPONSABLES'!$C$1:$J$1124,5,0)</f>
        <v>#N/A</v>
      </c>
      <c r="I1108" s="22" t="e">
        <f>VLOOKUP(Tabla1[MUNICIPIO],'DATOS ENLACES, RESPONSABLES'!$C$1:$J$1124,6,0)</f>
        <v>#N/A</v>
      </c>
      <c r="J1108" s="22" t="e">
        <f>VLOOKUP(Tabla1[MUNICIPIO],'DATOS ENLACES, RESPONSABLES'!$C$1:$J$1124,7,0)</f>
        <v>#N/A</v>
      </c>
      <c r="K1108" s="22" t="e">
        <f>VLOOKUP(Tabla1[MUNICIPIO],'DATOS ENLACES, RESPONSABLES'!$C$1:$J$1124,8,0)</f>
        <v>#N/A</v>
      </c>
    </row>
    <row r="1109" spans="1:11" x14ac:dyDescent="0.25">
      <c r="A1109" s="121" t="s">
        <v>2234</v>
      </c>
      <c r="B1109" s="122">
        <v>76563</v>
      </c>
      <c r="C1109" s="123" t="s">
        <v>1106</v>
      </c>
      <c r="D1109" s="123" t="s">
        <v>72</v>
      </c>
      <c r="E1109" s="124" t="s">
        <v>266</v>
      </c>
      <c r="F1109" s="22" t="e">
        <f>VLOOKUP(Tabla1[MUNICIPIO],'DATOS ENLACES, RESPONSABLES'!$C$1:$J$1124,2,0)</f>
        <v>#N/A</v>
      </c>
      <c r="G1109" s="22" t="e">
        <f>VLOOKUP(Tabla1[MUNICIPIO],'DATOS ENLACES, RESPONSABLES'!$C$1:$J$1124,4,0)</f>
        <v>#N/A</v>
      </c>
      <c r="H1109" s="22" t="e">
        <f>VLOOKUP(Tabla1[MUNICIPIO],'DATOS ENLACES, RESPONSABLES'!$C$1:$J$1124,5,0)</f>
        <v>#N/A</v>
      </c>
      <c r="I1109" s="22" t="e">
        <f>VLOOKUP(Tabla1[MUNICIPIO],'DATOS ENLACES, RESPONSABLES'!$C$1:$J$1124,6,0)</f>
        <v>#N/A</v>
      </c>
      <c r="J1109" s="22" t="e">
        <f>VLOOKUP(Tabla1[MUNICIPIO],'DATOS ENLACES, RESPONSABLES'!$C$1:$J$1124,7,0)</f>
        <v>#N/A</v>
      </c>
      <c r="K1109" s="22" t="e">
        <f>VLOOKUP(Tabla1[MUNICIPIO],'DATOS ENLACES, RESPONSABLES'!$C$1:$J$1124,8,0)</f>
        <v>#N/A</v>
      </c>
    </row>
    <row r="1110" spans="1:11" x14ac:dyDescent="0.25">
      <c r="A1110" s="121" t="s">
        <v>2235</v>
      </c>
      <c r="B1110" s="122">
        <v>76606</v>
      </c>
      <c r="C1110" s="123" t="s">
        <v>1106</v>
      </c>
      <c r="D1110" s="123" t="s">
        <v>72</v>
      </c>
      <c r="E1110" s="124" t="s">
        <v>281</v>
      </c>
      <c r="F1110" s="22" t="e">
        <f>VLOOKUP(Tabla1[MUNICIPIO],'DATOS ENLACES, RESPONSABLES'!$C$1:$J$1124,2,0)</f>
        <v>#N/A</v>
      </c>
      <c r="G1110" s="22" t="e">
        <f>VLOOKUP(Tabla1[MUNICIPIO],'DATOS ENLACES, RESPONSABLES'!$C$1:$J$1124,4,0)</f>
        <v>#N/A</v>
      </c>
      <c r="H1110" s="22" t="e">
        <f>VLOOKUP(Tabla1[MUNICIPIO],'DATOS ENLACES, RESPONSABLES'!$C$1:$J$1124,5,0)</f>
        <v>#N/A</v>
      </c>
      <c r="I1110" s="22" t="e">
        <f>VLOOKUP(Tabla1[MUNICIPIO],'DATOS ENLACES, RESPONSABLES'!$C$1:$J$1124,6,0)</f>
        <v>#N/A</v>
      </c>
      <c r="J1110" s="22" t="e">
        <f>VLOOKUP(Tabla1[MUNICIPIO],'DATOS ENLACES, RESPONSABLES'!$C$1:$J$1124,7,0)</f>
        <v>#N/A</v>
      </c>
      <c r="K1110" s="22" t="e">
        <f>VLOOKUP(Tabla1[MUNICIPIO],'DATOS ENLACES, RESPONSABLES'!$C$1:$J$1124,8,0)</f>
        <v>#N/A</v>
      </c>
    </row>
    <row r="1111" spans="1:11" x14ac:dyDescent="0.25">
      <c r="A1111" s="121" t="s">
        <v>2236</v>
      </c>
      <c r="B1111" s="122">
        <v>76616</v>
      </c>
      <c r="C1111" s="123" t="s">
        <v>1106</v>
      </c>
      <c r="D1111" s="123" t="s">
        <v>72</v>
      </c>
      <c r="E1111" s="124" t="s">
        <v>295</v>
      </c>
      <c r="F1111" s="22" t="e">
        <f>VLOOKUP(Tabla1[MUNICIPIO],'DATOS ENLACES, RESPONSABLES'!$C$1:$J$1124,2,0)</f>
        <v>#N/A</v>
      </c>
      <c r="G1111" s="22" t="e">
        <f>VLOOKUP(Tabla1[MUNICIPIO],'DATOS ENLACES, RESPONSABLES'!$C$1:$J$1124,4,0)</f>
        <v>#N/A</v>
      </c>
      <c r="H1111" s="22" t="e">
        <f>VLOOKUP(Tabla1[MUNICIPIO],'DATOS ENLACES, RESPONSABLES'!$C$1:$J$1124,5,0)</f>
        <v>#N/A</v>
      </c>
      <c r="I1111" s="22" t="e">
        <f>VLOOKUP(Tabla1[MUNICIPIO],'DATOS ENLACES, RESPONSABLES'!$C$1:$J$1124,6,0)</f>
        <v>#N/A</v>
      </c>
      <c r="J1111" s="22" t="e">
        <f>VLOOKUP(Tabla1[MUNICIPIO],'DATOS ENLACES, RESPONSABLES'!$C$1:$J$1124,7,0)</f>
        <v>#N/A</v>
      </c>
      <c r="K1111" s="22" t="e">
        <f>VLOOKUP(Tabla1[MUNICIPIO],'DATOS ENLACES, RESPONSABLES'!$C$1:$J$1124,8,0)</f>
        <v>#N/A</v>
      </c>
    </row>
    <row r="1112" spans="1:11" x14ac:dyDescent="0.25">
      <c r="A1112" s="121" t="s">
        <v>2237</v>
      </c>
      <c r="B1112" s="122">
        <v>76622</v>
      </c>
      <c r="C1112" s="123" t="s">
        <v>1106</v>
      </c>
      <c r="D1112" s="123" t="s">
        <v>72</v>
      </c>
      <c r="E1112" s="124" t="s">
        <v>1118</v>
      </c>
      <c r="F1112" s="22" t="e">
        <f>VLOOKUP(Tabla1[MUNICIPIO],'DATOS ENLACES, RESPONSABLES'!$C$1:$J$1124,2,0)</f>
        <v>#N/A</v>
      </c>
      <c r="G1112" s="22" t="e">
        <f>VLOOKUP(Tabla1[MUNICIPIO],'DATOS ENLACES, RESPONSABLES'!$C$1:$J$1124,4,0)</f>
        <v>#N/A</v>
      </c>
      <c r="H1112" s="22" t="e">
        <f>VLOOKUP(Tabla1[MUNICIPIO],'DATOS ENLACES, RESPONSABLES'!$C$1:$J$1124,5,0)</f>
        <v>#N/A</v>
      </c>
      <c r="I1112" s="22" t="e">
        <f>VLOOKUP(Tabla1[MUNICIPIO],'DATOS ENLACES, RESPONSABLES'!$C$1:$J$1124,6,0)</f>
        <v>#N/A</v>
      </c>
      <c r="J1112" s="22" t="e">
        <f>VLOOKUP(Tabla1[MUNICIPIO],'DATOS ENLACES, RESPONSABLES'!$C$1:$J$1124,7,0)</f>
        <v>#N/A</v>
      </c>
      <c r="K1112" s="22" t="e">
        <f>VLOOKUP(Tabla1[MUNICIPIO],'DATOS ENLACES, RESPONSABLES'!$C$1:$J$1124,8,0)</f>
        <v>#N/A</v>
      </c>
    </row>
    <row r="1113" spans="1:11" x14ac:dyDescent="0.25">
      <c r="A1113" s="121" t="s">
        <v>2238</v>
      </c>
      <c r="B1113" s="122">
        <v>76670</v>
      </c>
      <c r="C1113" s="123" t="s">
        <v>1106</v>
      </c>
      <c r="D1113" s="123" t="s">
        <v>72</v>
      </c>
      <c r="E1113" s="124" t="s">
        <v>307</v>
      </c>
      <c r="F1113" s="22" t="e">
        <f>VLOOKUP(Tabla1[MUNICIPIO],'DATOS ENLACES, RESPONSABLES'!$C$1:$J$1124,2,0)</f>
        <v>#N/A</v>
      </c>
      <c r="G1113" s="22" t="e">
        <f>VLOOKUP(Tabla1[MUNICIPIO],'DATOS ENLACES, RESPONSABLES'!$C$1:$J$1124,4,0)</f>
        <v>#N/A</v>
      </c>
      <c r="H1113" s="22" t="e">
        <f>VLOOKUP(Tabla1[MUNICIPIO],'DATOS ENLACES, RESPONSABLES'!$C$1:$J$1124,5,0)</f>
        <v>#N/A</v>
      </c>
      <c r="I1113" s="22" t="e">
        <f>VLOOKUP(Tabla1[MUNICIPIO],'DATOS ENLACES, RESPONSABLES'!$C$1:$J$1124,6,0)</f>
        <v>#N/A</v>
      </c>
      <c r="J1113" s="22" t="e">
        <f>VLOOKUP(Tabla1[MUNICIPIO],'DATOS ENLACES, RESPONSABLES'!$C$1:$J$1124,7,0)</f>
        <v>#N/A</v>
      </c>
      <c r="K1113" s="22" t="e">
        <f>VLOOKUP(Tabla1[MUNICIPIO],'DATOS ENLACES, RESPONSABLES'!$C$1:$J$1124,8,0)</f>
        <v>#N/A</v>
      </c>
    </row>
    <row r="1114" spans="1:11" x14ac:dyDescent="0.25">
      <c r="A1114" s="121" t="s">
        <v>2239</v>
      </c>
      <c r="B1114" s="122">
        <v>76736</v>
      </c>
      <c r="C1114" s="123" t="s">
        <v>1106</v>
      </c>
      <c r="D1114" s="123" t="s">
        <v>72</v>
      </c>
      <c r="E1114" s="124" t="s">
        <v>1119</v>
      </c>
      <c r="F1114" s="22" t="e">
        <f>VLOOKUP(Tabla1[MUNICIPIO],'DATOS ENLACES, RESPONSABLES'!$C$1:$J$1124,2,0)</f>
        <v>#N/A</v>
      </c>
      <c r="G1114" s="22" t="e">
        <f>VLOOKUP(Tabla1[MUNICIPIO],'DATOS ENLACES, RESPONSABLES'!$C$1:$J$1124,4,0)</f>
        <v>#N/A</v>
      </c>
      <c r="H1114" s="22" t="e">
        <f>VLOOKUP(Tabla1[MUNICIPIO],'DATOS ENLACES, RESPONSABLES'!$C$1:$J$1124,5,0)</f>
        <v>#N/A</v>
      </c>
      <c r="I1114" s="22" t="e">
        <f>VLOOKUP(Tabla1[MUNICIPIO],'DATOS ENLACES, RESPONSABLES'!$C$1:$J$1124,6,0)</f>
        <v>#N/A</v>
      </c>
      <c r="J1114" s="22" t="e">
        <f>VLOOKUP(Tabla1[MUNICIPIO],'DATOS ENLACES, RESPONSABLES'!$C$1:$J$1124,7,0)</f>
        <v>#N/A</v>
      </c>
      <c r="K1114" s="22" t="e">
        <f>VLOOKUP(Tabla1[MUNICIPIO],'DATOS ENLACES, RESPONSABLES'!$C$1:$J$1124,8,0)</f>
        <v>#N/A</v>
      </c>
    </row>
    <row r="1115" spans="1:11" x14ac:dyDescent="0.25">
      <c r="A1115" s="121" t="s">
        <v>2240</v>
      </c>
      <c r="B1115" s="122">
        <v>76823</v>
      </c>
      <c r="C1115" s="123" t="s">
        <v>1106</v>
      </c>
      <c r="D1115" s="123" t="s">
        <v>72</v>
      </c>
      <c r="E1115" s="124" t="s">
        <v>1120</v>
      </c>
      <c r="F1115" s="22" t="e">
        <f>VLOOKUP(Tabla1[MUNICIPIO],'DATOS ENLACES, RESPONSABLES'!$C$1:$J$1124,2,0)</f>
        <v>#N/A</v>
      </c>
      <c r="G1115" s="22" t="e">
        <f>VLOOKUP(Tabla1[MUNICIPIO],'DATOS ENLACES, RESPONSABLES'!$C$1:$J$1124,4,0)</f>
        <v>#N/A</v>
      </c>
      <c r="H1115" s="22" t="e">
        <f>VLOOKUP(Tabla1[MUNICIPIO],'DATOS ENLACES, RESPONSABLES'!$C$1:$J$1124,5,0)</f>
        <v>#N/A</v>
      </c>
      <c r="I1115" s="22" t="e">
        <f>VLOOKUP(Tabla1[MUNICIPIO],'DATOS ENLACES, RESPONSABLES'!$C$1:$J$1124,6,0)</f>
        <v>#N/A</v>
      </c>
      <c r="J1115" s="22" t="e">
        <f>VLOOKUP(Tabla1[MUNICIPIO],'DATOS ENLACES, RESPONSABLES'!$C$1:$J$1124,7,0)</f>
        <v>#N/A</v>
      </c>
      <c r="K1115" s="22" t="e">
        <f>VLOOKUP(Tabla1[MUNICIPIO],'DATOS ENLACES, RESPONSABLES'!$C$1:$J$1124,8,0)</f>
        <v>#N/A</v>
      </c>
    </row>
    <row r="1116" spans="1:11" x14ac:dyDescent="0.25">
      <c r="A1116" s="121" t="s">
        <v>2241</v>
      </c>
      <c r="B1116" s="122">
        <v>76828</v>
      </c>
      <c r="C1116" s="123" t="s">
        <v>1106</v>
      </c>
      <c r="D1116" s="123" t="s">
        <v>72</v>
      </c>
      <c r="E1116" s="124" t="s">
        <v>320</v>
      </c>
      <c r="F1116" s="22" t="e">
        <f>VLOOKUP(Tabla1[MUNICIPIO],'DATOS ENLACES, RESPONSABLES'!$C$1:$J$1124,2,0)</f>
        <v>#N/A</v>
      </c>
      <c r="G1116" s="22" t="e">
        <f>VLOOKUP(Tabla1[MUNICIPIO],'DATOS ENLACES, RESPONSABLES'!$C$1:$J$1124,4,0)</f>
        <v>#N/A</v>
      </c>
      <c r="H1116" s="22" t="e">
        <f>VLOOKUP(Tabla1[MUNICIPIO],'DATOS ENLACES, RESPONSABLES'!$C$1:$J$1124,5,0)</f>
        <v>#N/A</v>
      </c>
      <c r="I1116" s="22" t="e">
        <f>VLOOKUP(Tabla1[MUNICIPIO],'DATOS ENLACES, RESPONSABLES'!$C$1:$J$1124,6,0)</f>
        <v>#N/A</v>
      </c>
      <c r="J1116" s="22" t="e">
        <f>VLOOKUP(Tabla1[MUNICIPIO],'DATOS ENLACES, RESPONSABLES'!$C$1:$J$1124,7,0)</f>
        <v>#N/A</v>
      </c>
      <c r="K1116" s="22" t="e">
        <f>VLOOKUP(Tabla1[MUNICIPIO],'DATOS ENLACES, RESPONSABLES'!$C$1:$J$1124,8,0)</f>
        <v>#N/A</v>
      </c>
    </row>
    <row r="1117" spans="1:11" x14ac:dyDescent="0.25">
      <c r="A1117" s="121" t="s">
        <v>2242</v>
      </c>
      <c r="B1117" s="122">
        <v>76834</v>
      </c>
      <c r="C1117" s="123" t="s">
        <v>1106</v>
      </c>
      <c r="D1117" s="123" t="s">
        <v>72</v>
      </c>
      <c r="E1117" s="124" t="s">
        <v>1121</v>
      </c>
      <c r="F1117" s="22" t="e">
        <f>VLOOKUP(Tabla1[MUNICIPIO],'DATOS ENLACES, RESPONSABLES'!$C$1:$J$1124,2,0)</f>
        <v>#N/A</v>
      </c>
      <c r="G1117" s="22" t="e">
        <f>VLOOKUP(Tabla1[MUNICIPIO],'DATOS ENLACES, RESPONSABLES'!$C$1:$J$1124,4,0)</f>
        <v>#N/A</v>
      </c>
      <c r="H1117" s="22" t="e">
        <f>VLOOKUP(Tabla1[MUNICIPIO],'DATOS ENLACES, RESPONSABLES'!$C$1:$J$1124,5,0)</f>
        <v>#N/A</v>
      </c>
      <c r="I1117" s="22" t="e">
        <f>VLOOKUP(Tabla1[MUNICIPIO],'DATOS ENLACES, RESPONSABLES'!$C$1:$J$1124,6,0)</f>
        <v>#N/A</v>
      </c>
      <c r="J1117" s="22" t="e">
        <f>VLOOKUP(Tabla1[MUNICIPIO],'DATOS ENLACES, RESPONSABLES'!$C$1:$J$1124,7,0)</f>
        <v>#N/A</v>
      </c>
      <c r="K1117" s="22" t="e">
        <f>VLOOKUP(Tabla1[MUNICIPIO],'DATOS ENLACES, RESPONSABLES'!$C$1:$J$1124,8,0)</f>
        <v>#N/A</v>
      </c>
    </row>
    <row r="1118" spans="1:11" x14ac:dyDescent="0.25">
      <c r="A1118" s="121" t="s">
        <v>2243</v>
      </c>
      <c r="B1118" s="122">
        <v>76845</v>
      </c>
      <c r="C1118" s="123" t="s">
        <v>1106</v>
      </c>
      <c r="D1118" s="123" t="s">
        <v>72</v>
      </c>
      <c r="E1118" s="124" t="s">
        <v>1122</v>
      </c>
      <c r="F1118" s="22" t="e">
        <f>VLOOKUP(Tabla1[MUNICIPIO],'DATOS ENLACES, RESPONSABLES'!$C$1:$J$1124,2,0)</f>
        <v>#N/A</v>
      </c>
      <c r="G1118" s="22" t="e">
        <f>VLOOKUP(Tabla1[MUNICIPIO],'DATOS ENLACES, RESPONSABLES'!$C$1:$J$1124,4,0)</f>
        <v>#N/A</v>
      </c>
      <c r="H1118" s="22" t="e">
        <f>VLOOKUP(Tabla1[MUNICIPIO],'DATOS ENLACES, RESPONSABLES'!$C$1:$J$1124,5,0)</f>
        <v>#N/A</v>
      </c>
      <c r="I1118" s="22" t="e">
        <f>VLOOKUP(Tabla1[MUNICIPIO],'DATOS ENLACES, RESPONSABLES'!$C$1:$J$1124,6,0)</f>
        <v>#N/A</v>
      </c>
      <c r="J1118" s="22" t="e">
        <f>VLOOKUP(Tabla1[MUNICIPIO],'DATOS ENLACES, RESPONSABLES'!$C$1:$J$1124,7,0)</f>
        <v>#N/A</v>
      </c>
      <c r="K1118" s="22" t="e">
        <f>VLOOKUP(Tabla1[MUNICIPIO],'DATOS ENLACES, RESPONSABLES'!$C$1:$J$1124,8,0)</f>
        <v>#N/A</v>
      </c>
    </row>
    <row r="1119" spans="1:11" x14ac:dyDescent="0.25">
      <c r="A1119" s="121" t="s">
        <v>2244</v>
      </c>
      <c r="B1119" s="122">
        <v>76863</v>
      </c>
      <c r="C1119" s="123" t="s">
        <v>1106</v>
      </c>
      <c r="D1119" s="123" t="s">
        <v>72</v>
      </c>
      <c r="E1119" s="124" t="s">
        <v>1123</v>
      </c>
      <c r="F1119" s="22" t="e">
        <f>VLOOKUP(Tabla1[MUNICIPIO],'DATOS ENLACES, RESPONSABLES'!$C$1:$J$1124,2,0)</f>
        <v>#N/A</v>
      </c>
      <c r="G1119" s="22" t="e">
        <f>VLOOKUP(Tabla1[MUNICIPIO],'DATOS ENLACES, RESPONSABLES'!$C$1:$J$1124,4,0)</f>
        <v>#N/A</v>
      </c>
      <c r="H1119" s="22" t="e">
        <f>VLOOKUP(Tabla1[MUNICIPIO],'DATOS ENLACES, RESPONSABLES'!$C$1:$J$1124,5,0)</f>
        <v>#N/A</v>
      </c>
      <c r="I1119" s="22" t="e">
        <f>VLOOKUP(Tabla1[MUNICIPIO],'DATOS ENLACES, RESPONSABLES'!$C$1:$J$1124,6,0)</f>
        <v>#N/A</v>
      </c>
      <c r="J1119" s="22" t="e">
        <f>VLOOKUP(Tabla1[MUNICIPIO],'DATOS ENLACES, RESPONSABLES'!$C$1:$J$1124,7,0)</f>
        <v>#N/A</v>
      </c>
      <c r="K1119" s="22" t="e">
        <f>VLOOKUP(Tabla1[MUNICIPIO],'DATOS ENLACES, RESPONSABLES'!$C$1:$J$1124,8,0)</f>
        <v>#N/A</v>
      </c>
    </row>
    <row r="1120" spans="1:11" x14ac:dyDescent="0.25">
      <c r="A1120" s="121" t="s">
        <v>2245</v>
      </c>
      <c r="B1120" s="122">
        <v>76869</v>
      </c>
      <c r="C1120" s="123" t="s">
        <v>1106</v>
      </c>
      <c r="D1120" s="123" t="s">
        <v>72</v>
      </c>
      <c r="E1120" s="124" t="s">
        <v>1124</v>
      </c>
      <c r="F1120" s="22" t="e">
        <f>VLOOKUP(Tabla1[MUNICIPIO],'DATOS ENLACES, RESPONSABLES'!$C$1:$J$1124,2,0)</f>
        <v>#N/A</v>
      </c>
      <c r="G1120" s="22" t="e">
        <f>VLOOKUP(Tabla1[MUNICIPIO],'DATOS ENLACES, RESPONSABLES'!$C$1:$J$1124,4,0)</f>
        <v>#N/A</v>
      </c>
      <c r="H1120" s="22" t="e">
        <f>VLOOKUP(Tabla1[MUNICIPIO],'DATOS ENLACES, RESPONSABLES'!$C$1:$J$1124,5,0)</f>
        <v>#N/A</v>
      </c>
      <c r="I1120" s="22" t="e">
        <f>VLOOKUP(Tabla1[MUNICIPIO],'DATOS ENLACES, RESPONSABLES'!$C$1:$J$1124,6,0)</f>
        <v>#N/A</v>
      </c>
      <c r="J1120" s="22" t="e">
        <f>VLOOKUP(Tabla1[MUNICIPIO],'DATOS ENLACES, RESPONSABLES'!$C$1:$J$1124,7,0)</f>
        <v>#N/A</v>
      </c>
      <c r="K1120" s="22" t="e">
        <f>VLOOKUP(Tabla1[MUNICIPIO],'DATOS ENLACES, RESPONSABLES'!$C$1:$J$1124,8,0)</f>
        <v>#N/A</v>
      </c>
    </row>
    <row r="1121" spans="1:11" x14ac:dyDescent="0.25">
      <c r="A1121" s="121" t="s">
        <v>2246</v>
      </c>
      <c r="B1121" s="122">
        <v>76890</v>
      </c>
      <c r="C1121" s="123" t="s">
        <v>1106</v>
      </c>
      <c r="D1121" s="123" t="s">
        <v>72</v>
      </c>
      <c r="E1121" s="124" t="s">
        <v>339</v>
      </c>
      <c r="F1121" s="22" t="e">
        <f>VLOOKUP(Tabla1[MUNICIPIO],'DATOS ENLACES, RESPONSABLES'!$C$1:$J$1124,2,0)</f>
        <v>#N/A</v>
      </c>
      <c r="G1121" s="22" t="e">
        <f>VLOOKUP(Tabla1[MUNICIPIO],'DATOS ENLACES, RESPONSABLES'!$C$1:$J$1124,4,0)</f>
        <v>#N/A</v>
      </c>
      <c r="H1121" s="22" t="e">
        <f>VLOOKUP(Tabla1[MUNICIPIO],'DATOS ENLACES, RESPONSABLES'!$C$1:$J$1124,5,0)</f>
        <v>#N/A</v>
      </c>
      <c r="I1121" s="22" t="e">
        <f>VLOOKUP(Tabla1[MUNICIPIO],'DATOS ENLACES, RESPONSABLES'!$C$1:$J$1124,6,0)</f>
        <v>#N/A</v>
      </c>
      <c r="J1121" s="22" t="e">
        <f>VLOOKUP(Tabla1[MUNICIPIO],'DATOS ENLACES, RESPONSABLES'!$C$1:$J$1124,7,0)</f>
        <v>#N/A</v>
      </c>
      <c r="K1121" s="22" t="e">
        <f>VLOOKUP(Tabla1[MUNICIPIO],'DATOS ENLACES, RESPONSABLES'!$C$1:$J$1124,8,0)</f>
        <v>#N/A</v>
      </c>
    </row>
    <row r="1122" spans="1:11" x14ac:dyDescent="0.25">
      <c r="A1122" s="121" t="s">
        <v>2247</v>
      </c>
      <c r="B1122" s="122">
        <v>76892</v>
      </c>
      <c r="C1122" s="123" t="s">
        <v>1106</v>
      </c>
      <c r="D1122" s="123" t="s">
        <v>72</v>
      </c>
      <c r="E1122" s="124" t="s">
        <v>330</v>
      </c>
      <c r="F1122" s="22" t="e">
        <f>VLOOKUP(Tabla1[MUNICIPIO],'DATOS ENLACES, RESPONSABLES'!$C$1:$J$1124,2,0)</f>
        <v>#N/A</v>
      </c>
      <c r="G1122" s="22" t="e">
        <f>VLOOKUP(Tabla1[MUNICIPIO],'DATOS ENLACES, RESPONSABLES'!$C$1:$J$1124,4,0)</f>
        <v>#N/A</v>
      </c>
      <c r="H1122" s="22" t="e">
        <f>VLOOKUP(Tabla1[MUNICIPIO],'DATOS ENLACES, RESPONSABLES'!$C$1:$J$1124,5,0)</f>
        <v>#N/A</v>
      </c>
      <c r="I1122" s="22" t="e">
        <f>VLOOKUP(Tabla1[MUNICIPIO],'DATOS ENLACES, RESPONSABLES'!$C$1:$J$1124,6,0)</f>
        <v>#N/A</v>
      </c>
      <c r="J1122" s="22" t="e">
        <f>VLOOKUP(Tabla1[MUNICIPIO],'DATOS ENLACES, RESPONSABLES'!$C$1:$J$1124,7,0)</f>
        <v>#N/A</v>
      </c>
      <c r="K1122" s="22" t="e">
        <f>VLOOKUP(Tabla1[MUNICIPIO],'DATOS ENLACES, RESPONSABLES'!$C$1:$J$1124,8,0)</f>
        <v>#N/A</v>
      </c>
    </row>
    <row r="1123" spans="1:11" x14ac:dyDescent="0.25">
      <c r="B1123" s="122">
        <v>76895</v>
      </c>
      <c r="C1123" s="123" t="s">
        <v>1106</v>
      </c>
      <c r="D1123" s="123" t="s">
        <v>72</v>
      </c>
      <c r="E1123" s="124" t="s">
        <v>1125</v>
      </c>
      <c r="F1123" s="22" t="e">
        <f>VLOOKUP(Tabla1[MUNICIPIO],'DATOS ENLACES, RESPONSABLES'!$C$1:$J$1124,2,0)</f>
        <v>#N/A</v>
      </c>
      <c r="G1123" s="22" t="e">
        <f>VLOOKUP(Tabla1[MUNICIPIO],'DATOS ENLACES, RESPONSABLES'!$C$1:$J$1124,4,0)</f>
        <v>#N/A</v>
      </c>
      <c r="H1123" s="22" t="e">
        <f>VLOOKUP(Tabla1[MUNICIPIO],'DATOS ENLACES, RESPONSABLES'!$C$1:$J$1124,5,0)</f>
        <v>#N/A</v>
      </c>
      <c r="I1123" s="22" t="e">
        <f>VLOOKUP(Tabla1[MUNICIPIO],'DATOS ENLACES, RESPONSABLES'!$C$1:$J$1124,6,0)</f>
        <v>#N/A</v>
      </c>
      <c r="J1123" s="22" t="e">
        <f>VLOOKUP(Tabla1[MUNICIPIO],'DATOS ENLACES, RESPONSABLES'!$C$1:$J$1124,7,0)</f>
        <v>#N/A</v>
      </c>
      <c r="K1123" s="22" t="e">
        <f>VLOOKUP(Tabla1[MUNICIPIO],'DATOS ENLACES, RESPONSABLES'!$C$1:$J$1124,8,0)</f>
        <v>#N/A</v>
      </c>
    </row>
  </sheetData>
  <mergeCells count="7">
    <mergeCell ref="O18:O19"/>
    <mergeCell ref="P18:P19"/>
    <mergeCell ref="N26:N27"/>
    <mergeCell ref="O3:O5"/>
    <mergeCell ref="N18:N19"/>
    <mergeCell ref="N20:N21"/>
    <mergeCell ref="N24:N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0"/>
  <sheetViews>
    <sheetView workbookViewId="0">
      <selection activeCell="A2" sqref="A2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19.7109375" bestFit="1" customWidth="1"/>
    <col min="4" max="4" width="31" bestFit="1" customWidth="1"/>
    <col min="5" max="5" width="13.28515625" customWidth="1"/>
    <col min="6" max="6" width="43" bestFit="1" customWidth="1"/>
    <col min="7" max="7" width="17" style="52" customWidth="1"/>
    <col min="8" max="8" width="18.85546875" style="52" customWidth="1"/>
    <col min="9" max="9" width="23.85546875" style="52" customWidth="1"/>
    <col min="10" max="10" width="20.7109375" style="52" customWidth="1"/>
    <col min="11" max="11" width="41.7109375" bestFit="1" customWidth="1"/>
    <col min="12" max="12" width="34.7109375" bestFit="1" customWidth="1"/>
    <col min="13" max="13" width="39.140625" bestFit="1" customWidth="1"/>
    <col min="14" max="14" width="19.7109375" customWidth="1"/>
    <col min="15" max="15" width="19.7109375" style="52" customWidth="1"/>
  </cols>
  <sheetData>
    <row r="1" spans="1:16" x14ac:dyDescent="0.25">
      <c r="A1" s="98" t="s">
        <v>2360</v>
      </c>
      <c r="B1" s="98" t="s">
        <v>2361</v>
      </c>
      <c r="C1" s="98" t="s">
        <v>2362</v>
      </c>
      <c r="D1" s="98" t="s">
        <v>2363</v>
      </c>
      <c r="E1" s="99" t="s">
        <v>2364</v>
      </c>
      <c r="F1" s="98" t="s">
        <v>2365</v>
      </c>
      <c r="G1" s="98" t="s">
        <v>2452</v>
      </c>
      <c r="H1" s="98" t="s">
        <v>2356</v>
      </c>
      <c r="I1" s="98" t="s">
        <v>2365</v>
      </c>
      <c r="J1" s="98" t="s">
        <v>2452</v>
      </c>
      <c r="L1" s="141" t="s">
        <v>2315</v>
      </c>
      <c r="M1" s="142" t="s">
        <v>2316</v>
      </c>
      <c r="N1" s="142" t="s">
        <v>2317</v>
      </c>
      <c r="O1" s="161" t="s">
        <v>2355</v>
      </c>
      <c r="P1" s="143" t="s">
        <v>2364</v>
      </c>
    </row>
    <row r="2" spans="1:16" x14ac:dyDescent="0.25">
      <c r="A2" s="100">
        <v>1</v>
      </c>
      <c r="B2" s="101" t="s">
        <v>2442</v>
      </c>
      <c r="C2" s="225" t="s">
        <v>2443</v>
      </c>
      <c r="D2" s="101" t="s">
        <v>2444</v>
      </c>
      <c r="E2" s="102">
        <v>3002113843</v>
      </c>
      <c r="F2" s="104" t="s">
        <v>2293</v>
      </c>
      <c r="G2" s="104"/>
      <c r="H2" s="104"/>
      <c r="I2" s="104"/>
      <c r="J2" s="104"/>
      <c r="L2" s="135" t="s">
        <v>45</v>
      </c>
      <c r="M2" s="130" t="s">
        <v>2481</v>
      </c>
      <c r="N2" s="131" t="s">
        <v>2318</v>
      </c>
      <c r="O2" s="162"/>
      <c r="P2" s="137" t="s">
        <v>2482</v>
      </c>
    </row>
    <row r="3" spans="1:16" x14ac:dyDescent="0.25">
      <c r="A3" s="100">
        <v>2</v>
      </c>
      <c r="B3" s="101" t="s">
        <v>2442</v>
      </c>
      <c r="C3" s="225"/>
      <c r="D3" s="101" t="s">
        <v>2445</v>
      </c>
      <c r="E3" s="102">
        <v>3206583276</v>
      </c>
      <c r="F3" s="105" t="s">
        <v>2446</v>
      </c>
      <c r="G3" s="105"/>
      <c r="H3" s="105"/>
      <c r="I3" s="105"/>
      <c r="J3" s="105"/>
      <c r="L3" s="135" t="s">
        <v>2261</v>
      </c>
      <c r="M3" s="130" t="s">
        <v>2486</v>
      </c>
      <c r="N3" s="131" t="s">
        <v>2487</v>
      </c>
      <c r="O3" s="162"/>
      <c r="P3" s="137" t="s">
        <v>2488</v>
      </c>
    </row>
    <row r="4" spans="1:16" x14ac:dyDescent="0.25">
      <c r="A4" s="100">
        <v>3</v>
      </c>
      <c r="B4" s="101" t="s">
        <v>2408</v>
      </c>
      <c r="C4" s="101" t="s">
        <v>2303</v>
      </c>
      <c r="D4" s="101" t="s">
        <v>2409</v>
      </c>
      <c r="E4" s="102">
        <v>3133961899</v>
      </c>
      <c r="F4" s="103" t="s">
        <v>2280</v>
      </c>
      <c r="G4" s="103"/>
      <c r="H4" s="103"/>
      <c r="I4" s="103"/>
      <c r="J4" s="103"/>
      <c r="L4" s="135" t="s">
        <v>2532</v>
      </c>
      <c r="M4" s="130" t="s">
        <v>2489</v>
      </c>
      <c r="N4" s="131" t="s">
        <v>2320</v>
      </c>
      <c r="O4" s="162"/>
      <c r="P4" s="137" t="s">
        <v>2490</v>
      </c>
    </row>
    <row r="5" spans="1:16" x14ac:dyDescent="0.25">
      <c r="A5" s="100">
        <v>4</v>
      </c>
      <c r="B5" s="101" t="s">
        <v>2371</v>
      </c>
      <c r="C5" s="101" t="s">
        <v>2296</v>
      </c>
      <c r="D5" s="101" t="s">
        <v>2372</v>
      </c>
      <c r="E5" s="102">
        <v>3008914058</v>
      </c>
      <c r="F5" s="104" t="s">
        <v>2266</v>
      </c>
      <c r="G5" s="104"/>
      <c r="H5" s="104"/>
      <c r="I5" s="104"/>
      <c r="J5" s="104"/>
      <c r="L5" s="135" t="s">
        <v>282</v>
      </c>
      <c r="M5" s="130" t="s">
        <v>2494</v>
      </c>
      <c r="N5" s="131" t="s">
        <v>2495</v>
      </c>
      <c r="O5" s="162"/>
      <c r="P5" s="138">
        <v>3104233952</v>
      </c>
    </row>
    <row r="6" spans="1:16" x14ac:dyDescent="0.25">
      <c r="A6" s="100">
        <v>5</v>
      </c>
      <c r="B6" s="101" t="s">
        <v>2387</v>
      </c>
      <c r="C6" s="101" t="s">
        <v>2476</v>
      </c>
      <c r="D6" s="101" t="s">
        <v>2388</v>
      </c>
      <c r="E6" s="102">
        <v>3112018691</v>
      </c>
      <c r="F6" s="105" t="s">
        <v>2389</v>
      </c>
      <c r="G6" s="105"/>
      <c r="H6" s="105"/>
      <c r="I6" s="105"/>
      <c r="J6" s="105"/>
      <c r="L6" s="135" t="s">
        <v>2528</v>
      </c>
      <c r="M6" s="130" t="s">
        <v>2496</v>
      </c>
      <c r="N6" s="131" t="s">
        <v>2497</v>
      </c>
      <c r="O6" s="162"/>
      <c r="P6" s="138">
        <v>3102489230</v>
      </c>
    </row>
    <row r="7" spans="1:16" x14ac:dyDescent="0.25">
      <c r="A7" s="100">
        <v>6</v>
      </c>
      <c r="B7" s="101" t="s">
        <v>2437</v>
      </c>
      <c r="C7" s="101" t="s">
        <v>2312</v>
      </c>
      <c r="D7" s="101" t="s">
        <v>2438</v>
      </c>
      <c r="E7" s="102">
        <v>3162488024</v>
      </c>
      <c r="F7" s="103" t="s">
        <v>2292</v>
      </c>
      <c r="G7" s="103"/>
      <c r="H7" s="103"/>
      <c r="I7" s="103"/>
      <c r="J7" s="103"/>
      <c r="L7" s="135" t="s">
        <v>53</v>
      </c>
      <c r="M7" s="130" t="s">
        <v>2498</v>
      </c>
      <c r="N7" s="131" t="s">
        <v>2321</v>
      </c>
      <c r="O7" s="162"/>
      <c r="P7" s="137" t="s">
        <v>2499</v>
      </c>
    </row>
    <row r="8" spans="1:16" x14ac:dyDescent="0.25">
      <c r="A8" s="100">
        <v>7</v>
      </c>
      <c r="B8" s="101" t="s">
        <v>2447</v>
      </c>
      <c r="C8" s="225" t="s">
        <v>2314</v>
      </c>
      <c r="D8" s="101" t="s">
        <v>2448</v>
      </c>
      <c r="E8" s="102">
        <v>3165360055</v>
      </c>
      <c r="F8" s="104" t="s">
        <v>2294</v>
      </c>
      <c r="G8" s="104"/>
      <c r="H8" s="104"/>
      <c r="I8" s="104"/>
      <c r="J8" s="104"/>
      <c r="L8" s="135" t="s">
        <v>575</v>
      </c>
      <c r="M8" s="130" t="s">
        <v>2491</v>
      </c>
      <c r="N8" s="131" t="s">
        <v>2492</v>
      </c>
      <c r="O8" s="162"/>
      <c r="P8" s="137" t="s">
        <v>2493</v>
      </c>
    </row>
    <row r="9" spans="1:16" x14ac:dyDescent="0.25">
      <c r="A9" s="100">
        <v>8</v>
      </c>
      <c r="B9" s="101" t="s">
        <v>2447</v>
      </c>
      <c r="C9" s="225"/>
      <c r="D9" s="101" t="s">
        <v>2449</v>
      </c>
      <c r="E9" s="102">
        <v>3174048271</v>
      </c>
      <c r="F9" s="110" t="s">
        <v>2295</v>
      </c>
      <c r="G9" s="110"/>
      <c r="H9" s="110"/>
      <c r="I9" s="110"/>
      <c r="J9" s="110"/>
      <c r="L9" s="135" t="s">
        <v>252</v>
      </c>
      <c r="M9" s="130" t="s">
        <v>2503</v>
      </c>
      <c r="N9" s="131" t="s">
        <v>2322</v>
      </c>
      <c r="O9" s="162"/>
      <c r="P9" s="138">
        <v>3164244300</v>
      </c>
    </row>
    <row r="10" spans="1:16" x14ac:dyDescent="0.25">
      <c r="A10" s="100">
        <v>9</v>
      </c>
      <c r="B10" s="101" t="s">
        <v>2373</v>
      </c>
      <c r="C10" s="101" t="s">
        <v>2453</v>
      </c>
      <c r="D10" s="101" t="s">
        <v>2374</v>
      </c>
      <c r="E10" s="102">
        <v>3017945550</v>
      </c>
      <c r="F10" s="104" t="s">
        <v>2267</v>
      </c>
      <c r="G10" s="104"/>
      <c r="H10" s="104"/>
      <c r="I10" s="104"/>
      <c r="J10" s="104"/>
      <c r="L10" s="136" t="s">
        <v>56</v>
      </c>
      <c r="M10" s="132" t="s">
        <v>2504</v>
      </c>
      <c r="N10" s="133" t="s">
        <v>2505</v>
      </c>
      <c r="O10" s="163"/>
      <c r="P10" s="139"/>
    </row>
    <row r="11" spans="1:16" x14ac:dyDescent="0.25">
      <c r="A11" s="100">
        <v>10</v>
      </c>
      <c r="B11" s="101" t="s">
        <v>2262</v>
      </c>
      <c r="C11" s="101" t="s">
        <v>2310</v>
      </c>
      <c r="D11" s="101" t="s">
        <v>2432</v>
      </c>
      <c r="E11" s="102">
        <v>3118045063</v>
      </c>
      <c r="F11" s="105" t="s">
        <v>2433</v>
      </c>
      <c r="G11" s="105"/>
      <c r="H11" s="105"/>
      <c r="I11" s="105"/>
      <c r="J11" s="105"/>
      <c r="L11" s="135" t="s">
        <v>2533</v>
      </c>
      <c r="M11" s="130" t="s">
        <v>2500</v>
      </c>
      <c r="N11" s="131" t="s">
        <v>2501</v>
      </c>
      <c r="O11" s="162"/>
      <c r="P11" s="137" t="s">
        <v>2502</v>
      </c>
    </row>
    <row r="12" spans="1:16" x14ac:dyDescent="0.25">
      <c r="A12" s="100">
        <v>11</v>
      </c>
      <c r="B12" s="101" t="s">
        <v>2384</v>
      </c>
      <c r="C12" s="101" t="s">
        <v>2385</v>
      </c>
      <c r="D12" s="101" t="s">
        <v>2386</v>
      </c>
      <c r="E12" s="102">
        <v>3125176318</v>
      </c>
      <c r="F12" s="103" t="s">
        <v>2272</v>
      </c>
      <c r="G12" s="103"/>
      <c r="H12" s="103"/>
      <c r="I12" s="103"/>
      <c r="J12" s="103"/>
      <c r="L12" s="135" t="s">
        <v>62</v>
      </c>
      <c r="M12" s="130" t="s">
        <v>2506</v>
      </c>
      <c r="N12" s="131" t="s">
        <v>2324</v>
      </c>
      <c r="O12" s="162"/>
      <c r="P12" s="137" t="s">
        <v>2507</v>
      </c>
    </row>
    <row r="13" spans="1:16" x14ac:dyDescent="0.25">
      <c r="A13" s="100">
        <v>12</v>
      </c>
      <c r="B13" s="101" t="s">
        <v>2526</v>
      </c>
      <c r="C13" s="101" t="s">
        <v>2298</v>
      </c>
      <c r="D13" s="101" t="s">
        <v>2407</v>
      </c>
      <c r="E13" s="102">
        <v>3107870571</v>
      </c>
      <c r="F13" s="104" t="s">
        <v>2268</v>
      </c>
      <c r="G13" s="104"/>
      <c r="H13" s="104"/>
      <c r="I13" s="104"/>
      <c r="J13" s="104"/>
      <c r="L13" s="135" t="s">
        <v>308</v>
      </c>
      <c r="M13" s="130" t="s">
        <v>2508</v>
      </c>
      <c r="N13" s="131" t="s">
        <v>2325</v>
      </c>
      <c r="O13" s="162"/>
      <c r="P13" s="137" t="s">
        <v>2509</v>
      </c>
    </row>
    <row r="14" spans="1:16" x14ac:dyDescent="0.25">
      <c r="A14" s="113">
        <v>13</v>
      </c>
      <c r="B14" s="111" t="s">
        <v>2447</v>
      </c>
      <c r="C14" s="111" t="s">
        <v>2450</v>
      </c>
      <c r="D14" s="111" t="s">
        <v>2451</v>
      </c>
      <c r="E14" s="112"/>
      <c r="F14" s="105" t="s">
        <v>2531</v>
      </c>
      <c r="G14" s="112"/>
      <c r="H14" s="112"/>
      <c r="I14" s="112"/>
      <c r="J14" s="112"/>
      <c r="L14" s="135" t="s">
        <v>2530</v>
      </c>
      <c r="M14" s="130" t="s">
        <v>2479</v>
      </c>
      <c r="N14" s="131" t="s">
        <v>2323</v>
      </c>
      <c r="O14" s="162"/>
      <c r="P14" s="137" t="s">
        <v>2480</v>
      </c>
    </row>
    <row r="15" spans="1:16" x14ac:dyDescent="0.25">
      <c r="A15" s="100">
        <v>14</v>
      </c>
      <c r="B15" s="101" t="s">
        <v>2380</v>
      </c>
      <c r="C15" s="101" t="s">
        <v>2381</v>
      </c>
      <c r="D15" s="101" t="s">
        <v>2382</v>
      </c>
      <c r="E15" s="102">
        <v>3184534502</v>
      </c>
      <c r="F15" s="103" t="s">
        <v>2270</v>
      </c>
      <c r="G15" s="103"/>
      <c r="H15" s="103"/>
      <c r="I15" s="103"/>
      <c r="J15" s="103"/>
      <c r="L15" s="135" t="s">
        <v>64</v>
      </c>
      <c r="M15" s="130" t="s">
        <v>2503</v>
      </c>
      <c r="N15" s="131" t="s">
        <v>2322</v>
      </c>
      <c r="O15" s="162"/>
      <c r="P15" s="138">
        <v>3164244300</v>
      </c>
    </row>
    <row r="16" spans="1:16" x14ac:dyDescent="0.25">
      <c r="A16" s="100">
        <v>15</v>
      </c>
      <c r="B16" s="101" t="s">
        <v>2403</v>
      </c>
      <c r="C16" s="101" t="s">
        <v>2301</v>
      </c>
      <c r="D16" s="101" t="s">
        <v>2404</v>
      </c>
      <c r="E16" s="102">
        <v>3115139643</v>
      </c>
      <c r="F16" s="104" t="s">
        <v>2278</v>
      </c>
      <c r="G16" s="104"/>
      <c r="H16" s="104"/>
      <c r="I16" s="104"/>
      <c r="J16" s="104"/>
      <c r="L16" s="135" t="s">
        <v>2529</v>
      </c>
      <c r="M16" s="130" t="s">
        <v>2483</v>
      </c>
      <c r="N16" s="131" t="s">
        <v>2484</v>
      </c>
      <c r="O16" s="162"/>
      <c r="P16" s="137" t="s">
        <v>2485</v>
      </c>
    </row>
    <row r="17" spans="1:16" x14ac:dyDescent="0.25">
      <c r="A17" s="100">
        <v>16</v>
      </c>
      <c r="B17" s="101" t="s">
        <v>2366</v>
      </c>
      <c r="C17" s="225" t="s">
        <v>2471</v>
      </c>
      <c r="D17" s="101" t="s">
        <v>2367</v>
      </c>
      <c r="E17" s="102">
        <v>3113313179</v>
      </c>
      <c r="F17" s="103" t="s">
        <v>2264</v>
      </c>
      <c r="G17" s="103"/>
      <c r="H17" s="103"/>
      <c r="I17" s="103"/>
      <c r="J17" s="103"/>
      <c r="L17" s="135" t="s">
        <v>66</v>
      </c>
      <c r="M17" s="130" t="s">
        <v>2510</v>
      </c>
      <c r="N17" s="131" t="s">
        <v>2326</v>
      </c>
      <c r="O17" s="162"/>
      <c r="P17" s="137" t="s">
        <v>2511</v>
      </c>
    </row>
    <row r="18" spans="1:16" x14ac:dyDescent="0.25">
      <c r="A18" s="100">
        <v>17</v>
      </c>
      <c r="B18" s="101" t="s">
        <v>2366</v>
      </c>
      <c r="C18" s="225"/>
      <c r="D18" s="101" t="s">
        <v>2368</v>
      </c>
      <c r="E18" s="102">
        <v>3014207908</v>
      </c>
      <c r="F18" s="104" t="s">
        <v>2265</v>
      </c>
      <c r="G18" s="104"/>
      <c r="H18" s="104"/>
      <c r="I18" s="104"/>
      <c r="J18" s="104"/>
      <c r="L18" s="135" t="s">
        <v>69</v>
      </c>
      <c r="M18" s="130" t="s">
        <v>2512</v>
      </c>
      <c r="N18" s="131" t="s">
        <v>2513</v>
      </c>
      <c r="O18" s="162"/>
      <c r="P18" s="137" t="s">
        <v>2514</v>
      </c>
    </row>
    <row r="19" spans="1:16" x14ac:dyDescent="0.25">
      <c r="A19" s="100">
        <v>18</v>
      </c>
      <c r="B19" s="101" t="s">
        <v>2366</v>
      </c>
      <c r="C19" s="225"/>
      <c r="D19" s="101" t="s">
        <v>2369</v>
      </c>
      <c r="E19" s="102">
        <v>3044421718</v>
      </c>
      <c r="F19" s="110" t="s">
        <v>2370</v>
      </c>
      <c r="G19" s="105"/>
      <c r="H19" s="105"/>
      <c r="I19" s="105"/>
      <c r="J19" s="105"/>
      <c r="L19" s="136" t="s">
        <v>70</v>
      </c>
      <c r="M19" s="134" t="s">
        <v>2515</v>
      </c>
      <c r="N19" s="133" t="s">
        <v>2319</v>
      </c>
      <c r="O19" s="163"/>
      <c r="P19" s="140">
        <v>3126977517</v>
      </c>
    </row>
    <row r="20" spans="1:16" x14ac:dyDescent="0.25">
      <c r="A20" s="100">
        <v>19</v>
      </c>
      <c r="B20" s="101" t="s">
        <v>2412</v>
      </c>
      <c r="C20" s="101" t="s">
        <v>2455</v>
      </c>
      <c r="D20" s="101" t="s">
        <v>2420</v>
      </c>
      <c r="E20" s="102">
        <v>3175138385</v>
      </c>
      <c r="F20" s="103" t="s">
        <v>2283</v>
      </c>
      <c r="G20" s="103"/>
      <c r="H20" s="103"/>
      <c r="I20" s="103"/>
      <c r="J20" s="103"/>
      <c r="L20" s="135" t="s">
        <v>2263</v>
      </c>
      <c r="M20" s="130" t="s">
        <v>2516</v>
      </c>
      <c r="N20" s="131" t="s">
        <v>2389</v>
      </c>
      <c r="O20" s="162"/>
      <c r="P20" s="137"/>
    </row>
    <row r="21" spans="1:16" x14ac:dyDescent="0.25">
      <c r="A21" s="100">
        <v>20</v>
      </c>
      <c r="B21" s="101" t="s">
        <v>2395</v>
      </c>
      <c r="C21" s="225" t="s">
        <v>2396</v>
      </c>
      <c r="D21" s="101" t="s">
        <v>2397</v>
      </c>
      <c r="E21" s="102">
        <v>3205005228</v>
      </c>
      <c r="F21" s="106" t="s">
        <v>2398</v>
      </c>
      <c r="G21" s="106"/>
      <c r="H21" s="106"/>
      <c r="I21" s="106"/>
      <c r="J21" s="106"/>
      <c r="L21" s="135" t="s">
        <v>72</v>
      </c>
      <c r="M21" s="130" t="s">
        <v>2517</v>
      </c>
      <c r="N21" s="131" t="s">
        <v>2327</v>
      </c>
      <c r="O21" s="162"/>
      <c r="P21" s="137" t="s">
        <v>2518</v>
      </c>
    </row>
    <row r="22" spans="1:16" x14ac:dyDescent="0.25">
      <c r="A22" s="100">
        <v>21</v>
      </c>
      <c r="B22" s="101" t="s">
        <v>2395</v>
      </c>
      <c r="C22" s="225"/>
      <c r="D22" s="101" t="s">
        <v>2399</v>
      </c>
      <c r="E22" s="102">
        <v>3207730392</v>
      </c>
      <c r="F22" s="103" t="s">
        <v>2277</v>
      </c>
      <c r="G22" s="103"/>
      <c r="H22" s="103"/>
      <c r="I22" s="103"/>
      <c r="J22" s="103"/>
    </row>
    <row r="23" spans="1:16" x14ac:dyDescent="0.25">
      <c r="A23" s="100">
        <v>22</v>
      </c>
      <c r="B23" s="101" t="s">
        <v>2527</v>
      </c>
      <c r="C23" s="101" t="s">
        <v>2297</v>
      </c>
      <c r="D23" s="101" t="s">
        <v>2405</v>
      </c>
      <c r="E23" s="102">
        <v>3123869681</v>
      </c>
      <c r="F23" s="105" t="s">
        <v>2406</v>
      </c>
      <c r="G23" s="105"/>
      <c r="H23" s="105"/>
      <c r="I23" s="105"/>
      <c r="J23" s="105"/>
    </row>
    <row r="24" spans="1:16" x14ac:dyDescent="0.25">
      <c r="A24" s="100">
        <v>23</v>
      </c>
      <c r="B24" s="101" t="s">
        <v>2262</v>
      </c>
      <c r="C24" s="101" t="s">
        <v>2309</v>
      </c>
      <c r="D24" s="101" t="s">
        <v>2431</v>
      </c>
      <c r="E24" s="102">
        <v>3006112043</v>
      </c>
      <c r="F24" s="103" t="s">
        <v>2289</v>
      </c>
      <c r="G24" s="103"/>
      <c r="H24" s="103"/>
      <c r="I24" s="103"/>
      <c r="J24" s="103"/>
    </row>
    <row r="25" spans="1:16" x14ac:dyDescent="0.25">
      <c r="A25" s="100">
        <v>24</v>
      </c>
      <c r="B25" s="101" t="s">
        <v>2426</v>
      </c>
      <c r="C25" s="225" t="s">
        <v>2307</v>
      </c>
      <c r="D25" s="101" t="s">
        <v>2427</v>
      </c>
      <c r="E25" s="102">
        <v>3206826906</v>
      </c>
      <c r="F25" s="103" t="s">
        <v>2285</v>
      </c>
      <c r="G25" s="103"/>
      <c r="H25" s="103"/>
      <c r="I25" s="103"/>
      <c r="J25" s="103"/>
      <c r="L25" s="52"/>
      <c r="M25" s="52"/>
    </row>
    <row r="26" spans="1:16" x14ac:dyDescent="0.25">
      <c r="A26" s="100">
        <v>25</v>
      </c>
      <c r="B26" s="101" t="s">
        <v>2426</v>
      </c>
      <c r="C26" s="225"/>
      <c r="D26" s="101" t="s">
        <v>2428</v>
      </c>
      <c r="E26" s="102">
        <v>3154096274</v>
      </c>
      <c r="F26" s="103" t="s">
        <v>2286</v>
      </c>
      <c r="G26" s="103"/>
      <c r="H26" s="103"/>
      <c r="I26" s="103"/>
      <c r="J26" s="103"/>
      <c r="L26" s="52"/>
      <c r="M26" s="52"/>
    </row>
    <row r="27" spans="1:16" x14ac:dyDescent="0.25">
      <c r="A27" s="100">
        <v>26</v>
      </c>
      <c r="B27" s="101" t="s">
        <v>2426</v>
      </c>
      <c r="C27" s="225"/>
      <c r="D27" s="101" t="s">
        <v>2429</v>
      </c>
      <c r="E27" s="102">
        <v>3122967888</v>
      </c>
      <c r="F27" s="103" t="s">
        <v>2287</v>
      </c>
      <c r="G27" s="103"/>
      <c r="H27" s="103"/>
      <c r="I27" s="103"/>
      <c r="J27" s="103"/>
      <c r="L27" s="52"/>
      <c r="M27" s="52"/>
    </row>
    <row r="28" spans="1:16" x14ac:dyDescent="0.25">
      <c r="A28" s="100">
        <v>27</v>
      </c>
      <c r="B28" s="101" t="s">
        <v>2375</v>
      </c>
      <c r="C28" s="225" t="s">
        <v>2376</v>
      </c>
      <c r="D28" s="101" t="s">
        <v>2377</v>
      </c>
      <c r="E28" s="102">
        <v>3182434400</v>
      </c>
      <c r="F28" s="105" t="s">
        <v>2378</v>
      </c>
      <c r="G28" s="105"/>
      <c r="H28" s="105"/>
      <c r="I28" s="105"/>
      <c r="J28" s="105"/>
      <c r="L28" s="52"/>
      <c r="M28" s="52"/>
    </row>
    <row r="29" spans="1:16" x14ac:dyDescent="0.25">
      <c r="A29" s="100">
        <v>28</v>
      </c>
      <c r="B29" s="101" t="s">
        <v>2375</v>
      </c>
      <c r="C29" s="225"/>
      <c r="D29" s="101" t="s">
        <v>2379</v>
      </c>
      <c r="E29" s="102">
        <v>3148497288</v>
      </c>
      <c r="F29" s="104" t="s">
        <v>2269</v>
      </c>
      <c r="G29" s="104"/>
      <c r="H29" s="104"/>
      <c r="I29" s="104"/>
      <c r="J29" s="104"/>
    </row>
    <row r="30" spans="1:16" x14ac:dyDescent="0.25">
      <c r="A30" s="100">
        <v>29</v>
      </c>
      <c r="B30" s="101" t="s">
        <v>2412</v>
      </c>
      <c r="C30" s="107" t="s">
        <v>2306</v>
      </c>
      <c r="D30" s="107" t="s">
        <v>2421</v>
      </c>
      <c r="E30" s="108">
        <v>3203979522</v>
      </c>
      <c r="F30" s="104" t="s">
        <v>2284</v>
      </c>
      <c r="G30" s="104"/>
      <c r="H30" s="104"/>
      <c r="I30" s="104"/>
      <c r="J30" s="104"/>
    </row>
    <row r="31" spans="1:16" x14ac:dyDescent="0.25">
      <c r="A31" s="100">
        <v>30</v>
      </c>
      <c r="B31" s="101" t="s">
        <v>2412</v>
      </c>
      <c r="C31" s="107" t="s">
        <v>2422</v>
      </c>
      <c r="D31" s="194" t="s">
        <v>2423</v>
      </c>
      <c r="E31" s="109" t="s">
        <v>2424</v>
      </c>
      <c r="F31" s="105" t="s">
        <v>2425</v>
      </c>
      <c r="G31" s="105"/>
      <c r="H31" s="105"/>
      <c r="I31" s="105"/>
      <c r="J31" s="105"/>
      <c r="L31" s="52"/>
      <c r="M31" s="52"/>
    </row>
    <row r="32" spans="1:16" x14ac:dyDescent="0.25">
      <c r="A32" s="100">
        <v>31</v>
      </c>
      <c r="B32" s="101" t="s">
        <v>2434</v>
      </c>
      <c r="C32" s="101" t="s">
        <v>2311</v>
      </c>
      <c r="D32" s="101" t="s">
        <v>2435</v>
      </c>
      <c r="E32" s="102">
        <v>3178555690</v>
      </c>
      <c r="F32" s="103" t="s">
        <v>2290</v>
      </c>
      <c r="G32" s="103"/>
      <c r="H32" s="103"/>
      <c r="I32" s="103"/>
      <c r="J32" s="103"/>
      <c r="L32" s="52"/>
      <c r="M32" s="52"/>
    </row>
    <row r="33" spans="1:13" x14ac:dyDescent="0.25">
      <c r="A33" s="100">
        <v>32</v>
      </c>
      <c r="B33" s="101" t="s">
        <v>2434</v>
      </c>
      <c r="C33" s="101" t="s">
        <v>2473</v>
      </c>
      <c r="D33" s="101" t="s">
        <v>2436</v>
      </c>
      <c r="E33" s="102">
        <v>3115326019</v>
      </c>
      <c r="F33" s="103" t="s">
        <v>2291</v>
      </c>
      <c r="G33" s="103"/>
      <c r="H33" s="103"/>
      <c r="I33" s="103"/>
      <c r="J33" s="103"/>
      <c r="L33" s="52"/>
      <c r="M33" s="52"/>
    </row>
    <row r="34" spans="1:13" x14ac:dyDescent="0.25">
      <c r="A34" s="100">
        <v>33</v>
      </c>
      <c r="B34" s="101" t="s">
        <v>55</v>
      </c>
      <c r="C34" s="225" t="s">
        <v>2456</v>
      </c>
      <c r="D34" s="101" t="s">
        <v>2400</v>
      </c>
      <c r="E34" s="102">
        <v>3114251045</v>
      </c>
      <c r="F34" s="103" t="s">
        <v>2274</v>
      </c>
      <c r="G34" s="103"/>
      <c r="H34" s="103"/>
      <c r="I34" s="103"/>
      <c r="J34" s="103"/>
    </row>
    <row r="35" spans="1:13" x14ac:dyDescent="0.25">
      <c r="A35" s="100">
        <v>34</v>
      </c>
      <c r="B35" s="101" t="s">
        <v>55</v>
      </c>
      <c r="C35" s="225"/>
      <c r="D35" s="101" t="s">
        <v>2401</v>
      </c>
      <c r="E35" s="102">
        <v>3136790760</v>
      </c>
      <c r="F35" s="103" t="s">
        <v>2275</v>
      </c>
      <c r="G35" s="103"/>
      <c r="H35" s="103"/>
      <c r="I35" s="103"/>
      <c r="J35" s="103"/>
    </row>
    <row r="36" spans="1:13" x14ac:dyDescent="0.25">
      <c r="A36" s="100">
        <v>35</v>
      </c>
      <c r="B36" s="101" t="s">
        <v>55</v>
      </c>
      <c r="C36" s="225"/>
      <c r="D36" s="101" t="s">
        <v>2402</v>
      </c>
      <c r="E36" s="102">
        <v>3122452448</v>
      </c>
      <c r="F36" s="103" t="s">
        <v>2276</v>
      </c>
      <c r="G36" s="103"/>
      <c r="H36" s="103"/>
      <c r="I36" s="103"/>
      <c r="J36" s="103"/>
    </row>
    <row r="37" spans="1:13" x14ac:dyDescent="0.25">
      <c r="A37" s="100">
        <v>36</v>
      </c>
      <c r="B37" s="101" t="s">
        <v>2390</v>
      </c>
      <c r="C37" s="101" t="s">
        <v>2300</v>
      </c>
      <c r="D37" s="101" t="s">
        <v>2391</v>
      </c>
      <c r="E37" s="102">
        <v>3126157561</v>
      </c>
      <c r="F37" s="103" t="s">
        <v>2273</v>
      </c>
      <c r="G37" s="103"/>
      <c r="H37" s="103"/>
      <c r="I37" s="103"/>
      <c r="J37" s="103"/>
    </row>
    <row r="38" spans="1:13" x14ac:dyDescent="0.25">
      <c r="A38" s="100">
        <v>37</v>
      </c>
      <c r="B38" s="101" t="s">
        <v>2412</v>
      </c>
      <c r="C38" s="101" t="s">
        <v>2305</v>
      </c>
      <c r="D38" s="101" t="s">
        <v>2419</v>
      </c>
      <c r="E38" s="102">
        <v>3103248767</v>
      </c>
      <c r="F38" s="103" t="s">
        <v>2282</v>
      </c>
      <c r="G38" s="103"/>
      <c r="H38" s="103"/>
      <c r="I38" s="103"/>
      <c r="J38" s="103"/>
      <c r="K38" s="52"/>
    </row>
    <row r="39" spans="1:13" x14ac:dyDescent="0.25">
      <c r="A39" s="100">
        <v>38</v>
      </c>
      <c r="B39" s="101" t="s">
        <v>2410</v>
      </c>
      <c r="C39" s="101" t="s">
        <v>2302</v>
      </c>
      <c r="D39" s="101" t="s">
        <v>2411</v>
      </c>
      <c r="E39" s="102">
        <v>3008432383</v>
      </c>
      <c r="F39" s="104" t="s">
        <v>2279</v>
      </c>
      <c r="G39" s="104"/>
      <c r="H39" s="104"/>
      <c r="I39" s="104"/>
      <c r="J39" s="104"/>
      <c r="K39" s="52"/>
    </row>
    <row r="40" spans="1:13" x14ac:dyDescent="0.25">
      <c r="A40" s="100">
        <v>39</v>
      </c>
      <c r="B40" s="101" t="s">
        <v>2439</v>
      </c>
      <c r="C40" s="101" t="s">
        <v>2313</v>
      </c>
      <c r="D40" s="101" t="s">
        <v>2440</v>
      </c>
      <c r="E40" s="102">
        <v>3004223342</v>
      </c>
      <c r="F40" s="105" t="s">
        <v>2441</v>
      </c>
      <c r="G40" s="105"/>
      <c r="H40" s="105"/>
      <c r="I40" s="105"/>
      <c r="J40" s="105"/>
      <c r="K40" s="52"/>
    </row>
    <row r="41" spans="1:13" x14ac:dyDescent="0.25">
      <c r="A41" s="100">
        <v>40</v>
      </c>
      <c r="B41" s="101" t="s">
        <v>2262</v>
      </c>
      <c r="C41" s="101" t="s">
        <v>2308</v>
      </c>
      <c r="D41" s="101" t="s">
        <v>2430</v>
      </c>
      <c r="E41" s="102">
        <v>3132004995</v>
      </c>
      <c r="F41" s="103" t="s">
        <v>2288</v>
      </c>
      <c r="G41" s="103"/>
      <c r="H41" s="103"/>
      <c r="I41" s="103"/>
      <c r="J41" s="103"/>
      <c r="K41" s="52"/>
    </row>
    <row r="42" spans="1:13" x14ac:dyDescent="0.25">
      <c r="A42" s="100">
        <v>41</v>
      </c>
      <c r="B42" s="101" t="s">
        <v>2380</v>
      </c>
      <c r="C42" s="101" t="s">
        <v>2299</v>
      </c>
      <c r="D42" s="101" t="s">
        <v>2383</v>
      </c>
      <c r="E42" s="102">
        <v>3144677730</v>
      </c>
      <c r="F42" s="103" t="s">
        <v>2271</v>
      </c>
      <c r="G42" s="103"/>
      <c r="H42" s="103"/>
      <c r="I42" s="103"/>
      <c r="J42" s="103"/>
    </row>
    <row r="43" spans="1:13" x14ac:dyDescent="0.25">
      <c r="A43" s="100">
        <v>42</v>
      </c>
      <c r="B43" s="101" t="s">
        <v>2390</v>
      </c>
      <c r="C43" s="101" t="s">
        <v>2392</v>
      </c>
      <c r="D43" s="101" t="s">
        <v>2393</v>
      </c>
      <c r="E43" s="102">
        <v>3007348572</v>
      </c>
      <c r="F43" s="105" t="s">
        <v>2394</v>
      </c>
      <c r="G43" s="105"/>
      <c r="H43" s="105"/>
      <c r="I43" s="105"/>
      <c r="J43" s="105"/>
    </row>
    <row r="44" spans="1:13" x14ac:dyDescent="0.25">
      <c r="A44" s="100">
        <v>43</v>
      </c>
      <c r="B44" s="101" t="s">
        <v>2412</v>
      </c>
      <c r="C44" s="225" t="s">
        <v>2304</v>
      </c>
      <c r="D44" s="101" t="s">
        <v>2413</v>
      </c>
      <c r="E44" s="102">
        <v>3204889550</v>
      </c>
      <c r="F44" s="105" t="s">
        <v>2414</v>
      </c>
      <c r="G44" s="105"/>
      <c r="H44" s="105"/>
      <c r="I44" s="105"/>
      <c r="J44" s="105"/>
      <c r="K44" s="52"/>
    </row>
    <row r="45" spans="1:13" x14ac:dyDescent="0.25">
      <c r="A45" s="100">
        <v>44</v>
      </c>
      <c r="B45" s="101" t="s">
        <v>2412</v>
      </c>
      <c r="C45" s="225"/>
      <c r="D45" s="101" t="s">
        <v>2415</v>
      </c>
      <c r="E45" s="102">
        <v>3142214667</v>
      </c>
      <c r="F45" s="104" t="s">
        <v>2281</v>
      </c>
      <c r="G45" s="104"/>
      <c r="H45" s="104"/>
      <c r="I45" s="104"/>
      <c r="J45" s="104"/>
      <c r="K45" s="52"/>
    </row>
    <row r="46" spans="1:13" x14ac:dyDescent="0.25">
      <c r="A46" s="100">
        <v>45</v>
      </c>
      <c r="B46" s="101" t="s">
        <v>2412</v>
      </c>
      <c r="C46" s="101" t="s">
        <v>2416</v>
      </c>
      <c r="D46" s="101" t="s">
        <v>2417</v>
      </c>
      <c r="E46" s="102">
        <v>3108088422</v>
      </c>
      <c r="F46" s="105" t="s">
        <v>2418</v>
      </c>
      <c r="G46" s="105"/>
      <c r="H46" s="105"/>
      <c r="I46" s="105"/>
      <c r="J46" s="105"/>
      <c r="K46" s="52"/>
    </row>
    <row r="47" spans="1:13" x14ac:dyDescent="0.25">
      <c r="A47" s="3">
        <v>46</v>
      </c>
      <c r="B47" s="101" t="s">
        <v>2395</v>
      </c>
      <c r="C47" s="101" t="s">
        <v>2454</v>
      </c>
      <c r="D47" s="101" t="s">
        <v>2457</v>
      </c>
      <c r="E47" s="3"/>
      <c r="F47" s="35" t="s">
        <v>2458</v>
      </c>
      <c r="G47" s="3"/>
      <c r="H47" s="3"/>
      <c r="I47" s="3"/>
      <c r="J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1:10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1:10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1:10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1:10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1:10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1:10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1:10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1:10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1:10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1:10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1:10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1:10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1:10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</row>
    <row r="1026" spans="1:10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</row>
    <row r="1027" spans="1:10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</row>
    <row r="1028" spans="1:10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</row>
    <row r="1029" spans="1:10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</row>
    <row r="1030" spans="1:10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</row>
    <row r="1031" spans="1:10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</row>
    <row r="1032" spans="1:10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</row>
    <row r="1033" spans="1:10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</row>
    <row r="1034" spans="1:10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</row>
    <row r="1035" spans="1:10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</row>
    <row r="1037" spans="1:10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</row>
    <row r="1038" spans="1:10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</row>
    <row r="1039" spans="1:10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</row>
    <row r="1040" spans="1:10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</row>
    <row r="1041" spans="1:10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</row>
    <row r="1042" spans="1:10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</row>
    <row r="1043" spans="1:10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</row>
    <row r="1044" spans="1:10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</row>
    <row r="1045" spans="1:10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</row>
    <row r="1047" spans="1:10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</row>
    <row r="1048" spans="1:10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</row>
    <row r="1049" spans="1:10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</row>
    <row r="1050" spans="1:10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</row>
    <row r="1051" spans="1:10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</row>
    <row r="1052" spans="1:10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</row>
    <row r="1053" spans="1:10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</row>
    <row r="1054" spans="1:10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</row>
    <row r="1056" spans="1:10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</row>
    <row r="1057" spans="1:10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</row>
    <row r="1058" spans="1:10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</row>
    <row r="1059" spans="1:10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</row>
    <row r="1060" spans="1:10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</row>
    <row r="1061" spans="1:10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</row>
    <row r="1062" spans="1:10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</row>
    <row r="1063" spans="1:10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</row>
    <row r="1064" spans="1:10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</row>
    <row r="1066" spans="1:10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</row>
    <row r="1067" spans="1:10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</row>
    <row r="1068" spans="1:10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</row>
    <row r="1069" spans="1:10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</row>
    <row r="1070" spans="1:10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</row>
    <row r="1071" spans="1:10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</row>
    <row r="1073" spans="1:10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</row>
    <row r="1074" spans="1:10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</row>
    <row r="1075" spans="1:10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</row>
    <row r="1076" spans="1:10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</row>
    <row r="1077" spans="1:10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</row>
    <row r="1078" spans="1:10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</row>
    <row r="1079" spans="1:10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</row>
    <row r="1080" spans="1:10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</row>
    <row r="1081" spans="1:10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</row>
    <row r="1082" spans="1:10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</row>
    <row r="1083" spans="1:10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</row>
    <row r="1084" spans="1:10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</row>
    <row r="1085" spans="1:10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</row>
    <row r="1086" spans="1:10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</row>
    <row r="1087" spans="1:10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</row>
    <row r="1088" spans="1:10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</row>
    <row r="1089" spans="1:10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</row>
    <row r="1091" spans="1:10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</row>
    <row r="1092" spans="1:10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</row>
    <row r="1093" spans="1:10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</row>
    <row r="1094" spans="1:10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</row>
    <row r="1097" spans="1:10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</row>
    <row r="1098" spans="1:10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</row>
    <row r="1099" spans="1:10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</row>
    <row r="1102" spans="1:10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</row>
    <row r="1103" spans="1:10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</row>
    <row r="1104" spans="1:10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</row>
    <row r="1106" spans="1:10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</row>
    <row r="1108" spans="1:10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</row>
    <row r="1109" spans="1:10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</row>
    <row r="1110" spans="1:10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</row>
    <row r="1111" spans="1:10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</row>
    <row r="1112" spans="1:10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</row>
    <row r="1115" spans="1:10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</row>
    <row r="1116" spans="1:10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</row>
    <row r="1118" spans="1:10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</row>
    <row r="1121" spans="1:10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</row>
    <row r="1122" spans="1:10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</row>
    <row r="1126" spans="1:10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</row>
  </sheetData>
  <sortState ref="A2:M34">
    <sortCondition ref="C1"/>
  </sortState>
  <mergeCells count="8">
    <mergeCell ref="C34:C36"/>
    <mergeCell ref="C44:C45"/>
    <mergeCell ref="C2:C3"/>
    <mergeCell ref="C8:C9"/>
    <mergeCell ref="C17:C19"/>
    <mergeCell ref="C21:C22"/>
    <mergeCell ref="C25:C27"/>
    <mergeCell ref="C28:C29"/>
  </mergeCells>
  <conditionalFormatting sqref="M2:M21">
    <cfRule type="duplicateValues" dxfId="9" priority="7"/>
  </conditionalFormatting>
  <hyperlinks>
    <hyperlink ref="F5" r:id="rId1"/>
    <hyperlink ref="F10" r:id="rId2"/>
    <hyperlink ref="F29" r:id="rId3"/>
    <hyperlink ref="F15" r:id="rId4" display="mailto:Norma.Ortiz@unidadvictimas.gov.co"/>
    <hyperlink ref="F42" r:id="rId5" display="mailto:nuvia.torres@unidadvictimas.gov.co"/>
    <hyperlink ref="F37" r:id="rId6" display="mailto:idalis.pinto@unidadvictimas.gov.co"/>
    <hyperlink ref="F22" r:id="rId7" display="mailto:hilda.alarcon@unidadvictimas.gov.co"/>
    <hyperlink ref="F34" r:id="rId8" display="mailto:wilber.romana@unidadvictimas.gov.co"/>
    <hyperlink ref="F35" r:id="rId9" display="mailto:jose.arboleda@unidadvictimas.gov.co"/>
    <hyperlink ref="F36" r:id="rId10" display="mailto:carlos.rojas@unidadvictimas.gov.co"/>
    <hyperlink ref="F16" r:id="rId11"/>
    <hyperlink ref="F13" r:id="rId12"/>
    <hyperlink ref="F4" r:id="rId13" display="mailto:arturo.hernandez@unidadvictimas.gov.co"/>
    <hyperlink ref="F39" r:id="rId14"/>
    <hyperlink ref="F45" r:id="rId15"/>
    <hyperlink ref="F38" r:id="rId16" display="mailto:omar.rodriguez@unidadvictimas.gov.co"/>
    <hyperlink ref="F20" r:id="rId17" display="mailto:nelly.corena@unidadvictimas.gov.co"/>
    <hyperlink ref="F30" r:id="rId18"/>
    <hyperlink ref="F25" r:id="rId19" display="mailto:alberto.cuaran@unidadvictimas.gov.co"/>
    <hyperlink ref="F26" r:id="rId20" display="mailto:carlos.figueroa@unidadvictimas.gov.co"/>
    <hyperlink ref="F27" r:id="rId21" display="mailto:wilson.mera@unidadvictimas.gov.co"/>
    <hyperlink ref="F41" r:id="rId22" display="mailto:edgar.silva@unidadvictimas.gov.co"/>
    <hyperlink ref="F24" r:id="rId23" display="mailto:andres.paba@unidadvictimas.gov.co"/>
    <hyperlink ref="F32" r:id="rId24" display="mailto:angela.mesias@unidadvictimas.gov.co"/>
    <hyperlink ref="F33" r:id="rId25" display="mailto:maria.acosta@unidadvictimas.gov.co"/>
    <hyperlink ref="F7" r:id="rId26" display="mailto:andres.paez@unidadvictimas.gov.co"/>
    <hyperlink ref="F2" r:id="rId27"/>
    <hyperlink ref="F8" r:id="rId28"/>
    <hyperlink ref="F9" r:id="rId29"/>
    <hyperlink ref="F19" r:id="rId30"/>
    <hyperlink ref="F28" r:id="rId31"/>
    <hyperlink ref="F6" r:id="rId32"/>
    <hyperlink ref="F43" r:id="rId33"/>
    <hyperlink ref="F21" r:id="rId34"/>
    <hyperlink ref="F23" r:id="rId35"/>
    <hyperlink ref="F44" r:id="rId36"/>
    <hyperlink ref="F46" r:id="rId37"/>
    <hyperlink ref="F31" r:id="rId38"/>
    <hyperlink ref="F11" r:id="rId39"/>
    <hyperlink ref="F40" r:id="rId40"/>
    <hyperlink ref="F3" r:id="rId41"/>
    <hyperlink ref="F47" r:id="rId42"/>
    <hyperlink ref="N4" r:id="rId43"/>
    <hyperlink ref="N14" r:id="rId44"/>
    <hyperlink ref="N2" r:id="rId45"/>
    <hyperlink ref="N16" r:id="rId46"/>
    <hyperlink ref="N3" r:id="rId47"/>
    <hyperlink ref="N8" r:id="rId48"/>
    <hyperlink ref="N7" r:id="rId49"/>
    <hyperlink ref="N11" r:id="rId50"/>
    <hyperlink ref="N9" r:id="rId51"/>
    <hyperlink ref="N10" r:id="rId52"/>
    <hyperlink ref="N12" r:id="rId53"/>
    <hyperlink ref="N13" r:id="rId54"/>
    <hyperlink ref="N15" r:id="rId55"/>
    <hyperlink ref="N17" r:id="rId56"/>
    <hyperlink ref="N18" r:id="rId57"/>
    <hyperlink ref="N20" r:id="rId58"/>
    <hyperlink ref="N21" r:id="rId59"/>
    <hyperlink ref="N5" r:id="rId60"/>
    <hyperlink ref="N6" r:id="rId61"/>
    <hyperlink ref="N19" r:id="rId62"/>
    <hyperlink ref="F14" r:id="rId63"/>
  </hyperlinks>
  <pageMargins left="0.7" right="0.7" top="0.75" bottom="0.75" header="0.3" footer="0.3"/>
  <pageSetup paperSize="9" orientation="portrait" r:id="rId64"/>
  <tableParts count="1">
    <tablePart r:id="rId6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AK1123"/>
  <sheetViews>
    <sheetView zoomScale="75" zoomScaleNormal="75" workbookViewId="0">
      <selection activeCell="A2" sqref="A2"/>
    </sheetView>
  </sheetViews>
  <sheetFormatPr baseColWidth="10" defaultColWidth="11.28515625" defaultRowHeight="15" x14ac:dyDescent="0.25"/>
  <cols>
    <col min="1" max="1" width="27.7109375" style="10" customWidth="1"/>
    <col min="2" max="2" width="17.7109375" style="10" customWidth="1"/>
    <col min="3" max="3" width="30.7109375" style="10" bestFit="1" customWidth="1"/>
    <col min="4" max="4" width="11.28515625" style="10"/>
    <col min="5" max="5" width="21.28515625" style="10" bestFit="1" customWidth="1"/>
    <col min="6" max="6" width="24.28515625" style="10" hidden="1" customWidth="1"/>
    <col min="7" max="7" width="22.85546875" style="10" hidden="1" customWidth="1"/>
    <col min="8" max="8" width="23.7109375" style="10" hidden="1" customWidth="1"/>
    <col min="9" max="9" width="22.28515625" style="10" hidden="1" customWidth="1"/>
    <col min="10" max="10" width="24" style="10" hidden="1" customWidth="1"/>
    <col min="11" max="11" width="22.7109375" style="10" hidden="1" customWidth="1"/>
    <col min="12" max="12" width="25.140625" style="10" hidden="1" customWidth="1"/>
    <col min="13" max="13" width="27.85546875" style="10" bestFit="1" customWidth="1"/>
    <col min="14" max="14" width="21.7109375" style="10" bestFit="1" customWidth="1"/>
    <col min="15" max="15" width="30.85546875" style="10" customWidth="1"/>
    <col min="16" max="16" width="16.140625" style="10" bestFit="1" customWidth="1"/>
    <col min="17" max="17" width="11.28515625" style="10"/>
    <col min="18" max="18" width="22.7109375" style="10" bestFit="1" customWidth="1"/>
    <col min="19" max="19" width="15.28515625" style="10" bestFit="1" customWidth="1"/>
    <col min="20" max="20" width="11.85546875" style="10" bestFit="1" customWidth="1"/>
    <col min="21" max="21" width="13.85546875" style="10" bestFit="1" customWidth="1"/>
    <col min="22" max="22" width="23.140625" style="10" bestFit="1" customWidth="1"/>
    <col min="23" max="23" width="23.7109375" style="10" bestFit="1" customWidth="1"/>
    <col min="24" max="24" width="21.28515625" style="10" bestFit="1" customWidth="1"/>
    <col min="25" max="25" width="19.28515625" style="10" bestFit="1" customWidth="1"/>
    <col min="26" max="26" width="13.7109375" style="10" bestFit="1" customWidth="1"/>
    <col min="27" max="27" width="16.7109375" style="10" bestFit="1" customWidth="1"/>
    <col min="28" max="31" width="11.28515625" style="10"/>
    <col min="32" max="32" width="42.28515625" style="10" bestFit="1" customWidth="1"/>
    <col min="33" max="33" width="10" style="10" bestFit="1" customWidth="1"/>
    <col min="34" max="34" width="30.7109375" style="10" bestFit="1" customWidth="1"/>
    <col min="35" max="35" width="22.28515625" style="10" bestFit="1" customWidth="1"/>
    <col min="36" max="36" width="30.7109375" style="10" bestFit="1" customWidth="1"/>
    <col min="37" max="37" width="27.85546875" style="10" bestFit="1" customWidth="1"/>
    <col min="38" max="16384" width="11.28515625" style="10"/>
  </cols>
  <sheetData>
    <row r="1" spans="1:37" ht="25.5" customHeight="1" x14ac:dyDescent="0.25">
      <c r="A1" s="14" t="s">
        <v>76</v>
      </c>
      <c r="B1" s="14" t="s">
        <v>77</v>
      </c>
      <c r="C1" s="14" t="s">
        <v>78</v>
      </c>
      <c r="D1" s="14" t="s">
        <v>44</v>
      </c>
      <c r="E1" s="14" t="s">
        <v>79</v>
      </c>
      <c r="F1" s="20" t="s">
        <v>2249</v>
      </c>
      <c r="G1" s="20" t="s">
        <v>2250</v>
      </c>
      <c r="H1" s="20" t="s">
        <v>2251</v>
      </c>
      <c r="I1" s="21" t="s">
        <v>2252</v>
      </c>
      <c r="J1" s="21" t="s">
        <v>2250</v>
      </c>
      <c r="K1" s="21" t="s">
        <v>2251</v>
      </c>
      <c r="M1" s="14" t="s">
        <v>35</v>
      </c>
      <c r="O1" s="33" t="s">
        <v>2253</v>
      </c>
      <c r="AF1" s="11"/>
      <c r="AG1" s="11"/>
      <c r="AH1" s="11"/>
      <c r="AI1" s="11"/>
      <c r="AJ1" s="11"/>
      <c r="AK1" s="11"/>
    </row>
    <row r="2" spans="1:37" ht="15" customHeight="1" x14ac:dyDescent="0.25">
      <c r="A2" s="10" t="s">
        <v>1126</v>
      </c>
      <c r="B2" s="15">
        <v>5002</v>
      </c>
      <c r="C2" s="3" t="s">
        <v>45</v>
      </c>
      <c r="D2" s="3" t="s">
        <v>45</v>
      </c>
      <c r="E2" s="16" t="s">
        <v>436</v>
      </c>
      <c r="F2" s="22"/>
      <c r="G2" s="22"/>
      <c r="H2" s="22"/>
      <c r="I2" s="22"/>
      <c r="J2" s="22"/>
      <c r="K2" s="22"/>
      <c r="M2" s="3" t="s">
        <v>43</v>
      </c>
      <c r="O2" t="s">
        <v>2254</v>
      </c>
      <c r="AF2" s="12"/>
      <c r="AG2" s="12"/>
      <c r="AH2" s="13"/>
      <c r="AI2" s="13"/>
      <c r="AJ2" s="13"/>
      <c r="AK2" s="13"/>
    </row>
    <row r="3" spans="1:37" x14ac:dyDescent="0.25">
      <c r="A3" s="10" t="s">
        <v>1127</v>
      </c>
      <c r="B3" s="15">
        <v>5004</v>
      </c>
      <c r="C3" s="3" t="s">
        <v>45</v>
      </c>
      <c r="D3" s="3" t="s">
        <v>45</v>
      </c>
      <c r="E3" s="16" t="s">
        <v>437</v>
      </c>
      <c r="F3" s="22"/>
      <c r="G3" s="22"/>
      <c r="H3" s="22"/>
      <c r="I3" s="22"/>
      <c r="J3" s="22"/>
      <c r="K3" s="22"/>
      <c r="M3" s="3" t="s">
        <v>80</v>
      </c>
      <c r="O3" t="s">
        <v>2255</v>
      </c>
      <c r="AF3" s="12"/>
      <c r="AG3" s="12"/>
      <c r="AH3" s="13"/>
      <c r="AI3" s="13"/>
      <c r="AJ3" s="13"/>
      <c r="AK3" s="13"/>
    </row>
    <row r="4" spans="1:37" x14ac:dyDescent="0.25">
      <c r="A4" s="10" t="s">
        <v>1128</v>
      </c>
      <c r="B4" s="15">
        <v>5021</v>
      </c>
      <c r="C4" s="3" t="s">
        <v>45</v>
      </c>
      <c r="D4" s="3" t="s">
        <v>45</v>
      </c>
      <c r="E4" s="16" t="s">
        <v>438</v>
      </c>
      <c r="F4" s="22"/>
      <c r="G4" s="22"/>
      <c r="H4" s="22"/>
      <c r="I4" s="22"/>
      <c r="J4" s="22"/>
      <c r="K4" s="22"/>
      <c r="M4" s="3" t="s">
        <v>111</v>
      </c>
      <c r="O4" t="s">
        <v>2256</v>
      </c>
      <c r="AF4" s="12"/>
      <c r="AG4" s="12"/>
      <c r="AH4" s="13"/>
      <c r="AI4" s="13"/>
      <c r="AJ4" s="13"/>
      <c r="AK4" s="13"/>
    </row>
    <row r="5" spans="1:37" x14ac:dyDescent="0.25">
      <c r="A5" s="10" t="s">
        <v>1129</v>
      </c>
      <c r="B5" s="15">
        <v>5030</v>
      </c>
      <c r="C5" s="3" t="s">
        <v>45</v>
      </c>
      <c r="D5" s="3" t="s">
        <v>45</v>
      </c>
      <c r="E5" s="16" t="s">
        <v>439</v>
      </c>
      <c r="F5" s="22"/>
      <c r="G5" s="22"/>
      <c r="H5" s="22"/>
      <c r="I5" s="22"/>
      <c r="J5" s="22"/>
      <c r="K5" s="22"/>
      <c r="M5" s="3" t="s">
        <v>139</v>
      </c>
      <c r="O5" t="s">
        <v>2257</v>
      </c>
      <c r="AF5" s="12"/>
      <c r="AG5" s="12"/>
      <c r="AH5" s="13"/>
      <c r="AI5" s="13"/>
      <c r="AJ5" s="13"/>
      <c r="AK5" s="13"/>
    </row>
    <row r="6" spans="1:37" x14ac:dyDescent="0.25">
      <c r="A6" s="10" t="s">
        <v>1130</v>
      </c>
      <c r="B6" s="15">
        <v>5031</v>
      </c>
      <c r="C6" s="3" t="s">
        <v>45</v>
      </c>
      <c r="D6" s="3" t="s">
        <v>45</v>
      </c>
      <c r="E6" s="16" t="s">
        <v>81</v>
      </c>
      <c r="F6" s="22"/>
      <c r="G6" s="22"/>
      <c r="H6" s="22"/>
      <c r="I6" s="22"/>
      <c r="J6" s="22"/>
      <c r="K6" s="22"/>
      <c r="M6" s="3" t="s">
        <v>167</v>
      </c>
      <c r="O6" s="34" t="s">
        <v>2258</v>
      </c>
      <c r="AF6" s="12"/>
      <c r="AG6" s="12"/>
      <c r="AH6" s="13"/>
      <c r="AI6" s="13"/>
      <c r="AJ6" s="13"/>
      <c r="AK6" s="13"/>
    </row>
    <row r="7" spans="1:37" x14ac:dyDescent="0.25">
      <c r="A7" s="10" t="s">
        <v>1131</v>
      </c>
      <c r="B7" s="15">
        <v>5034</v>
      </c>
      <c r="C7" s="3" t="s">
        <v>45</v>
      </c>
      <c r="D7" s="3" t="s">
        <v>45</v>
      </c>
      <c r="E7" s="16" t="s">
        <v>434</v>
      </c>
      <c r="F7" s="22"/>
      <c r="G7" s="22"/>
      <c r="H7" s="22"/>
      <c r="I7" s="22"/>
      <c r="J7" s="22"/>
      <c r="K7" s="22"/>
      <c r="M7" s="3" t="s">
        <v>192</v>
      </c>
      <c r="O7" t="s">
        <v>2259</v>
      </c>
      <c r="AF7" s="12"/>
      <c r="AG7" s="12"/>
      <c r="AH7" s="13"/>
      <c r="AI7" s="13"/>
      <c r="AJ7" s="13"/>
      <c r="AK7" s="13"/>
    </row>
    <row r="8" spans="1:37" x14ac:dyDescent="0.25">
      <c r="A8" s="10" t="s">
        <v>1132</v>
      </c>
      <c r="B8" s="15">
        <v>5036</v>
      </c>
      <c r="C8" s="3" t="s">
        <v>45</v>
      </c>
      <c r="D8" s="3" t="s">
        <v>45</v>
      </c>
      <c r="E8" s="16" t="s">
        <v>440</v>
      </c>
      <c r="F8" s="22"/>
      <c r="G8" s="22"/>
      <c r="H8" s="22"/>
      <c r="I8" s="22"/>
      <c r="J8" s="22"/>
      <c r="K8" s="22"/>
      <c r="O8" t="s">
        <v>2260</v>
      </c>
      <c r="AF8" s="12"/>
      <c r="AG8" s="12"/>
      <c r="AH8" s="13"/>
      <c r="AI8" s="13"/>
      <c r="AJ8" s="13"/>
      <c r="AK8" s="13"/>
    </row>
    <row r="9" spans="1:37" x14ac:dyDescent="0.25">
      <c r="A9" s="10" t="s">
        <v>1133</v>
      </c>
      <c r="B9" s="15">
        <v>5038</v>
      </c>
      <c r="C9" s="3" t="s">
        <v>45</v>
      </c>
      <c r="D9" s="3" t="s">
        <v>45</v>
      </c>
      <c r="E9" s="16" t="s">
        <v>441</v>
      </c>
      <c r="F9" s="22"/>
      <c r="G9" s="22"/>
      <c r="H9" s="22"/>
      <c r="I9" s="22"/>
      <c r="J9" s="22"/>
      <c r="K9" s="22"/>
      <c r="AF9" s="12"/>
      <c r="AG9" s="12"/>
      <c r="AH9" s="13"/>
      <c r="AI9" s="13"/>
      <c r="AJ9" s="13"/>
      <c r="AK9" s="13"/>
    </row>
    <row r="10" spans="1:37" x14ac:dyDescent="0.25">
      <c r="A10" s="10" t="s">
        <v>1134</v>
      </c>
      <c r="B10" s="15">
        <v>5040</v>
      </c>
      <c r="C10" s="3" t="s">
        <v>45</v>
      </c>
      <c r="D10" s="3" t="s">
        <v>45</v>
      </c>
      <c r="E10" s="16" t="s">
        <v>112</v>
      </c>
      <c r="F10" s="22"/>
      <c r="G10" s="22"/>
      <c r="H10" s="22"/>
      <c r="I10" s="22"/>
      <c r="J10" s="22"/>
      <c r="K10" s="22"/>
      <c r="AF10" s="12"/>
      <c r="AG10" s="12"/>
      <c r="AH10" s="13"/>
      <c r="AI10" s="13"/>
      <c r="AJ10" s="13"/>
      <c r="AK10" s="13"/>
    </row>
    <row r="11" spans="1:37" x14ac:dyDescent="0.25">
      <c r="A11" s="10" t="s">
        <v>1135</v>
      </c>
      <c r="B11" s="15">
        <v>5044</v>
      </c>
      <c r="C11" s="3" t="s">
        <v>45</v>
      </c>
      <c r="D11" s="3" t="s">
        <v>45</v>
      </c>
      <c r="E11" s="16" t="s">
        <v>442</v>
      </c>
      <c r="F11" s="22"/>
      <c r="G11" s="22"/>
      <c r="H11" s="22"/>
      <c r="I11" s="22"/>
      <c r="J11" s="22"/>
      <c r="K11" s="22"/>
      <c r="AF11" s="12"/>
      <c r="AG11" s="12"/>
      <c r="AH11" s="13"/>
      <c r="AI11" s="13"/>
      <c r="AJ11" s="13"/>
      <c r="AK11" s="13"/>
    </row>
    <row r="12" spans="1:37" x14ac:dyDescent="0.25">
      <c r="A12" s="10" t="s">
        <v>1136</v>
      </c>
      <c r="B12" s="15">
        <v>5055</v>
      </c>
      <c r="C12" s="3" t="s">
        <v>45</v>
      </c>
      <c r="D12" s="3" t="s">
        <v>45</v>
      </c>
      <c r="E12" s="16" t="s">
        <v>88</v>
      </c>
      <c r="F12" s="22"/>
      <c r="G12" s="22"/>
      <c r="H12" s="22"/>
      <c r="I12" s="22"/>
      <c r="J12" s="22"/>
      <c r="K12" s="22"/>
      <c r="AF12" s="12"/>
      <c r="AG12" s="12"/>
      <c r="AH12" s="13"/>
      <c r="AI12" s="13"/>
      <c r="AJ12" s="13"/>
      <c r="AK12" s="13"/>
    </row>
    <row r="13" spans="1:37" x14ac:dyDescent="0.25">
      <c r="A13" s="10" t="s">
        <v>1137</v>
      </c>
      <c r="B13" s="15">
        <v>5059</v>
      </c>
      <c r="C13" s="3" t="s">
        <v>45</v>
      </c>
      <c r="D13" s="3" t="s">
        <v>45</v>
      </c>
      <c r="E13" s="16" t="s">
        <v>230</v>
      </c>
      <c r="F13" s="22"/>
      <c r="G13" s="22"/>
      <c r="H13" s="22"/>
      <c r="I13" s="22"/>
      <c r="J13" s="22"/>
      <c r="K13" s="22"/>
      <c r="AF13" s="12"/>
      <c r="AG13" s="12"/>
      <c r="AH13" s="13"/>
      <c r="AI13" s="13"/>
      <c r="AJ13" s="13"/>
      <c r="AK13" s="13"/>
    </row>
    <row r="14" spans="1:37" x14ac:dyDescent="0.25">
      <c r="A14" s="10" t="s">
        <v>1138</v>
      </c>
      <c r="B14" s="15">
        <v>5079</v>
      </c>
      <c r="C14" s="3" t="s">
        <v>45</v>
      </c>
      <c r="D14" s="3" t="s">
        <v>45</v>
      </c>
      <c r="E14" s="16" t="s">
        <v>433</v>
      </c>
      <c r="F14" s="22"/>
      <c r="G14" s="22"/>
      <c r="H14" s="22"/>
      <c r="I14" s="22"/>
      <c r="J14" s="22"/>
      <c r="K14" s="22"/>
      <c r="AF14" s="12"/>
      <c r="AG14" s="12"/>
      <c r="AH14" s="13"/>
      <c r="AI14" s="13"/>
      <c r="AJ14" s="13"/>
      <c r="AK14" s="13"/>
    </row>
    <row r="15" spans="1:37" x14ac:dyDescent="0.25">
      <c r="A15" s="10" t="s">
        <v>1139</v>
      </c>
      <c r="B15" s="15">
        <v>5088</v>
      </c>
      <c r="C15" s="3" t="s">
        <v>45</v>
      </c>
      <c r="D15" s="3" t="s">
        <v>45</v>
      </c>
      <c r="E15" s="16" t="s">
        <v>430</v>
      </c>
      <c r="F15" s="22"/>
      <c r="G15" s="22"/>
      <c r="H15" s="22"/>
      <c r="I15" s="22"/>
      <c r="J15" s="22"/>
      <c r="K15" s="22"/>
      <c r="AF15" s="12"/>
      <c r="AG15" s="12"/>
      <c r="AH15" s="13"/>
      <c r="AI15" s="13"/>
      <c r="AJ15" s="13"/>
      <c r="AK15" s="13"/>
    </row>
    <row r="16" spans="1:37" x14ac:dyDescent="0.25">
      <c r="A16" s="10" t="s">
        <v>1140</v>
      </c>
      <c r="B16" s="15">
        <v>5086</v>
      </c>
      <c r="C16" s="3" t="s">
        <v>45</v>
      </c>
      <c r="D16" s="3" t="s">
        <v>45</v>
      </c>
      <c r="E16" s="16" t="s">
        <v>443</v>
      </c>
      <c r="F16" s="22"/>
      <c r="G16" s="22"/>
      <c r="H16" s="22"/>
      <c r="I16" s="22"/>
      <c r="J16" s="22"/>
      <c r="K16" s="22"/>
      <c r="AF16" s="12"/>
      <c r="AG16" s="12"/>
      <c r="AH16" s="13"/>
      <c r="AI16" s="13"/>
      <c r="AJ16" s="13"/>
      <c r="AK16" s="13"/>
    </row>
    <row r="17" spans="1:37" x14ac:dyDescent="0.25">
      <c r="A17" s="10" t="s">
        <v>1141</v>
      </c>
      <c r="B17" s="15">
        <v>5091</v>
      </c>
      <c r="C17" s="3" t="s">
        <v>45</v>
      </c>
      <c r="D17" s="3" t="s">
        <v>45</v>
      </c>
      <c r="E17" s="16" t="s">
        <v>444</v>
      </c>
      <c r="F17" s="22"/>
      <c r="G17" s="22"/>
      <c r="H17" s="22"/>
      <c r="I17" s="22"/>
      <c r="J17" s="22"/>
      <c r="K17" s="22"/>
      <c r="AF17" s="12"/>
      <c r="AG17" s="12"/>
      <c r="AH17" s="13"/>
      <c r="AI17" s="13"/>
      <c r="AJ17" s="13"/>
      <c r="AK17" s="13"/>
    </row>
    <row r="18" spans="1:37" x14ac:dyDescent="0.25">
      <c r="A18" s="10" t="s">
        <v>1142</v>
      </c>
      <c r="B18" s="15">
        <v>5093</v>
      </c>
      <c r="C18" s="3" t="s">
        <v>45</v>
      </c>
      <c r="D18" s="3" t="s">
        <v>45</v>
      </c>
      <c r="E18" s="16" t="s">
        <v>141</v>
      </c>
      <c r="F18" s="22"/>
      <c r="G18" s="22"/>
      <c r="H18" s="22"/>
      <c r="I18" s="22"/>
      <c r="J18" s="22"/>
      <c r="K18" s="22"/>
      <c r="AF18" s="12"/>
      <c r="AG18" s="12"/>
      <c r="AH18" s="13"/>
      <c r="AI18" s="13"/>
      <c r="AJ18" s="13"/>
      <c r="AK18" s="13"/>
    </row>
    <row r="19" spans="1:37" x14ac:dyDescent="0.25">
      <c r="A19" s="10" t="s">
        <v>1143</v>
      </c>
      <c r="B19" s="15">
        <v>5107</v>
      </c>
      <c r="C19" s="3" t="s">
        <v>45</v>
      </c>
      <c r="D19" s="3" t="s">
        <v>45</v>
      </c>
      <c r="E19" s="16" t="s">
        <v>168</v>
      </c>
      <c r="F19" s="22"/>
      <c r="G19" s="22"/>
      <c r="H19" s="22"/>
      <c r="I19" s="22"/>
      <c r="J19" s="22"/>
      <c r="K19" s="22"/>
      <c r="AF19" s="12"/>
      <c r="AG19" s="12"/>
      <c r="AH19" s="13"/>
      <c r="AI19" s="13"/>
      <c r="AJ19" s="13"/>
      <c r="AK19" s="13"/>
    </row>
    <row r="20" spans="1:37" x14ac:dyDescent="0.25">
      <c r="A20" s="10" t="s">
        <v>1144</v>
      </c>
      <c r="B20" s="15">
        <v>5113</v>
      </c>
      <c r="C20" s="3" t="s">
        <v>45</v>
      </c>
      <c r="D20" s="3" t="s">
        <v>45</v>
      </c>
      <c r="E20" s="16" t="s">
        <v>445</v>
      </c>
      <c r="F20" s="22"/>
      <c r="G20" s="22"/>
      <c r="H20" s="22"/>
      <c r="I20" s="22"/>
      <c r="J20" s="22"/>
      <c r="K20" s="22"/>
      <c r="AF20" s="12"/>
      <c r="AG20" s="12"/>
      <c r="AH20" s="13"/>
      <c r="AI20" s="13"/>
      <c r="AJ20" s="13"/>
      <c r="AK20" s="13"/>
    </row>
    <row r="21" spans="1:37" x14ac:dyDescent="0.25">
      <c r="A21" s="10" t="s">
        <v>1145</v>
      </c>
      <c r="B21" s="15">
        <v>5120</v>
      </c>
      <c r="C21" s="3" t="s">
        <v>45</v>
      </c>
      <c r="D21" s="3" t="s">
        <v>45</v>
      </c>
      <c r="E21" s="16" t="s">
        <v>193</v>
      </c>
      <c r="F21" s="22"/>
      <c r="G21" s="22"/>
      <c r="H21" s="22"/>
      <c r="I21" s="22"/>
      <c r="J21" s="22"/>
      <c r="K21" s="22"/>
      <c r="AF21" s="12"/>
      <c r="AG21" s="12"/>
      <c r="AH21" s="13"/>
      <c r="AI21" s="13"/>
      <c r="AJ21" s="13"/>
      <c r="AK21" s="13"/>
    </row>
    <row r="22" spans="1:37" x14ac:dyDescent="0.25">
      <c r="A22" s="10" t="s">
        <v>1146</v>
      </c>
      <c r="B22" s="15">
        <v>5125</v>
      </c>
      <c r="C22" s="3" t="s">
        <v>45</v>
      </c>
      <c r="D22" s="3" t="s">
        <v>45</v>
      </c>
      <c r="E22" s="16" t="s">
        <v>446</v>
      </c>
      <c r="F22" s="22"/>
      <c r="G22" s="22"/>
      <c r="H22" s="22"/>
      <c r="I22" s="22"/>
      <c r="J22" s="22"/>
      <c r="K22" s="22"/>
      <c r="AF22" s="12"/>
      <c r="AG22" s="12"/>
      <c r="AH22" s="13"/>
      <c r="AI22" s="13"/>
      <c r="AJ22" s="13"/>
      <c r="AK22" s="13"/>
    </row>
    <row r="23" spans="1:37" x14ac:dyDescent="0.25">
      <c r="A23" s="10" t="s">
        <v>1147</v>
      </c>
      <c r="B23" s="15">
        <v>5129</v>
      </c>
      <c r="C23" s="3" t="s">
        <v>45</v>
      </c>
      <c r="D23" s="3" t="s">
        <v>45</v>
      </c>
      <c r="E23" s="16" t="s">
        <v>50</v>
      </c>
      <c r="F23" s="22"/>
      <c r="G23" s="22"/>
      <c r="H23" s="22"/>
      <c r="I23" s="22"/>
      <c r="J23" s="22"/>
      <c r="K23" s="22"/>
      <c r="AF23" s="12"/>
      <c r="AG23" s="12"/>
      <c r="AH23" s="13"/>
      <c r="AI23" s="13"/>
      <c r="AJ23" s="13"/>
      <c r="AK23" s="13"/>
    </row>
    <row r="24" spans="1:37" x14ac:dyDescent="0.25">
      <c r="A24" s="10" t="s">
        <v>1148</v>
      </c>
      <c r="B24" s="15">
        <v>5134</v>
      </c>
      <c r="C24" s="3" t="s">
        <v>45</v>
      </c>
      <c r="D24" s="3" t="s">
        <v>45</v>
      </c>
      <c r="E24" s="16" t="s">
        <v>447</v>
      </c>
      <c r="F24" s="22"/>
      <c r="G24" s="22"/>
      <c r="H24" s="22"/>
      <c r="I24" s="22"/>
      <c r="J24" s="22"/>
      <c r="K24" s="22"/>
      <c r="AF24" s="12"/>
      <c r="AG24" s="12"/>
      <c r="AH24" s="13"/>
      <c r="AI24" s="13"/>
      <c r="AJ24" s="13"/>
      <c r="AK24" s="13"/>
    </row>
    <row r="25" spans="1:37" x14ac:dyDescent="0.25">
      <c r="A25" s="10" t="s">
        <v>1149</v>
      </c>
      <c r="B25" s="15">
        <v>5138</v>
      </c>
      <c r="C25" s="3" t="s">
        <v>45</v>
      </c>
      <c r="D25" s="3" t="s">
        <v>45</v>
      </c>
      <c r="E25" s="16" t="s">
        <v>448</v>
      </c>
      <c r="F25" s="22"/>
      <c r="G25" s="22"/>
      <c r="H25" s="22"/>
      <c r="I25" s="22"/>
      <c r="J25" s="22"/>
      <c r="K25" s="22"/>
      <c r="AF25" s="12"/>
      <c r="AG25" s="12"/>
      <c r="AH25" s="13"/>
      <c r="AI25" s="13"/>
      <c r="AJ25" s="13"/>
      <c r="AK25" s="13"/>
    </row>
    <row r="26" spans="1:37" x14ac:dyDescent="0.25">
      <c r="A26" s="10" t="s">
        <v>1150</v>
      </c>
      <c r="B26" s="15">
        <v>5142</v>
      </c>
      <c r="C26" s="3" t="s">
        <v>45</v>
      </c>
      <c r="D26" s="3" t="s">
        <v>45</v>
      </c>
      <c r="E26" s="16" t="s">
        <v>449</v>
      </c>
      <c r="F26" s="22"/>
      <c r="G26" s="22"/>
      <c r="H26" s="22"/>
      <c r="I26" s="22"/>
      <c r="J26" s="22"/>
      <c r="K26" s="22"/>
      <c r="AF26" s="12"/>
      <c r="AG26" s="12"/>
      <c r="AH26" s="13"/>
      <c r="AI26" s="13"/>
      <c r="AJ26" s="13"/>
      <c r="AK26" s="13"/>
    </row>
    <row r="27" spans="1:37" x14ac:dyDescent="0.25">
      <c r="A27" s="10" t="s">
        <v>1151</v>
      </c>
      <c r="B27" s="15">
        <v>5145</v>
      </c>
      <c r="C27" s="3" t="s">
        <v>45</v>
      </c>
      <c r="D27" s="3" t="s">
        <v>45</v>
      </c>
      <c r="E27" s="16" t="s">
        <v>450</v>
      </c>
      <c r="F27" s="22"/>
      <c r="G27" s="22"/>
      <c r="H27" s="22"/>
      <c r="I27" s="22"/>
      <c r="J27" s="22"/>
      <c r="K27" s="22"/>
      <c r="AF27" s="12"/>
      <c r="AG27" s="12"/>
      <c r="AH27" s="13"/>
      <c r="AI27" s="13"/>
      <c r="AJ27" s="13"/>
      <c r="AK27" s="13"/>
    </row>
    <row r="28" spans="1:37" x14ac:dyDescent="0.25">
      <c r="A28" s="10" t="s">
        <v>1152</v>
      </c>
      <c r="B28" s="15">
        <v>5150</v>
      </c>
      <c r="C28" s="3" t="s">
        <v>45</v>
      </c>
      <c r="D28" s="3" t="s">
        <v>45</v>
      </c>
      <c r="E28" s="16" t="s">
        <v>451</v>
      </c>
      <c r="F28" s="22"/>
      <c r="G28" s="22"/>
      <c r="H28" s="22"/>
      <c r="I28" s="22"/>
      <c r="J28" s="22"/>
      <c r="K28" s="22"/>
      <c r="AF28" s="12"/>
      <c r="AG28" s="12"/>
      <c r="AH28" s="13"/>
      <c r="AI28" s="13"/>
      <c r="AJ28" s="13"/>
      <c r="AK28" s="13"/>
    </row>
    <row r="29" spans="1:37" x14ac:dyDescent="0.25">
      <c r="A29" s="10" t="s">
        <v>1153</v>
      </c>
      <c r="B29" s="15">
        <v>5154</v>
      </c>
      <c r="C29" s="3" t="s">
        <v>45</v>
      </c>
      <c r="D29" s="3" t="s">
        <v>45</v>
      </c>
      <c r="E29" s="16" t="s">
        <v>215</v>
      </c>
      <c r="F29" s="22"/>
      <c r="G29" s="22"/>
      <c r="H29" s="22"/>
      <c r="I29" s="22"/>
      <c r="J29" s="22"/>
      <c r="K29" s="22"/>
      <c r="AF29" s="12"/>
      <c r="AG29" s="12"/>
      <c r="AH29" s="13"/>
      <c r="AI29" s="13"/>
      <c r="AJ29" s="13"/>
      <c r="AK29" s="13"/>
    </row>
    <row r="30" spans="1:37" x14ac:dyDescent="0.25">
      <c r="A30" s="10" t="s">
        <v>1154</v>
      </c>
      <c r="B30" s="15">
        <v>5190</v>
      </c>
      <c r="C30" s="3" t="s">
        <v>45</v>
      </c>
      <c r="D30" s="3" t="s">
        <v>45</v>
      </c>
      <c r="E30" s="16" t="s">
        <v>452</v>
      </c>
      <c r="F30" s="22"/>
      <c r="G30" s="22"/>
      <c r="H30" s="22"/>
      <c r="I30" s="22"/>
      <c r="J30" s="22"/>
      <c r="K30" s="22"/>
      <c r="AF30" s="12"/>
      <c r="AG30" s="12"/>
      <c r="AH30" s="13"/>
      <c r="AI30" s="13"/>
      <c r="AJ30" s="13"/>
      <c r="AK30" s="13"/>
    </row>
    <row r="31" spans="1:37" x14ac:dyDescent="0.25">
      <c r="A31" s="10" t="s">
        <v>1155</v>
      </c>
      <c r="B31" s="15">
        <v>5101</v>
      </c>
      <c r="C31" s="3" t="s">
        <v>45</v>
      </c>
      <c r="D31" s="3" t="s">
        <v>45</v>
      </c>
      <c r="E31" s="16" t="s">
        <v>453</v>
      </c>
      <c r="F31" s="22"/>
      <c r="G31" s="22"/>
      <c r="H31" s="22"/>
      <c r="I31" s="22"/>
      <c r="J31" s="22"/>
      <c r="K31" s="22"/>
      <c r="AF31" s="12"/>
      <c r="AG31" s="12"/>
      <c r="AH31" s="13"/>
      <c r="AI31" s="13"/>
      <c r="AJ31" s="13"/>
      <c r="AK31" s="13"/>
    </row>
    <row r="32" spans="1:37" x14ac:dyDescent="0.25">
      <c r="A32" s="10" t="s">
        <v>1156</v>
      </c>
      <c r="B32" s="15">
        <v>5197</v>
      </c>
      <c r="C32" s="3" t="s">
        <v>45</v>
      </c>
      <c r="D32" s="3" t="s">
        <v>45</v>
      </c>
      <c r="E32" s="16" t="s">
        <v>236</v>
      </c>
      <c r="F32" s="22"/>
      <c r="G32" s="22"/>
      <c r="H32" s="22"/>
      <c r="I32" s="22"/>
      <c r="J32" s="22"/>
      <c r="K32" s="22"/>
      <c r="AF32" s="12"/>
      <c r="AG32" s="12"/>
      <c r="AH32" s="13"/>
      <c r="AI32" s="13"/>
      <c r="AJ32" s="13"/>
      <c r="AK32" s="13"/>
    </row>
    <row r="33" spans="1:37" x14ac:dyDescent="0.25">
      <c r="A33" s="10" t="s">
        <v>1157</v>
      </c>
      <c r="B33" s="15">
        <v>5206</v>
      </c>
      <c r="C33" s="3" t="s">
        <v>45</v>
      </c>
      <c r="D33" s="3" t="s">
        <v>45</v>
      </c>
      <c r="E33" s="16" t="s">
        <v>454</v>
      </c>
      <c r="F33" s="22"/>
      <c r="G33" s="22"/>
      <c r="H33" s="22"/>
      <c r="I33" s="22"/>
      <c r="J33" s="22"/>
      <c r="K33" s="22"/>
      <c r="AF33" s="12"/>
      <c r="AG33" s="12"/>
      <c r="AH33" s="13"/>
      <c r="AI33" s="13"/>
      <c r="AJ33" s="13"/>
      <c r="AK33" s="13"/>
    </row>
    <row r="34" spans="1:37" x14ac:dyDescent="0.25">
      <c r="A34" s="10" t="s">
        <v>1158</v>
      </c>
      <c r="B34" s="15">
        <v>5209</v>
      </c>
      <c r="C34" s="3" t="s">
        <v>45</v>
      </c>
      <c r="D34" s="3" t="s">
        <v>45</v>
      </c>
      <c r="E34" s="16" t="s">
        <v>455</v>
      </c>
      <c r="F34" s="22"/>
      <c r="G34" s="22"/>
      <c r="H34" s="22"/>
      <c r="I34" s="22"/>
      <c r="J34" s="22"/>
      <c r="K34" s="22"/>
      <c r="AF34" s="12"/>
      <c r="AG34" s="12"/>
      <c r="AH34" s="13"/>
      <c r="AI34" s="13"/>
      <c r="AJ34" s="13"/>
      <c r="AK34" s="13"/>
    </row>
    <row r="35" spans="1:37" x14ac:dyDescent="0.25">
      <c r="A35" s="10" t="s">
        <v>1159</v>
      </c>
      <c r="B35" s="15">
        <v>5212</v>
      </c>
      <c r="C35" s="3" t="s">
        <v>45</v>
      </c>
      <c r="D35" s="3" t="s">
        <v>45</v>
      </c>
      <c r="E35" s="16" t="s">
        <v>253</v>
      </c>
      <c r="F35" s="22"/>
      <c r="G35" s="22"/>
      <c r="H35" s="22"/>
      <c r="I35" s="22"/>
      <c r="J35" s="22"/>
      <c r="K35" s="22"/>
      <c r="AF35" s="12"/>
      <c r="AG35" s="12"/>
      <c r="AH35" s="13"/>
      <c r="AI35" s="13"/>
      <c r="AJ35" s="13"/>
      <c r="AK35" s="13"/>
    </row>
    <row r="36" spans="1:37" x14ac:dyDescent="0.25">
      <c r="A36" s="10" t="s">
        <v>1160</v>
      </c>
      <c r="B36" s="15">
        <v>5234</v>
      </c>
      <c r="C36" s="3" t="s">
        <v>45</v>
      </c>
      <c r="D36" s="3" t="s">
        <v>45</v>
      </c>
      <c r="E36" s="16" t="s">
        <v>267</v>
      </c>
      <c r="F36" s="22"/>
      <c r="G36" s="22"/>
      <c r="H36" s="22"/>
      <c r="I36" s="22"/>
      <c r="J36" s="22"/>
      <c r="K36" s="22"/>
      <c r="AF36" s="12"/>
      <c r="AG36" s="12"/>
      <c r="AH36" s="13"/>
      <c r="AI36" s="13"/>
      <c r="AJ36" s="13"/>
      <c r="AK36" s="13"/>
    </row>
    <row r="37" spans="1:37" x14ac:dyDescent="0.25">
      <c r="A37" s="10" t="s">
        <v>1161</v>
      </c>
      <c r="B37" s="15">
        <v>5237</v>
      </c>
      <c r="C37" s="3" t="s">
        <v>45</v>
      </c>
      <c r="D37" s="3" t="s">
        <v>45</v>
      </c>
      <c r="E37" s="16" t="s">
        <v>456</v>
      </c>
      <c r="F37" s="22"/>
      <c r="G37" s="22"/>
      <c r="H37" s="22"/>
      <c r="I37" s="22"/>
      <c r="J37" s="22"/>
      <c r="K37" s="22"/>
      <c r="AF37" s="12"/>
      <c r="AG37" s="12"/>
      <c r="AH37" s="13"/>
      <c r="AI37" s="13"/>
      <c r="AJ37" s="13"/>
      <c r="AK37" s="13"/>
    </row>
    <row r="38" spans="1:37" x14ac:dyDescent="0.25">
      <c r="A38" s="10" t="s">
        <v>1162</v>
      </c>
      <c r="B38" s="15">
        <v>5240</v>
      </c>
      <c r="C38" s="3" t="s">
        <v>45</v>
      </c>
      <c r="D38" s="3" t="s">
        <v>45</v>
      </c>
      <c r="E38" s="16" t="s">
        <v>457</v>
      </c>
      <c r="F38" s="22"/>
      <c r="G38" s="22"/>
      <c r="H38" s="22"/>
      <c r="I38" s="22"/>
      <c r="J38" s="22"/>
      <c r="K38" s="22"/>
      <c r="AF38" s="12"/>
      <c r="AG38" s="12"/>
      <c r="AH38" s="13"/>
      <c r="AI38" s="13"/>
      <c r="AJ38" s="13"/>
      <c r="AK38" s="13"/>
    </row>
    <row r="39" spans="1:37" x14ac:dyDescent="0.25">
      <c r="A39" s="10" t="s">
        <v>1163</v>
      </c>
      <c r="B39" s="15">
        <v>5250</v>
      </c>
      <c r="C39" s="3" t="s">
        <v>45</v>
      </c>
      <c r="D39" s="3" t="s">
        <v>45</v>
      </c>
      <c r="E39" s="16" t="s">
        <v>283</v>
      </c>
      <c r="F39" s="22"/>
      <c r="G39" s="22"/>
      <c r="H39" s="22"/>
      <c r="I39" s="22"/>
      <c r="J39" s="22"/>
      <c r="K39" s="22"/>
      <c r="AF39" s="12"/>
      <c r="AG39" s="12"/>
      <c r="AH39" s="13"/>
      <c r="AI39" s="13"/>
      <c r="AJ39" s="13"/>
      <c r="AK39" s="13"/>
    </row>
    <row r="40" spans="1:37" x14ac:dyDescent="0.25">
      <c r="A40" s="10" t="s">
        <v>1164</v>
      </c>
      <c r="B40" s="15">
        <v>5148</v>
      </c>
      <c r="C40" s="3" t="s">
        <v>45</v>
      </c>
      <c r="D40" s="3" t="s">
        <v>45</v>
      </c>
      <c r="E40" s="16" t="s">
        <v>458</v>
      </c>
      <c r="F40" s="22"/>
      <c r="G40" s="22"/>
      <c r="H40" s="22"/>
      <c r="I40" s="22"/>
      <c r="J40" s="22"/>
      <c r="K40" s="22"/>
      <c r="AF40" s="12"/>
      <c r="AG40" s="12"/>
      <c r="AH40" s="13"/>
      <c r="AI40" s="13"/>
      <c r="AJ40" s="13"/>
      <c r="AK40" s="13"/>
    </row>
    <row r="41" spans="1:37" x14ac:dyDescent="0.25">
      <c r="A41" s="10" t="s">
        <v>1165</v>
      </c>
      <c r="B41" s="15">
        <v>5697</v>
      </c>
      <c r="C41" s="3" t="s">
        <v>45</v>
      </c>
      <c r="D41" s="3" t="s">
        <v>45</v>
      </c>
      <c r="E41" s="16" t="s">
        <v>296</v>
      </c>
      <c r="F41" s="22"/>
      <c r="G41" s="22"/>
      <c r="H41" s="22"/>
      <c r="I41" s="22"/>
      <c r="J41" s="22"/>
      <c r="K41" s="22"/>
      <c r="AF41" s="12"/>
      <c r="AG41" s="12"/>
      <c r="AH41" s="13"/>
      <c r="AI41" s="13"/>
      <c r="AJ41" s="13"/>
      <c r="AK41" s="13"/>
    </row>
    <row r="42" spans="1:37" x14ac:dyDescent="0.25">
      <c r="A42" s="10" t="s">
        <v>1166</v>
      </c>
      <c r="B42" s="15">
        <v>5264</v>
      </c>
      <c r="C42" s="3" t="s">
        <v>45</v>
      </c>
      <c r="D42" s="3" t="s">
        <v>45</v>
      </c>
      <c r="E42" s="16" t="s">
        <v>459</v>
      </c>
      <c r="F42" s="22"/>
      <c r="G42" s="22"/>
      <c r="H42" s="22"/>
      <c r="I42" s="22"/>
      <c r="J42" s="22"/>
      <c r="K42" s="22"/>
      <c r="AF42" s="12"/>
      <c r="AG42" s="12"/>
      <c r="AH42" s="13"/>
      <c r="AI42" s="13"/>
      <c r="AJ42" s="13"/>
      <c r="AK42" s="13"/>
    </row>
    <row r="43" spans="1:37" x14ac:dyDescent="0.25">
      <c r="A43" s="10" t="s">
        <v>1167</v>
      </c>
      <c r="B43" s="15">
        <v>5266</v>
      </c>
      <c r="C43" s="3" t="s">
        <v>45</v>
      </c>
      <c r="D43" s="3" t="s">
        <v>45</v>
      </c>
      <c r="E43" s="16" t="s">
        <v>309</v>
      </c>
      <c r="F43" s="22"/>
      <c r="G43" s="22"/>
      <c r="H43" s="22"/>
      <c r="I43" s="22"/>
      <c r="J43" s="22"/>
      <c r="K43" s="22"/>
      <c r="AF43" s="12"/>
      <c r="AG43" s="12"/>
      <c r="AH43" s="13"/>
      <c r="AI43" s="13"/>
      <c r="AJ43" s="13"/>
      <c r="AK43" s="13"/>
    </row>
    <row r="44" spans="1:37" x14ac:dyDescent="0.25">
      <c r="A44" s="10" t="s">
        <v>1168</v>
      </c>
      <c r="B44" s="15">
        <v>5282</v>
      </c>
      <c r="C44" s="3" t="s">
        <v>45</v>
      </c>
      <c r="D44" s="3" t="s">
        <v>45</v>
      </c>
      <c r="E44" s="16" t="s">
        <v>460</v>
      </c>
      <c r="F44" s="22"/>
      <c r="G44" s="22"/>
      <c r="H44" s="22"/>
      <c r="I44" s="22"/>
      <c r="J44" s="22"/>
      <c r="K44" s="22"/>
      <c r="AF44" s="12"/>
      <c r="AG44" s="12"/>
      <c r="AH44" s="13"/>
      <c r="AI44" s="13"/>
      <c r="AJ44" s="13"/>
      <c r="AK44" s="13"/>
    </row>
    <row r="45" spans="1:37" x14ac:dyDescent="0.25">
      <c r="A45" s="10" t="s">
        <v>1169</v>
      </c>
      <c r="B45" s="15">
        <v>5284</v>
      </c>
      <c r="C45" s="3" t="s">
        <v>45</v>
      </c>
      <c r="D45" s="3" t="s">
        <v>45</v>
      </c>
      <c r="E45" s="16" t="s">
        <v>321</v>
      </c>
      <c r="F45" s="22"/>
      <c r="G45" s="22"/>
      <c r="H45" s="22"/>
      <c r="I45" s="22"/>
      <c r="J45" s="22"/>
      <c r="K45" s="22"/>
      <c r="AF45" s="12"/>
      <c r="AG45" s="12"/>
      <c r="AH45" s="13"/>
      <c r="AI45" s="13"/>
      <c r="AJ45" s="13"/>
      <c r="AK45" s="13"/>
    </row>
    <row r="46" spans="1:37" x14ac:dyDescent="0.25">
      <c r="A46" s="10" t="s">
        <v>1170</v>
      </c>
      <c r="B46" s="15">
        <v>5306</v>
      </c>
      <c r="C46" s="3" t="s">
        <v>45</v>
      </c>
      <c r="D46" s="3" t="s">
        <v>45</v>
      </c>
      <c r="E46" s="16" t="s">
        <v>461</v>
      </c>
      <c r="F46" s="22"/>
      <c r="G46" s="22"/>
      <c r="H46" s="22"/>
      <c r="I46" s="22"/>
      <c r="J46" s="22"/>
      <c r="K46" s="22"/>
      <c r="AF46" s="12"/>
      <c r="AG46" s="12"/>
      <c r="AH46" s="13"/>
      <c r="AI46" s="13"/>
      <c r="AJ46" s="13"/>
      <c r="AK46" s="13"/>
    </row>
    <row r="47" spans="1:37" x14ac:dyDescent="0.25">
      <c r="A47" s="10" t="s">
        <v>1171</v>
      </c>
      <c r="B47" s="15">
        <v>5308</v>
      </c>
      <c r="C47" s="3" t="s">
        <v>45</v>
      </c>
      <c r="D47" s="3" t="s">
        <v>45</v>
      </c>
      <c r="E47" s="16" t="s">
        <v>429</v>
      </c>
      <c r="F47" s="22"/>
      <c r="G47" s="22"/>
      <c r="H47" s="22"/>
      <c r="I47" s="22"/>
      <c r="J47" s="22"/>
      <c r="K47" s="22"/>
      <c r="AF47" s="12"/>
      <c r="AG47" s="12"/>
      <c r="AH47" s="13"/>
      <c r="AI47" s="13"/>
      <c r="AJ47" s="13"/>
      <c r="AK47" s="13"/>
    </row>
    <row r="48" spans="1:37" x14ac:dyDescent="0.25">
      <c r="A48" s="10" t="s">
        <v>1172</v>
      </c>
      <c r="B48" s="15">
        <v>5310</v>
      </c>
      <c r="C48" s="3" t="s">
        <v>45</v>
      </c>
      <c r="D48" s="3" t="s">
        <v>45</v>
      </c>
      <c r="E48" s="16" t="s">
        <v>462</v>
      </c>
      <c r="F48" s="22"/>
      <c r="G48" s="22"/>
      <c r="H48" s="22"/>
      <c r="I48" s="22"/>
      <c r="J48" s="22"/>
      <c r="K48" s="22"/>
      <c r="AF48" s="12"/>
      <c r="AG48" s="12"/>
      <c r="AH48" s="13"/>
      <c r="AI48" s="13"/>
      <c r="AJ48" s="13"/>
      <c r="AK48" s="13"/>
    </row>
    <row r="49" spans="1:37" x14ac:dyDescent="0.25">
      <c r="A49" s="10" t="s">
        <v>1173</v>
      </c>
      <c r="B49" s="15">
        <v>5313</v>
      </c>
      <c r="C49" s="3" t="s">
        <v>45</v>
      </c>
      <c r="D49" s="3" t="s">
        <v>45</v>
      </c>
      <c r="E49" s="16" t="s">
        <v>206</v>
      </c>
      <c r="F49" s="22"/>
      <c r="G49" s="22"/>
      <c r="H49" s="22"/>
      <c r="I49" s="22"/>
      <c r="J49" s="22"/>
      <c r="K49" s="22"/>
      <c r="AF49" s="12"/>
      <c r="AG49" s="12"/>
      <c r="AH49" s="13"/>
      <c r="AI49" s="13"/>
      <c r="AJ49" s="13"/>
      <c r="AK49" s="13"/>
    </row>
    <row r="50" spans="1:37" x14ac:dyDescent="0.25">
      <c r="A50" s="10" t="s">
        <v>1174</v>
      </c>
      <c r="B50" s="15">
        <v>5315</v>
      </c>
      <c r="C50" s="3" t="s">
        <v>45</v>
      </c>
      <c r="D50" s="3" t="s">
        <v>45</v>
      </c>
      <c r="E50" s="16" t="s">
        <v>244</v>
      </c>
      <c r="F50" s="22"/>
      <c r="G50" s="22"/>
      <c r="H50" s="22"/>
      <c r="I50" s="22"/>
      <c r="J50" s="22"/>
      <c r="K50" s="22"/>
      <c r="AF50" s="12"/>
      <c r="AG50" s="12"/>
      <c r="AH50" s="13"/>
      <c r="AI50" s="13"/>
      <c r="AJ50" s="13"/>
      <c r="AK50" s="13"/>
    </row>
    <row r="51" spans="1:37" x14ac:dyDescent="0.25">
      <c r="A51" s="10" t="s">
        <v>1175</v>
      </c>
      <c r="B51" s="15">
        <v>5318</v>
      </c>
      <c r="C51" s="3" t="s">
        <v>45</v>
      </c>
      <c r="D51" s="3" t="s">
        <v>45</v>
      </c>
      <c r="E51" s="16" t="s">
        <v>463</v>
      </c>
      <c r="F51" s="22"/>
      <c r="G51" s="22"/>
      <c r="H51" s="22"/>
      <c r="I51" s="22"/>
      <c r="J51" s="22"/>
      <c r="K51" s="22"/>
      <c r="AF51" s="12"/>
      <c r="AG51" s="12"/>
      <c r="AH51" s="13"/>
      <c r="AI51" s="13"/>
      <c r="AJ51" s="13"/>
      <c r="AK51" s="13"/>
    </row>
    <row r="52" spans="1:37" x14ac:dyDescent="0.25">
      <c r="A52" s="10" t="s">
        <v>1176</v>
      </c>
      <c r="B52" s="15">
        <v>5321</v>
      </c>
      <c r="C52" s="3" t="s">
        <v>45</v>
      </c>
      <c r="D52" s="3" t="s">
        <v>45</v>
      </c>
      <c r="E52" s="16" t="s">
        <v>464</v>
      </c>
      <c r="F52" s="22"/>
      <c r="G52" s="22"/>
      <c r="H52" s="22"/>
      <c r="I52" s="22"/>
      <c r="J52" s="22"/>
      <c r="K52" s="22"/>
      <c r="AF52" s="12"/>
      <c r="AG52" s="12"/>
      <c r="AH52" s="13"/>
      <c r="AI52" s="13"/>
      <c r="AJ52" s="13"/>
      <c r="AK52" s="13"/>
    </row>
    <row r="53" spans="1:37" x14ac:dyDescent="0.25">
      <c r="A53" s="10" t="s">
        <v>1177</v>
      </c>
      <c r="B53" s="15">
        <v>5347</v>
      </c>
      <c r="C53" s="3" t="s">
        <v>45</v>
      </c>
      <c r="D53" s="3" t="s">
        <v>45</v>
      </c>
      <c r="E53" s="16" t="s">
        <v>331</v>
      </c>
      <c r="F53" s="22"/>
      <c r="G53" s="22"/>
      <c r="H53" s="22"/>
      <c r="I53" s="22"/>
      <c r="J53" s="22"/>
      <c r="K53" s="22"/>
      <c r="AF53" s="12"/>
      <c r="AG53" s="12"/>
      <c r="AH53" s="13"/>
      <c r="AI53" s="13"/>
      <c r="AJ53" s="13"/>
      <c r="AK53" s="13"/>
    </row>
    <row r="54" spans="1:37" x14ac:dyDescent="0.25">
      <c r="A54" s="10" t="s">
        <v>1178</v>
      </c>
      <c r="B54" s="15">
        <v>5353</v>
      </c>
      <c r="C54" s="3" t="s">
        <v>45</v>
      </c>
      <c r="D54" s="3" t="s">
        <v>45</v>
      </c>
      <c r="E54" s="16" t="s">
        <v>465</v>
      </c>
      <c r="F54" s="22"/>
      <c r="G54" s="22"/>
      <c r="H54" s="22"/>
      <c r="I54" s="22"/>
      <c r="J54" s="22"/>
      <c r="K54" s="22"/>
      <c r="AF54" s="12"/>
      <c r="AG54" s="12"/>
      <c r="AH54" s="13"/>
      <c r="AI54" s="13"/>
      <c r="AJ54" s="13"/>
      <c r="AK54" s="13"/>
    </row>
    <row r="55" spans="1:37" x14ac:dyDescent="0.25">
      <c r="A55" s="10" t="s">
        <v>1179</v>
      </c>
      <c r="B55" s="15">
        <v>5360</v>
      </c>
      <c r="C55" s="3" t="s">
        <v>45</v>
      </c>
      <c r="D55" s="3" t="s">
        <v>45</v>
      </c>
      <c r="E55" s="16" t="s">
        <v>466</v>
      </c>
      <c r="F55" s="22"/>
      <c r="G55" s="22"/>
      <c r="H55" s="22"/>
      <c r="I55" s="22"/>
      <c r="J55" s="22"/>
      <c r="K55" s="22"/>
      <c r="AF55" s="12"/>
      <c r="AG55" s="12"/>
      <c r="AH55" s="13"/>
      <c r="AI55" s="13"/>
      <c r="AJ55" s="13"/>
      <c r="AK55" s="13"/>
    </row>
    <row r="56" spans="1:37" x14ac:dyDescent="0.25">
      <c r="A56" s="10" t="s">
        <v>1180</v>
      </c>
      <c r="B56" s="15">
        <v>5361</v>
      </c>
      <c r="C56" s="3" t="s">
        <v>45</v>
      </c>
      <c r="D56" s="3" t="s">
        <v>45</v>
      </c>
      <c r="E56" s="16" t="s">
        <v>341</v>
      </c>
      <c r="F56" s="22"/>
      <c r="G56" s="22"/>
      <c r="H56" s="22"/>
      <c r="I56" s="22"/>
      <c r="J56" s="22"/>
      <c r="K56" s="22"/>
      <c r="AF56" s="12"/>
      <c r="AG56" s="12"/>
      <c r="AH56" s="13"/>
      <c r="AI56" s="13"/>
      <c r="AJ56" s="13"/>
      <c r="AK56" s="13"/>
    </row>
    <row r="57" spans="1:37" x14ac:dyDescent="0.25">
      <c r="A57" s="10" t="s">
        <v>1181</v>
      </c>
      <c r="B57" s="15">
        <v>5364</v>
      </c>
      <c r="C57" s="3" t="s">
        <v>45</v>
      </c>
      <c r="D57" s="3" t="s">
        <v>45</v>
      </c>
      <c r="E57" s="16" t="s">
        <v>467</v>
      </c>
      <c r="F57" s="22"/>
      <c r="G57" s="22"/>
      <c r="H57" s="22"/>
      <c r="I57" s="22"/>
      <c r="J57" s="22"/>
      <c r="K57" s="22"/>
      <c r="AF57" s="12"/>
      <c r="AG57" s="12"/>
      <c r="AH57" s="13"/>
      <c r="AI57" s="13"/>
      <c r="AJ57" s="13"/>
      <c r="AK57" s="13"/>
    </row>
    <row r="58" spans="1:37" x14ac:dyDescent="0.25">
      <c r="A58" s="10" t="s">
        <v>1182</v>
      </c>
      <c r="B58" s="15">
        <v>5368</v>
      </c>
      <c r="C58" s="3" t="s">
        <v>45</v>
      </c>
      <c r="D58" s="3" t="s">
        <v>45</v>
      </c>
      <c r="E58" s="16" t="s">
        <v>468</v>
      </c>
      <c r="F58" s="22"/>
      <c r="G58" s="22"/>
      <c r="H58" s="22"/>
      <c r="I58" s="22"/>
      <c r="J58" s="22"/>
      <c r="K58" s="22"/>
      <c r="AF58" s="12"/>
      <c r="AG58" s="12"/>
      <c r="AH58" s="13"/>
      <c r="AI58" s="13"/>
      <c r="AJ58" s="13"/>
      <c r="AK58" s="13"/>
    </row>
    <row r="59" spans="1:37" x14ac:dyDescent="0.25">
      <c r="A59" s="10" t="s">
        <v>1183</v>
      </c>
      <c r="B59" s="15">
        <v>5376</v>
      </c>
      <c r="C59" s="3" t="s">
        <v>45</v>
      </c>
      <c r="D59" s="3" t="s">
        <v>45</v>
      </c>
      <c r="E59" s="16" t="s">
        <v>469</v>
      </c>
      <c r="F59" s="22"/>
      <c r="G59" s="22"/>
      <c r="H59" s="22"/>
      <c r="I59" s="22"/>
      <c r="J59" s="22"/>
      <c r="K59" s="22"/>
      <c r="AF59" s="12"/>
      <c r="AG59" s="12"/>
      <c r="AH59" s="13"/>
      <c r="AI59" s="13"/>
      <c r="AJ59" s="13"/>
      <c r="AK59" s="13"/>
    </row>
    <row r="60" spans="1:37" x14ac:dyDescent="0.25">
      <c r="A60" s="10" t="s">
        <v>1184</v>
      </c>
      <c r="B60" s="15">
        <v>5380</v>
      </c>
      <c r="C60" s="3" t="s">
        <v>45</v>
      </c>
      <c r="D60" s="3" t="s">
        <v>45</v>
      </c>
      <c r="E60" s="16" t="s">
        <v>432</v>
      </c>
      <c r="F60" s="22"/>
      <c r="G60" s="22"/>
      <c r="H60" s="22"/>
      <c r="I60" s="22"/>
      <c r="J60" s="22"/>
      <c r="K60" s="22"/>
      <c r="AF60" s="12"/>
      <c r="AG60" s="12"/>
      <c r="AH60" s="13"/>
      <c r="AI60" s="13"/>
      <c r="AJ60" s="13"/>
      <c r="AK60" s="13"/>
    </row>
    <row r="61" spans="1:37" x14ac:dyDescent="0.25">
      <c r="A61" s="10" t="s">
        <v>1185</v>
      </c>
      <c r="B61" s="15">
        <v>5390</v>
      </c>
      <c r="C61" s="3" t="s">
        <v>45</v>
      </c>
      <c r="D61" s="3" t="s">
        <v>45</v>
      </c>
      <c r="E61" s="16" t="s">
        <v>470</v>
      </c>
      <c r="F61" s="22"/>
      <c r="G61" s="22"/>
      <c r="H61" s="22"/>
      <c r="I61" s="22"/>
      <c r="J61" s="22"/>
      <c r="K61" s="22"/>
      <c r="AF61" s="12"/>
      <c r="AG61" s="12"/>
      <c r="AH61" s="13"/>
      <c r="AI61" s="13"/>
      <c r="AJ61" s="13"/>
      <c r="AK61" s="13"/>
    </row>
    <row r="62" spans="1:37" x14ac:dyDescent="0.25">
      <c r="A62" s="10" t="s">
        <v>1186</v>
      </c>
      <c r="B62" s="15">
        <v>5400</v>
      </c>
      <c r="C62" s="3" t="s">
        <v>45</v>
      </c>
      <c r="D62" s="3" t="s">
        <v>45</v>
      </c>
      <c r="E62" s="16" t="s">
        <v>348</v>
      </c>
      <c r="F62" s="22"/>
      <c r="G62" s="22"/>
      <c r="H62" s="22"/>
      <c r="I62" s="22"/>
      <c r="J62" s="22"/>
      <c r="K62" s="22"/>
      <c r="AF62" s="12"/>
      <c r="AG62" s="12"/>
      <c r="AH62" s="13"/>
      <c r="AI62" s="13"/>
      <c r="AJ62" s="13"/>
      <c r="AK62" s="13"/>
    </row>
    <row r="63" spans="1:37" x14ac:dyDescent="0.25">
      <c r="A63" s="10" t="s">
        <v>1187</v>
      </c>
      <c r="B63" s="15">
        <v>5411</v>
      </c>
      <c r="C63" s="3" t="s">
        <v>45</v>
      </c>
      <c r="D63" s="3" t="s">
        <v>45</v>
      </c>
      <c r="E63" s="16" t="s">
        <v>471</v>
      </c>
      <c r="F63" s="22"/>
      <c r="G63" s="22"/>
      <c r="H63" s="22"/>
      <c r="I63" s="22"/>
      <c r="J63" s="22"/>
      <c r="K63" s="22"/>
      <c r="AF63" s="12"/>
      <c r="AG63" s="12"/>
      <c r="AH63" s="13"/>
      <c r="AI63" s="13"/>
      <c r="AJ63" s="13"/>
      <c r="AK63" s="13"/>
    </row>
    <row r="64" spans="1:37" x14ac:dyDescent="0.25">
      <c r="A64" s="10" t="s">
        <v>1188</v>
      </c>
      <c r="B64" s="15">
        <v>5425</v>
      </c>
      <c r="C64" s="3" t="s">
        <v>45</v>
      </c>
      <c r="D64" s="3" t="s">
        <v>45</v>
      </c>
      <c r="E64" s="16" t="s">
        <v>472</v>
      </c>
      <c r="F64" s="22"/>
      <c r="G64" s="22"/>
      <c r="H64" s="22"/>
      <c r="I64" s="22"/>
      <c r="J64" s="22"/>
      <c r="K64" s="22"/>
      <c r="AF64" s="12"/>
      <c r="AG64" s="12"/>
      <c r="AH64" s="13"/>
      <c r="AI64" s="13"/>
      <c r="AJ64" s="13"/>
      <c r="AK64" s="13"/>
    </row>
    <row r="65" spans="1:37" x14ac:dyDescent="0.25">
      <c r="A65" s="10" t="s">
        <v>1189</v>
      </c>
      <c r="B65" s="15">
        <v>5440</v>
      </c>
      <c r="C65" s="3" t="s">
        <v>45</v>
      </c>
      <c r="D65" s="3" t="s">
        <v>45</v>
      </c>
      <c r="E65" s="16" t="s">
        <v>428</v>
      </c>
      <c r="F65" s="22"/>
      <c r="G65" s="22"/>
      <c r="H65" s="22"/>
      <c r="I65" s="22"/>
      <c r="J65" s="22"/>
      <c r="K65" s="22"/>
      <c r="AF65" s="12"/>
      <c r="AG65" s="12"/>
      <c r="AH65" s="13"/>
      <c r="AI65" s="13"/>
      <c r="AJ65" s="13"/>
      <c r="AK65" s="13"/>
    </row>
    <row r="66" spans="1:37" x14ac:dyDescent="0.25">
      <c r="A66" s="10" t="s">
        <v>1190</v>
      </c>
      <c r="B66" s="15">
        <v>5001</v>
      </c>
      <c r="C66" s="3" t="s">
        <v>45</v>
      </c>
      <c r="D66" s="3" t="s">
        <v>45</v>
      </c>
      <c r="E66" s="16" t="s">
        <v>473</v>
      </c>
      <c r="F66" s="22"/>
      <c r="G66" s="22"/>
      <c r="H66" s="22"/>
      <c r="I66" s="22"/>
      <c r="J66" s="22"/>
      <c r="K66" s="22"/>
      <c r="AF66" s="12"/>
      <c r="AG66" s="12"/>
      <c r="AH66" s="13"/>
      <c r="AI66" s="13"/>
      <c r="AJ66" s="13"/>
      <c r="AK66" s="13"/>
    </row>
    <row r="67" spans="1:37" x14ac:dyDescent="0.25">
      <c r="A67" s="10" t="s">
        <v>1191</v>
      </c>
      <c r="B67" s="15">
        <v>5467</v>
      </c>
      <c r="C67" s="3" t="s">
        <v>45</v>
      </c>
      <c r="D67" s="3" t="s">
        <v>45</v>
      </c>
      <c r="E67" s="16" t="s">
        <v>355</v>
      </c>
      <c r="F67" s="22"/>
      <c r="G67" s="22"/>
      <c r="H67" s="22"/>
      <c r="I67" s="22"/>
      <c r="J67" s="22"/>
      <c r="K67" s="22"/>
      <c r="AF67" s="12"/>
      <c r="AG67" s="12"/>
      <c r="AH67" s="13"/>
      <c r="AI67" s="13"/>
      <c r="AJ67" s="13"/>
      <c r="AK67" s="13"/>
    </row>
    <row r="68" spans="1:37" x14ac:dyDescent="0.25">
      <c r="A68" s="10" t="s">
        <v>1192</v>
      </c>
      <c r="B68" s="15">
        <v>5483</v>
      </c>
      <c r="C68" s="3" t="s">
        <v>45</v>
      </c>
      <c r="D68" s="3" t="s">
        <v>45</v>
      </c>
      <c r="E68" s="16" t="s">
        <v>64</v>
      </c>
      <c r="F68" s="22"/>
      <c r="G68" s="22"/>
      <c r="H68" s="22"/>
      <c r="I68" s="22"/>
      <c r="J68" s="22"/>
      <c r="K68" s="22"/>
      <c r="AF68" s="12"/>
      <c r="AG68" s="12"/>
      <c r="AH68" s="13"/>
      <c r="AI68" s="13"/>
      <c r="AJ68" s="13"/>
      <c r="AK68" s="13"/>
    </row>
    <row r="69" spans="1:37" x14ac:dyDescent="0.25">
      <c r="A69" s="10" t="s">
        <v>1193</v>
      </c>
      <c r="B69" s="15">
        <v>5495</v>
      </c>
      <c r="C69" s="3" t="s">
        <v>45</v>
      </c>
      <c r="D69" s="3" t="s">
        <v>45</v>
      </c>
      <c r="E69" s="16" t="s">
        <v>367</v>
      </c>
      <c r="F69" s="22"/>
      <c r="G69" s="22"/>
      <c r="H69" s="22"/>
      <c r="I69" s="22"/>
      <c r="J69" s="22"/>
      <c r="K69" s="22"/>
      <c r="AF69" s="12"/>
      <c r="AG69" s="12"/>
      <c r="AH69" s="13"/>
      <c r="AI69" s="13"/>
      <c r="AJ69" s="13"/>
      <c r="AK69" s="13"/>
    </row>
    <row r="70" spans="1:37" x14ac:dyDescent="0.25">
      <c r="A70" s="10" t="s">
        <v>1194</v>
      </c>
      <c r="B70" s="15">
        <v>5501</v>
      </c>
      <c r="C70" s="3" t="s">
        <v>45</v>
      </c>
      <c r="D70" s="3" t="s">
        <v>45</v>
      </c>
      <c r="E70" s="16" t="s">
        <v>474</v>
      </c>
      <c r="F70" s="22"/>
      <c r="G70" s="22"/>
      <c r="H70" s="22"/>
      <c r="I70" s="22"/>
      <c r="J70" s="22"/>
      <c r="K70" s="22"/>
      <c r="AF70" s="12"/>
      <c r="AG70" s="12"/>
      <c r="AH70" s="13"/>
      <c r="AI70" s="13"/>
      <c r="AJ70" s="13"/>
      <c r="AK70" s="13"/>
    </row>
    <row r="71" spans="1:37" x14ac:dyDescent="0.25">
      <c r="A71" s="10" t="s">
        <v>1195</v>
      </c>
      <c r="B71" s="15">
        <v>5541</v>
      </c>
      <c r="C71" s="3" t="s">
        <v>45</v>
      </c>
      <c r="D71" s="3" t="s">
        <v>45</v>
      </c>
      <c r="E71" s="16" t="s">
        <v>475</v>
      </c>
      <c r="F71" s="22"/>
      <c r="G71" s="22"/>
      <c r="H71" s="22"/>
      <c r="I71" s="22"/>
      <c r="J71" s="22"/>
      <c r="K71" s="22"/>
      <c r="AF71" s="12"/>
      <c r="AG71" s="12"/>
      <c r="AH71" s="13"/>
      <c r="AI71" s="13"/>
      <c r="AJ71" s="13"/>
      <c r="AK71" s="13"/>
    </row>
    <row r="72" spans="1:37" x14ac:dyDescent="0.25">
      <c r="A72" s="10" t="s">
        <v>1196</v>
      </c>
      <c r="B72" s="15">
        <v>5543</v>
      </c>
      <c r="C72" s="3" t="s">
        <v>45</v>
      </c>
      <c r="D72" s="3" t="s">
        <v>45</v>
      </c>
      <c r="E72" s="16" t="s">
        <v>476</v>
      </c>
      <c r="F72" s="22"/>
      <c r="G72" s="22"/>
      <c r="H72" s="22"/>
      <c r="I72" s="22"/>
      <c r="J72" s="22"/>
      <c r="K72" s="22"/>
      <c r="AF72" s="12"/>
      <c r="AG72" s="12"/>
      <c r="AH72" s="13"/>
      <c r="AI72" s="13"/>
      <c r="AJ72" s="13"/>
      <c r="AK72" s="13"/>
    </row>
    <row r="73" spans="1:37" x14ac:dyDescent="0.25">
      <c r="A73" s="10" t="s">
        <v>1197</v>
      </c>
      <c r="B73" s="15">
        <v>5576</v>
      </c>
      <c r="C73" s="3" t="s">
        <v>45</v>
      </c>
      <c r="D73" s="3" t="s">
        <v>45</v>
      </c>
      <c r="E73" s="16" t="s">
        <v>477</v>
      </c>
      <c r="F73" s="22"/>
      <c r="G73" s="22"/>
      <c r="H73" s="22"/>
      <c r="I73" s="22"/>
      <c r="J73" s="22"/>
      <c r="K73" s="22"/>
      <c r="AF73" s="12"/>
      <c r="AG73" s="12"/>
      <c r="AH73" s="13"/>
      <c r="AI73" s="13"/>
      <c r="AJ73" s="13"/>
      <c r="AK73" s="13"/>
    </row>
    <row r="74" spans="1:37" x14ac:dyDescent="0.25">
      <c r="A74" s="10" t="s">
        <v>1198</v>
      </c>
      <c r="B74" s="15">
        <v>5591</v>
      </c>
      <c r="C74" s="3" t="s">
        <v>45</v>
      </c>
      <c r="D74" s="3" t="s">
        <v>45</v>
      </c>
      <c r="E74" s="16" t="s">
        <v>478</v>
      </c>
      <c r="F74" s="22"/>
      <c r="G74" s="22"/>
      <c r="H74" s="22"/>
      <c r="I74" s="22"/>
      <c r="J74" s="22"/>
      <c r="K74" s="22"/>
      <c r="AF74" s="12"/>
      <c r="AG74" s="12"/>
      <c r="AH74" s="13"/>
      <c r="AI74" s="13"/>
      <c r="AJ74" s="13"/>
      <c r="AK74" s="13"/>
    </row>
    <row r="75" spans="1:37" x14ac:dyDescent="0.25">
      <c r="A75" s="10" t="s">
        <v>1199</v>
      </c>
      <c r="B75" s="54">
        <v>5604</v>
      </c>
      <c r="C75" s="3" t="s">
        <v>45</v>
      </c>
      <c r="D75" s="3" t="s">
        <v>45</v>
      </c>
      <c r="E75" s="16" t="s">
        <v>371</v>
      </c>
      <c r="F75" s="22"/>
      <c r="G75" s="22"/>
      <c r="H75" s="22"/>
      <c r="I75" s="22"/>
      <c r="J75" s="22"/>
      <c r="K75" s="22"/>
      <c r="AF75" s="12"/>
      <c r="AG75" s="12"/>
      <c r="AH75" s="13"/>
      <c r="AI75" s="13"/>
      <c r="AJ75" s="13"/>
      <c r="AK75" s="13"/>
    </row>
    <row r="76" spans="1:37" x14ac:dyDescent="0.25">
      <c r="A76" s="10" t="s">
        <v>1200</v>
      </c>
      <c r="B76" s="15">
        <v>5607</v>
      </c>
      <c r="C76" s="3" t="s">
        <v>45</v>
      </c>
      <c r="D76" s="3" t="s">
        <v>45</v>
      </c>
      <c r="E76" s="16" t="s">
        <v>479</v>
      </c>
      <c r="F76" s="22"/>
      <c r="G76" s="22"/>
      <c r="H76" s="22"/>
      <c r="I76" s="22"/>
      <c r="J76" s="22"/>
      <c r="K76" s="22"/>
      <c r="AF76" s="12"/>
      <c r="AG76" s="12"/>
      <c r="AH76" s="13"/>
      <c r="AI76" s="13"/>
      <c r="AJ76" s="13"/>
      <c r="AK76" s="13"/>
    </row>
    <row r="77" spans="1:37" x14ac:dyDescent="0.25">
      <c r="A77" s="10" t="s">
        <v>1201</v>
      </c>
      <c r="B77" s="15">
        <v>5615</v>
      </c>
      <c r="C77" s="3" t="s">
        <v>45</v>
      </c>
      <c r="D77" s="3" t="s">
        <v>45</v>
      </c>
      <c r="E77" s="16" t="s">
        <v>376</v>
      </c>
      <c r="F77" s="22"/>
      <c r="G77" s="22"/>
      <c r="H77" s="22"/>
      <c r="I77" s="22"/>
      <c r="J77" s="22"/>
      <c r="K77" s="22"/>
      <c r="AF77" s="12"/>
      <c r="AG77" s="12"/>
      <c r="AH77" s="13"/>
      <c r="AI77" s="13"/>
      <c r="AJ77" s="13"/>
      <c r="AK77" s="13"/>
    </row>
    <row r="78" spans="1:37" x14ac:dyDescent="0.25">
      <c r="A78" s="10" t="s">
        <v>1202</v>
      </c>
      <c r="B78" s="15">
        <v>5628</v>
      </c>
      <c r="C78" s="3" t="s">
        <v>45</v>
      </c>
      <c r="D78" s="3" t="s">
        <v>45</v>
      </c>
      <c r="E78" s="16" t="s">
        <v>480</v>
      </c>
      <c r="F78" s="22"/>
      <c r="G78" s="22"/>
      <c r="H78" s="22"/>
      <c r="I78" s="22"/>
      <c r="J78" s="22"/>
      <c r="K78" s="22"/>
      <c r="AF78" s="12"/>
      <c r="AG78" s="12"/>
      <c r="AH78" s="13"/>
      <c r="AI78" s="13"/>
      <c r="AJ78" s="13"/>
      <c r="AK78" s="13"/>
    </row>
    <row r="79" spans="1:37" x14ac:dyDescent="0.25">
      <c r="A79" s="10" t="s">
        <v>1203</v>
      </c>
      <c r="B79" s="15">
        <v>5631</v>
      </c>
      <c r="C79" s="3" t="s">
        <v>45</v>
      </c>
      <c r="D79" s="3" t="s">
        <v>45</v>
      </c>
      <c r="E79" s="16" t="s">
        <v>435</v>
      </c>
      <c r="F79" s="22"/>
      <c r="G79" s="22"/>
      <c r="H79" s="22"/>
      <c r="I79" s="22"/>
      <c r="J79" s="22"/>
      <c r="K79" s="22"/>
      <c r="AF79" s="12"/>
      <c r="AG79" s="12"/>
      <c r="AH79" s="13"/>
      <c r="AI79" s="13"/>
      <c r="AJ79" s="13"/>
      <c r="AK79" s="13"/>
    </row>
    <row r="80" spans="1:37" x14ac:dyDescent="0.25">
      <c r="A80" s="10" t="s">
        <v>1204</v>
      </c>
      <c r="B80" s="15">
        <v>5642</v>
      </c>
      <c r="C80" s="3" t="s">
        <v>45</v>
      </c>
      <c r="D80" s="3" t="s">
        <v>45</v>
      </c>
      <c r="E80" s="16" t="s">
        <v>481</v>
      </c>
      <c r="F80" s="22"/>
      <c r="G80" s="22"/>
      <c r="H80" s="22"/>
      <c r="I80" s="22"/>
      <c r="J80" s="22"/>
      <c r="K80" s="22"/>
      <c r="AF80" s="12"/>
      <c r="AG80" s="12"/>
      <c r="AH80" s="13"/>
      <c r="AI80" s="13"/>
      <c r="AJ80" s="13"/>
      <c r="AK80" s="13"/>
    </row>
    <row r="81" spans="1:37" x14ac:dyDescent="0.25">
      <c r="A81" s="10" t="s">
        <v>1205</v>
      </c>
      <c r="B81" s="15">
        <v>5647</v>
      </c>
      <c r="C81" s="3" t="s">
        <v>45</v>
      </c>
      <c r="D81" s="3" t="s">
        <v>45</v>
      </c>
      <c r="E81" s="16" t="s">
        <v>482</v>
      </c>
      <c r="F81" s="22"/>
      <c r="G81" s="22"/>
      <c r="H81" s="22"/>
      <c r="I81" s="22"/>
      <c r="J81" s="22"/>
      <c r="K81" s="22"/>
      <c r="AF81" s="12"/>
      <c r="AG81" s="12"/>
      <c r="AH81" s="13"/>
      <c r="AI81" s="13"/>
      <c r="AJ81" s="13"/>
      <c r="AK81" s="13"/>
    </row>
    <row r="82" spans="1:37" x14ac:dyDescent="0.25">
      <c r="A82" s="10" t="s">
        <v>1206</v>
      </c>
      <c r="B82" s="15">
        <v>5649</v>
      </c>
      <c r="C82" s="3" t="s">
        <v>45</v>
      </c>
      <c r="D82" s="3" t="s">
        <v>45</v>
      </c>
      <c r="E82" s="16" t="s">
        <v>382</v>
      </c>
      <c r="F82" s="22"/>
      <c r="G82" s="22"/>
      <c r="H82" s="22"/>
      <c r="I82" s="22"/>
      <c r="J82" s="22"/>
      <c r="K82" s="22"/>
      <c r="AF82" s="12"/>
      <c r="AG82" s="12"/>
      <c r="AH82" s="13"/>
      <c r="AI82" s="13"/>
      <c r="AJ82" s="13"/>
      <c r="AK82" s="13"/>
    </row>
    <row r="83" spans="1:37" x14ac:dyDescent="0.25">
      <c r="A83" s="10" t="s">
        <v>1207</v>
      </c>
      <c r="B83" s="15">
        <v>5652</v>
      </c>
      <c r="C83" s="3" t="s">
        <v>45</v>
      </c>
      <c r="D83" s="3" t="s">
        <v>45</v>
      </c>
      <c r="E83" s="16" t="s">
        <v>263</v>
      </c>
      <c r="F83" s="22"/>
      <c r="G83" s="22"/>
      <c r="H83" s="22"/>
      <c r="I83" s="22"/>
      <c r="J83" s="22"/>
      <c r="K83" s="22"/>
      <c r="AF83" s="12"/>
      <c r="AG83" s="12"/>
      <c r="AH83" s="13"/>
      <c r="AI83" s="13"/>
      <c r="AJ83" s="13"/>
      <c r="AK83" s="13"/>
    </row>
    <row r="84" spans="1:37" x14ac:dyDescent="0.25">
      <c r="A84" s="10" t="s">
        <v>1208</v>
      </c>
      <c r="B84" s="15">
        <v>5656</v>
      </c>
      <c r="C84" s="3" t="s">
        <v>45</v>
      </c>
      <c r="D84" s="3" t="s">
        <v>45</v>
      </c>
      <c r="E84" s="16" t="s">
        <v>483</v>
      </c>
      <c r="F84" s="22"/>
      <c r="G84" s="22"/>
      <c r="H84" s="22"/>
      <c r="I84" s="22"/>
      <c r="J84" s="22"/>
      <c r="K84" s="22"/>
      <c r="AF84" s="12"/>
      <c r="AG84" s="12"/>
      <c r="AH84" s="13"/>
      <c r="AI84" s="13"/>
      <c r="AJ84" s="13"/>
      <c r="AK84" s="13"/>
    </row>
    <row r="85" spans="1:37" x14ac:dyDescent="0.25">
      <c r="A85" s="10" t="s">
        <v>1209</v>
      </c>
      <c r="B85" s="15">
        <v>5658</v>
      </c>
      <c r="C85" s="3" t="s">
        <v>45</v>
      </c>
      <c r="D85" s="3" t="s">
        <v>45</v>
      </c>
      <c r="E85" s="16" t="s">
        <v>484</v>
      </c>
      <c r="F85" s="22"/>
      <c r="G85" s="22"/>
      <c r="H85" s="22"/>
      <c r="I85" s="22"/>
      <c r="J85" s="22"/>
      <c r="K85" s="22"/>
      <c r="AF85" s="12"/>
      <c r="AG85" s="12"/>
      <c r="AH85" s="13"/>
      <c r="AI85" s="13"/>
      <c r="AJ85" s="13"/>
      <c r="AK85" s="13"/>
    </row>
    <row r="86" spans="1:37" x14ac:dyDescent="0.25">
      <c r="A86" s="10" t="s">
        <v>1210</v>
      </c>
      <c r="B86" s="15">
        <v>5660</v>
      </c>
      <c r="C86" s="3" t="s">
        <v>45</v>
      </c>
      <c r="D86" s="3" t="s">
        <v>45</v>
      </c>
      <c r="E86" s="16" t="s">
        <v>386</v>
      </c>
      <c r="F86" s="22"/>
      <c r="G86" s="22"/>
      <c r="H86" s="22"/>
      <c r="I86" s="22"/>
      <c r="J86" s="22"/>
      <c r="K86" s="22"/>
      <c r="AF86" s="12"/>
      <c r="AG86" s="12"/>
      <c r="AH86" s="13"/>
      <c r="AI86" s="13"/>
      <c r="AJ86" s="13"/>
      <c r="AK86" s="13"/>
    </row>
    <row r="87" spans="1:37" x14ac:dyDescent="0.25">
      <c r="A87" s="10" t="s">
        <v>1211</v>
      </c>
      <c r="B87" s="15">
        <v>5664</v>
      </c>
      <c r="C87" s="3" t="s">
        <v>45</v>
      </c>
      <c r="D87" s="3" t="s">
        <v>45</v>
      </c>
      <c r="E87" s="16" t="s">
        <v>485</v>
      </c>
      <c r="F87" s="22"/>
      <c r="G87" s="22"/>
      <c r="H87" s="22"/>
      <c r="I87" s="22"/>
      <c r="J87" s="22"/>
      <c r="K87" s="22"/>
      <c r="AF87" s="12"/>
      <c r="AG87" s="12"/>
      <c r="AH87" s="13"/>
      <c r="AI87" s="13"/>
      <c r="AJ87" s="13"/>
      <c r="AK87" s="13"/>
    </row>
    <row r="88" spans="1:37" x14ac:dyDescent="0.25">
      <c r="A88" s="10" t="s">
        <v>1212</v>
      </c>
      <c r="B88" s="15">
        <v>5667</v>
      </c>
      <c r="C88" s="3" t="s">
        <v>45</v>
      </c>
      <c r="D88" s="3" t="s">
        <v>45</v>
      </c>
      <c r="E88" s="16" t="s">
        <v>388</v>
      </c>
      <c r="F88" s="22"/>
      <c r="G88" s="22"/>
      <c r="H88" s="22"/>
      <c r="I88" s="22"/>
      <c r="J88" s="22"/>
      <c r="K88" s="22"/>
      <c r="AF88" s="12"/>
      <c r="AG88" s="12"/>
      <c r="AH88" s="13"/>
      <c r="AI88" s="13"/>
      <c r="AJ88" s="13"/>
      <c r="AK88" s="13"/>
    </row>
    <row r="89" spans="1:37" x14ac:dyDescent="0.25">
      <c r="A89" s="10" t="s">
        <v>1213</v>
      </c>
      <c r="B89" s="15">
        <v>5670</v>
      </c>
      <c r="C89" s="3" t="s">
        <v>45</v>
      </c>
      <c r="D89" s="3" t="s">
        <v>45</v>
      </c>
      <c r="E89" s="16" t="s">
        <v>392</v>
      </c>
      <c r="F89" s="22"/>
      <c r="G89" s="22"/>
      <c r="H89" s="22"/>
      <c r="I89" s="22"/>
      <c r="J89" s="22"/>
      <c r="K89" s="22"/>
      <c r="AF89" s="12"/>
      <c r="AG89" s="12"/>
      <c r="AH89" s="13"/>
      <c r="AI89" s="13"/>
      <c r="AJ89" s="13"/>
      <c r="AK89" s="13"/>
    </row>
    <row r="90" spans="1:37" x14ac:dyDescent="0.25">
      <c r="A90" s="10" t="s">
        <v>1214</v>
      </c>
      <c r="B90" s="15">
        <v>5674</v>
      </c>
      <c r="C90" s="3" t="s">
        <v>45</v>
      </c>
      <c r="D90" s="3" t="s">
        <v>45</v>
      </c>
      <c r="E90" s="16" t="s">
        <v>486</v>
      </c>
      <c r="F90" s="22"/>
      <c r="G90" s="22"/>
      <c r="H90" s="22"/>
      <c r="I90" s="22"/>
      <c r="J90" s="22"/>
      <c r="K90" s="22"/>
      <c r="AF90" s="12"/>
      <c r="AG90" s="12"/>
      <c r="AH90" s="13"/>
      <c r="AI90" s="13"/>
      <c r="AJ90" s="13"/>
      <c r="AK90" s="13"/>
    </row>
    <row r="91" spans="1:37" x14ac:dyDescent="0.25">
      <c r="A91" s="10" t="s">
        <v>1215</v>
      </c>
      <c r="B91" s="15">
        <v>5679</v>
      </c>
      <c r="C91" s="3" t="s">
        <v>45</v>
      </c>
      <c r="D91" s="3" t="s">
        <v>45</v>
      </c>
      <c r="E91" s="16" t="s">
        <v>395</v>
      </c>
      <c r="F91" s="22"/>
      <c r="G91" s="22"/>
      <c r="H91" s="22"/>
      <c r="I91" s="22"/>
      <c r="J91" s="22"/>
      <c r="K91" s="22"/>
      <c r="AF91" s="12"/>
      <c r="AG91" s="12"/>
      <c r="AH91" s="13"/>
      <c r="AI91" s="13"/>
      <c r="AJ91" s="13"/>
      <c r="AK91" s="13"/>
    </row>
    <row r="92" spans="1:37" x14ac:dyDescent="0.25">
      <c r="A92" s="10" t="s">
        <v>1216</v>
      </c>
      <c r="B92" s="15">
        <v>5042</v>
      </c>
      <c r="C92" s="3" t="s">
        <v>45</v>
      </c>
      <c r="D92" s="3" t="s">
        <v>45</v>
      </c>
      <c r="E92" s="16" t="s">
        <v>487</v>
      </c>
      <c r="F92" s="22"/>
      <c r="G92" s="22"/>
      <c r="H92" s="22"/>
      <c r="I92" s="22"/>
      <c r="J92" s="22"/>
      <c r="K92" s="22"/>
      <c r="AF92" s="12"/>
      <c r="AG92" s="12"/>
      <c r="AH92" s="13"/>
      <c r="AI92" s="13"/>
      <c r="AJ92" s="13"/>
      <c r="AK92" s="13"/>
    </row>
    <row r="93" spans="1:37" x14ac:dyDescent="0.25">
      <c r="A93" s="10" t="s">
        <v>1217</v>
      </c>
      <c r="B93" s="15">
        <v>5686</v>
      </c>
      <c r="C93" s="3" t="s">
        <v>45</v>
      </c>
      <c r="D93" s="3" t="s">
        <v>45</v>
      </c>
      <c r="E93" s="16" t="s">
        <v>431</v>
      </c>
      <c r="F93" s="22"/>
      <c r="G93" s="22"/>
      <c r="H93" s="22"/>
      <c r="I93" s="22"/>
      <c r="J93" s="22"/>
      <c r="K93" s="22"/>
      <c r="AF93" s="12"/>
      <c r="AG93" s="12"/>
      <c r="AH93" s="13"/>
      <c r="AI93" s="13"/>
      <c r="AJ93" s="13"/>
      <c r="AK93" s="13"/>
    </row>
    <row r="94" spans="1:37" x14ac:dyDescent="0.25">
      <c r="A94" s="10" t="s">
        <v>1218</v>
      </c>
      <c r="B94" s="15">
        <v>5690</v>
      </c>
      <c r="C94" s="3" t="s">
        <v>45</v>
      </c>
      <c r="D94" s="3" t="s">
        <v>45</v>
      </c>
      <c r="E94" s="16" t="s">
        <v>488</v>
      </c>
      <c r="F94" s="22"/>
      <c r="G94" s="22"/>
      <c r="H94" s="22"/>
      <c r="I94" s="22"/>
      <c r="J94" s="22"/>
      <c r="K94" s="22"/>
      <c r="AF94" s="12"/>
      <c r="AG94" s="12"/>
      <c r="AH94" s="13"/>
      <c r="AI94" s="13"/>
      <c r="AJ94" s="13"/>
      <c r="AK94" s="13"/>
    </row>
    <row r="95" spans="1:37" x14ac:dyDescent="0.25">
      <c r="A95" s="10" t="s">
        <v>1219</v>
      </c>
      <c r="B95" s="15">
        <v>5736</v>
      </c>
      <c r="C95" s="3" t="s">
        <v>45</v>
      </c>
      <c r="D95" s="3" t="s">
        <v>45</v>
      </c>
      <c r="E95" s="16" t="s">
        <v>398</v>
      </c>
      <c r="F95" s="22"/>
      <c r="G95" s="22"/>
      <c r="H95" s="22"/>
      <c r="I95" s="22"/>
      <c r="J95" s="22"/>
      <c r="K95" s="22"/>
      <c r="AF95" s="12"/>
      <c r="AG95" s="12"/>
      <c r="AH95" s="13"/>
      <c r="AI95" s="13"/>
      <c r="AJ95" s="13"/>
      <c r="AK95" s="13"/>
    </row>
    <row r="96" spans="1:37" x14ac:dyDescent="0.25">
      <c r="A96" s="10" t="s">
        <v>1220</v>
      </c>
      <c r="B96" s="15">
        <v>5756</v>
      </c>
      <c r="C96" s="3" t="s">
        <v>45</v>
      </c>
      <c r="D96" s="3" t="s">
        <v>45</v>
      </c>
      <c r="E96" s="16" t="s">
        <v>400</v>
      </c>
      <c r="F96" s="22"/>
      <c r="G96" s="22"/>
      <c r="H96" s="22"/>
      <c r="I96" s="22"/>
      <c r="J96" s="22"/>
      <c r="K96" s="22"/>
      <c r="AF96" s="12"/>
      <c r="AG96" s="12"/>
      <c r="AH96" s="13"/>
      <c r="AI96" s="13"/>
      <c r="AJ96" s="13"/>
      <c r="AK96" s="13"/>
    </row>
    <row r="97" spans="1:37" x14ac:dyDescent="0.25">
      <c r="A97" s="10" t="s">
        <v>1221</v>
      </c>
      <c r="B97" s="15">
        <v>5761</v>
      </c>
      <c r="C97" s="3" t="s">
        <v>45</v>
      </c>
      <c r="D97" s="3" t="s">
        <v>45</v>
      </c>
      <c r="E97" s="16" t="s">
        <v>489</v>
      </c>
      <c r="F97" s="22"/>
      <c r="G97" s="22"/>
      <c r="H97" s="22"/>
      <c r="I97" s="22"/>
      <c r="J97" s="22"/>
      <c r="K97" s="22"/>
      <c r="AF97" s="12"/>
      <c r="AG97" s="12"/>
      <c r="AH97" s="13"/>
      <c r="AI97" s="13"/>
      <c r="AJ97" s="13"/>
      <c r="AK97" s="13"/>
    </row>
    <row r="98" spans="1:37" x14ac:dyDescent="0.25">
      <c r="A98" s="10" t="s">
        <v>1222</v>
      </c>
      <c r="B98" s="15">
        <v>5789</v>
      </c>
      <c r="C98" s="3" t="s">
        <v>45</v>
      </c>
      <c r="D98" s="3" t="s">
        <v>45</v>
      </c>
      <c r="E98" s="16" t="s">
        <v>490</v>
      </c>
      <c r="F98" s="22"/>
      <c r="G98" s="22"/>
      <c r="H98" s="22"/>
      <c r="I98" s="22"/>
      <c r="J98" s="22"/>
      <c r="K98" s="22"/>
      <c r="AF98" s="12"/>
      <c r="AG98" s="12"/>
      <c r="AH98" s="13"/>
      <c r="AI98" s="13"/>
      <c r="AJ98" s="13"/>
      <c r="AK98" s="13"/>
    </row>
    <row r="99" spans="1:37" x14ac:dyDescent="0.25">
      <c r="A99" s="10" t="s">
        <v>1223</v>
      </c>
      <c r="B99" s="15">
        <v>5790</v>
      </c>
      <c r="C99" s="3" t="s">
        <v>45</v>
      </c>
      <c r="D99" s="3" t="s">
        <v>45</v>
      </c>
      <c r="E99" s="16" t="s">
        <v>402</v>
      </c>
      <c r="F99" s="22"/>
      <c r="G99" s="22"/>
      <c r="H99" s="22"/>
      <c r="I99" s="22"/>
      <c r="J99" s="22"/>
      <c r="K99" s="22"/>
      <c r="AF99" s="12"/>
      <c r="AG99" s="12"/>
      <c r="AH99" s="13"/>
      <c r="AI99" s="13"/>
      <c r="AJ99" s="13"/>
      <c r="AK99" s="13"/>
    </row>
    <row r="100" spans="1:37" x14ac:dyDescent="0.25">
      <c r="A100" s="10" t="s">
        <v>1224</v>
      </c>
      <c r="B100" s="15">
        <v>5792</v>
      </c>
      <c r="C100" s="3" t="s">
        <v>45</v>
      </c>
      <c r="D100" s="3" t="s">
        <v>45</v>
      </c>
      <c r="E100" s="16" t="s">
        <v>491</v>
      </c>
      <c r="F100" s="22"/>
      <c r="G100" s="22"/>
      <c r="H100" s="22"/>
      <c r="I100" s="22"/>
      <c r="J100" s="22"/>
      <c r="K100" s="22"/>
      <c r="AF100" s="12"/>
      <c r="AG100" s="12"/>
      <c r="AH100" s="13"/>
      <c r="AI100" s="13"/>
      <c r="AJ100" s="13"/>
      <c r="AK100" s="13"/>
    </row>
    <row r="101" spans="1:37" x14ac:dyDescent="0.25">
      <c r="A101" s="10" t="s">
        <v>1225</v>
      </c>
      <c r="B101" s="15">
        <v>5809</v>
      </c>
      <c r="C101" s="3" t="s">
        <v>45</v>
      </c>
      <c r="D101" s="3" t="s">
        <v>45</v>
      </c>
      <c r="E101" s="16" t="s">
        <v>492</v>
      </c>
      <c r="F101" s="22"/>
      <c r="G101" s="22"/>
      <c r="H101" s="22"/>
      <c r="I101" s="22"/>
      <c r="J101" s="22"/>
      <c r="K101" s="22"/>
      <c r="AF101" s="12"/>
      <c r="AG101" s="12"/>
      <c r="AH101" s="13"/>
      <c r="AI101" s="13"/>
      <c r="AJ101" s="13"/>
      <c r="AK101" s="13"/>
    </row>
    <row r="102" spans="1:37" x14ac:dyDescent="0.25">
      <c r="A102" s="10" t="s">
        <v>1226</v>
      </c>
      <c r="B102" s="15">
        <v>5819</v>
      </c>
      <c r="C102" s="3" t="s">
        <v>45</v>
      </c>
      <c r="D102" s="3" t="s">
        <v>45</v>
      </c>
      <c r="E102" s="16" t="s">
        <v>493</v>
      </c>
      <c r="F102" s="22"/>
      <c r="G102" s="22"/>
      <c r="H102" s="22"/>
      <c r="I102" s="22"/>
      <c r="J102" s="22"/>
      <c r="K102" s="22"/>
      <c r="AF102" s="12"/>
      <c r="AG102" s="12"/>
      <c r="AH102" s="13"/>
      <c r="AI102" s="13"/>
      <c r="AJ102" s="13"/>
      <c r="AK102" s="13"/>
    </row>
    <row r="103" spans="1:37" x14ac:dyDescent="0.25">
      <c r="A103" s="10" t="s">
        <v>1227</v>
      </c>
      <c r="B103" s="15">
        <v>5842</v>
      </c>
      <c r="C103" s="3" t="s">
        <v>45</v>
      </c>
      <c r="D103" s="3" t="s">
        <v>45</v>
      </c>
      <c r="E103" s="16" t="s">
        <v>404</v>
      </c>
      <c r="F103" s="22"/>
      <c r="G103" s="22"/>
      <c r="H103" s="22"/>
      <c r="I103" s="22"/>
      <c r="J103" s="22"/>
      <c r="K103" s="22"/>
      <c r="AF103" s="12"/>
      <c r="AG103" s="12"/>
      <c r="AH103" s="13"/>
      <c r="AI103" s="13"/>
      <c r="AJ103" s="13"/>
      <c r="AK103" s="13"/>
    </row>
    <row r="104" spans="1:37" x14ac:dyDescent="0.25">
      <c r="A104" s="10" t="s">
        <v>1228</v>
      </c>
      <c r="B104" s="15">
        <v>5847</v>
      </c>
      <c r="C104" s="3" t="s">
        <v>45</v>
      </c>
      <c r="D104" s="3" t="s">
        <v>45</v>
      </c>
      <c r="E104" s="16" t="s">
        <v>406</v>
      </c>
      <c r="F104" s="22"/>
      <c r="G104" s="22"/>
      <c r="H104" s="22"/>
      <c r="I104" s="22"/>
      <c r="J104" s="22"/>
      <c r="K104" s="22"/>
      <c r="AF104" s="12"/>
      <c r="AG104" s="12"/>
      <c r="AH104" s="13"/>
      <c r="AI104" s="13"/>
      <c r="AJ104" s="13"/>
      <c r="AK104" s="13"/>
    </row>
    <row r="105" spans="1:37" x14ac:dyDescent="0.25">
      <c r="A105" s="10" t="s">
        <v>1229</v>
      </c>
      <c r="B105" s="15">
        <v>5854</v>
      </c>
      <c r="C105" s="3" t="s">
        <v>45</v>
      </c>
      <c r="D105" s="3" t="s">
        <v>45</v>
      </c>
      <c r="E105" s="16" t="s">
        <v>408</v>
      </c>
      <c r="F105" s="22"/>
      <c r="G105" s="22"/>
      <c r="H105" s="22"/>
      <c r="I105" s="22"/>
      <c r="J105" s="22"/>
      <c r="K105" s="22"/>
      <c r="AF105" s="12"/>
      <c r="AG105" s="12"/>
      <c r="AH105" s="13"/>
      <c r="AI105" s="13"/>
      <c r="AJ105" s="13"/>
      <c r="AK105" s="13"/>
    </row>
    <row r="106" spans="1:37" x14ac:dyDescent="0.25">
      <c r="A106" s="10" t="s">
        <v>1230</v>
      </c>
      <c r="B106" s="15">
        <v>5856</v>
      </c>
      <c r="C106" s="3" t="s">
        <v>45</v>
      </c>
      <c r="D106" s="3" t="s">
        <v>45</v>
      </c>
      <c r="E106" s="16" t="s">
        <v>494</v>
      </c>
      <c r="F106" s="22"/>
      <c r="G106" s="22"/>
      <c r="H106" s="22"/>
      <c r="I106" s="22"/>
      <c r="J106" s="22"/>
      <c r="K106" s="22"/>
      <c r="AF106" s="12"/>
      <c r="AG106" s="12"/>
      <c r="AH106" s="13"/>
      <c r="AI106" s="13"/>
      <c r="AJ106" s="13"/>
      <c r="AK106" s="13"/>
    </row>
    <row r="107" spans="1:37" x14ac:dyDescent="0.25">
      <c r="A107" s="10" t="s">
        <v>1231</v>
      </c>
      <c r="B107" s="15">
        <v>5858</v>
      </c>
      <c r="C107" s="3" t="s">
        <v>45</v>
      </c>
      <c r="D107" s="3" t="s">
        <v>45</v>
      </c>
      <c r="E107" s="16" t="s">
        <v>410</v>
      </c>
      <c r="F107" s="22"/>
      <c r="G107" s="22"/>
      <c r="H107" s="22"/>
      <c r="I107" s="22"/>
      <c r="J107" s="22"/>
      <c r="K107" s="22"/>
      <c r="AF107" s="12"/>
      <c r="AG107" s="12"/>
      <c r="AH107" s="13"/>
      <c r="AI107" s="13"/>
      <c r="AJ107" s="13"/>
      <c r="AK107" s="13"/>
    </row>
    <row r="108" spans="1:37" x14ac:dyDescent="0.25">
      <c r="A108" s="10" t="s">
        <v>1232</v>
      </c>
      <c r="B108" s="15">
        <v>5861</v>
      </c>
      <c r="C108" s="3" t="s">
        <v>45</v>
      </c>
      <c r="D108" s="3" t="s">
        <v>45</v>
      </c>
      <c r="E108" s="16" t="s">
        <v>495</v>
      </c>
      <c r="F108" s="22"/>
      <c r="G108" s="22"/>
      <c r="H108" s="22"/>
      <c r="I108" s="22"/>
      <c r="J108" s="22"/>
      <c r="K108" s="22"/>
      <c r="AF108" s="12"/>
      <c r="AG108" s="12"/>
      <c r="AH108" s="13"/>
      <c r="AI108" s="13"/>
      <c r="AJ108" s="13"/>
      <c r="AK108" s="13"/>
    </row>
    <row r="109" spans="1:37" x14ac:dyDescent="0.25">
      <c r="A109" s="10" t="s">
        <v>1233</v>
      </c>
      <c r="B109" s="15">
        <v>5873</v>
      </c>
      <c r="C109" s="3" t="s">
        <v>45</v>
      </c>
      <c r="D109" s="3" t="s">
        <v>45</v>
      </c>
      <c r="E109" s="16" t="s">
        <v>496</v>
      </c>
      <c r="F109" s="22"/>
      <c r="G109" s="22"/>
      <c r="H109" s="22"/>
      <c r="I109" s="22"/>
      <c r="J109" s="22"/>
      <c r="K109" s="22"/>
      <c r="AF109" s="12"/>
      <c r="AG109" s="12"/>
      <c r="AH109" s="13"/>
      <c r="AI109" s="13"/>
      <c r="AJ109" s="13"/>
      <c r="AK109" s="13"/>
    </row>
    <row r="110" spans="1:37" x14ac:dyDescent="0.25">
      <c r="A110" s="10" t="s">
        <v>1234</v>
      </c>
      <c r="B110" s="15">
        <v>5885</v>
      </c>
      <c r="C110" s="3" t="s">
        <v>45</v>
      </c>
      <c r="D110" s="3" t="s">
        <v>45</v>
      </c>
      <c r="E110" s="16" t="s">
        <v>497</v>
      </c>
      <c r="F110" s="22"/>
      <c r="G110" s="22"/>
      <c r="H110" s="22"/>
      <c r="I110" s="22"/>
      <c r="J110" s="22"/>
      <c r="K110" s="22"/>
      <c r="AF110" s="12"/>
      <c r="AG110" s="12"/>
      <c r="AH110" s="13"/>
      <c r="AI110" s="13"/>
      <c r="AJ110" s="13"/>
      <c r="AK110" s="13"/>
    </row>
    <row r="111" spans="1:37" x14ac:dyDescent="0.25">
      <c r="A111" s="10" t="s">
        <v>1235</v>
      </c>
      <c r="B111" s="15">
        <v>5887</v>
      </c>
      <c r="C111" s="3" t="s">
        <v>45</v>
      </c>
      <c r="D111" s="3" t="s">
        <v>45</v>
      </c>
      <c r="E111" s="16" t="s">
        <v>412</v>
      </c>
      <c r="F111" s="22"/>
      <c r="G111" s="22"/>
      <c r="H111" s="22"/>
      <c r="I111" s="22"/>
      <c r="J111" s="22"/>
      <c r="K111" s="22"/>
      <c r="AF111" s="12"/>
      <c r="AG111" s="12"/>
      <c r="AH111" s="13"/>
      <c r="AI111" s="13"/>
      <c r="AJ111" s="13"/>
      <c r="AK111" s="13"/>
    </row>
    <row r="112" spans="1:37" x14ac:dyDescent="0.25">
      <c r="A112" s="10" t="s">
        <v>1236</v>
      </c>
      <c r="B112" s="15">
        <v>5890</v>
      </c>
      <c r="C112" s="3" t="s">
        <v>45</v>
      </c>
      <c r="D112" s="3" t="s">
        <v>45</v>
      </c>
      <c r="E112" s="16" t="s">
        <v>413</v>
      </c>
      <c r="F112" s="22"/>
      <c r="G112" s="22"/>
      <c r="H112" s="22"/>
      <c r="I112" s="22"/>
      <c r="J112" s="22"/>
      <c r="K112" s="22"/>
      <c r="AF112" s="12"/>
      <c r="AG112" s="12"/>
      <c r="AH112" s="13"/>
      <c r="AI112" s="13"/>
      <c r="AJ112" s="13"/>
      <c r="AK112" s="13"/>
    </row>
    <row r="113" spans="1:37" x14ac:dyDescent="0.25">
      <c r="A113" s="10" t="s">
        <v>1237</v>
      </c>
      <c r="B113" s="15">
        <v>5895</v>
      </c>
      <c r="C113" s="3" t="s">
        <v>45</v>
      </c>
      <c r="D113" s="3" t="s">
        <v>45</v>
      </c>
      <c r="E113" s="16" t="s">
        <v>415</v>
      </c>
      <c r="F113" s="22"/>
      <c r="G113" s="22"/>
      <c r="H113" s="22"/>
      <c r="I113" s="22"/>
      <c r="J113" s="22"/>
      <c r="K113" s="22"/>
      <c r="AF113" s="12"/>
      <c r="AG113" s="12"/>
      <c r="AH113" s="13"/>
      <c r="AI113" s="13"/>
      <c r="AJ113" s="13"/>
      <c r="AK113" s="13"/>
    </row>
    <row r="114" spans="1:37" x14ac:dyDescent="0.25">
      <c r="A114" s="10" t="s">
        <v>1238</v>
      </c>
      <c r="B114" s="15">
        <v>8078</v>
      </c>
      <c r="C114" s="3" t="s">
        <v>47</v>
      </c>
      <c r="D114" s="3" t="s">
        <v>47</v>
      </c>
      <c r="E114" s="16" t="s">
        <v>498</v>
      </c>
      <c r="F114" s="22"/>
      <c r="G114" s="22"/>
      <c r="H114" s="22"/>
      <c r="I114" s="22"/>
      <c r="J114" s="22"/>
      <c r="K114" s="22"/>
      <c r="AF114" s="12"/>
      <c r="AG114" s="12"/>
      <c r="AH114" s="13"/>
      <c r="AI114" s="13"/>
      <c r="AJ114" s="13"/>
      <c r="AK114" s="13"/>
    </row>
    <row r="115" spans="1:37" x14ac:dyDescent="0.25">
      <c r="A115" s="10" t="s">
        <v>1239</v>
      </c>
      <c r="B115" s="15">
        <v>8001</v>
      </c>
      <c r="C115" s="3" t="s">
        <v>47</v>
      </c>
      <c r="D115" s="3" t="s">
        <v>47</v>
      </c>
      <c r="E115" s="16" t="s">
        <v>170</v>
      </c>
      <c r="F115" s="22"/>
      <c r="G115" s="22"/>
      <c r="H115" s="22"/>
      <c r="I115" s="22"/>
      <c r="J115" s="22"/>
      <c r="K115" s="22"/>
      <c r="AF115" s="12"/>
      <c r="AG115" s="12"/>
      <c r="AH115" s="13"/>
      <c r="AI115" s="13"/>
      <c r="AJ115" s="13"/>
      <c r="AK115" s="13"/>
    </row>
    <row r="116" spans="1:37" x14ac:dyDescent="0.25">
      <c r="A116" s="10" t="s">
        <v>1240</v>
      </c>
      <c r="B116" s="15">
        <v>8137</v>
      </c>
      <c r="C116" s="3" t="s">
        <v>47</v>
      </c>
      <c r="D116" s="3" t="s">
        <v>47</v>
      </c>
      <c r="E116" s="16" t="s">
        <v>499</v>
      </c>
      <c r="F116" s="22"/>
      <c r="G116" s="22"/>
      <c r="H116" s="22"/>
      <c r="I116" s="22"/>
      <c r="J116" s="22"/>
      <c r="K116" s="22"/>
      <c r="AF116" s="12"/>
      <c r="AG116" s="12"/>
      <c r="AH116" s="13"/>
      <c r="AI116" s="13"/>
      <c r="AJ116" s="13"/>
      <c r="AK116" s="13"/>
    </row>
    <row r="117" spans="1:37" x14ac:dyDescent="0.25">
      <c r="A117" s="10" t="s">
        <v>1241</v>
      </c>
      <c r="B117" s="15">
        <v>8141</v>
      </c>
      <c r="C117" s="3" t="s">
        <v>47</v>
      </c>
      <c r="D117" s="3" t="s">
        <v>47</v>
      </c>
      <c r="E117" s="16" t="s">
        <v>375</v>
      </c>
      <c r="F117" s="22"/>
      <c r="G117" s="22"/>
      <c r="H117" s="22"/>
      <c r="I117" s="22"/>
      <c r="J117" s="22"/>
      <c r="K117" s="22"/>
      <c r="AF117" s="12"/>
      <c r="AG117" s="12"/>
      <c r="AH117" s="13"/>
      <c r="AI117" s="13"/>
      <c r="AJ117" s="13"/>
      <c r="AK117" s="13"/>
    </row>
    <row r="118" spans="1:37" x14ac:dyDescent="0.25">
      <c r="A118" s="10" t="s">
        <v>1242</v>
      </c>
      <c r="B118" s="15">
        <v>8296</v>
      </c>
      <c r="C118" s="3" t="s">
        <v>47</v>
      </c>
      <c r="D118" s="3" t="s">
        <v>47</v>
      </c>
      <c r="E118" s="16" t="s">
        <v>500</v>
      </c>
      <c r="F118" s="22"/>
      <c r="G118" s="22"/>
      <c r="H118" s="22"/>
      <c r="I118" s="22"/>
      <c r="J118" s="22"/>
      <c r="K118" s="22"/>
      <c r="AF118" s="12"/>
      <c r="AG118" s="12"/>
      <c r="AH118" s="13"/>
      <c r="AI118" s="13"/>
      <c r="AJ118" s="13"/>
      <c r="AK118" s="13"/>
    </row>
    <row r="119" spans="1:37" x14ac:dyDescent="0.25">
      <c r="A119" s="10" t="s">
        <v>1243</v>
      </c>
      <c r="B119" s="15">
        <v>8372</v>
      </c>
      <c r="C119" s="3" t="s">
        <v>47</v>
      </c>
      <c r="D119" s="3" t="s">
        <v>47</v>
      </c>
      <c r="E119" s="16" t="s">
        <v>501</v>
      </c>
      <c r="F119" s="22"/>
      <c r="G119" s="22"/>
      <c r="H119" s="22"/>
      <c r="I119" s="22"/>
      <c r="J119" s="22"/>
      <c r="K119" s="22"/>
      <c r="AF119" s="12"/>
      <c r="AG119" s="12"/>
      <c r="AH119" s="13"/>
      <c r="AI119" s="13"/>
      <c r="AJ119" s="13"/>
      <c r="AK119" s="13"/>
    </row>
    <row r="120" spans="1:37" x14ac:dyDescent="0.25">
      <c r="A120" s="10" t="s">
        <v>1244</v>
      </c>
      <c r="B120" s="15">
        <v>8421</v>
      </c>
      <c r="C120" s="3" t="s">
        <v>47</v>
      </c>
      <c r="D120" s="3" t="s">
        <v>47</v>
      </c>
      <c r="E120" s="16" t="s">
        <v>502</v>
      </c>
      <c r="F120" s="22"/>
      <c r="G120" s="22"/>
      <c r="H120" s="22"/>
      <c r="I120" s="22"/>
      <c r="J120" s="22"/>
      <c r="K120" s="22"/>
      <c r="AF120" s="12"/>
      <c r="AG120" s="12"/>
      <c r="AH120" s="13"/>
      <c r="AI120" s="13"/>
      <c r="AJ120" s="13"/>
      <c r="AK120" s="13"/>
    </row>
    <row r="121" spans="1:37" x14ac:dyDescent="0.25">
      <c r="A121" s="10" t="s">
        <v>1245</v>
      </c>
      <c r="B121" s="15">
        <v>8433</v>
      </c>
      <c r="C121" s="3" t="s">
        <v>47</v>
      </c>
      <c r="D121" s="3" t="s">
        <v>47</v>
      </c>
      <c r="E121" s="16" t="s">
        <v>82</v>
      </c>
      <c r="F121" s="22"/>
      <c r="G121" s="22"/>
      <c r="H121" s="22"/>
      <c r="I121" s="22"/>
      <c r="J121" s="22"/>
      <c r="K121" s="22"/>
      <c r="AF121" s="12"/>
      <c r="AG121" s="12"/>
      <c r="AH121" s="13"/>
      <c r="AI121" s="13"/>
      <c r="AJ121" s="13"/>
      <c r="AK121" s="13"/>
    </row>
    <row r="122" spans="1:37" x14ac:dyDescent="0.25">
      <c r="A122" s="10" t="s">
        <v>1246</v>
      </c>
      <c r="B122" s="15">
        <v>8436</v>
      </c>
      <c r="C122" s="3" t="s">
        <v>47</v>
      </c>
      <c r="D122" s="3" t="s">
        <v>47</v>
      </c>
      <c r="E122" s="16" t="s">
        <v>503</v>
      </c>
      <c r="F122" s="22"/>
      <c r="G122" s="22"/>
      <c r="H122" s="22"/>
      <c r="I122" s="22"/>
      <c r="J122" s="22"/>
      <c r="K122" s="22"/>
      <c r="AF122" s="12"/>
      <c r="AG122" s="12"/>
      <c r="AH122" s="13"/>
      <c r="AI122" s="13"/>
      <c r="AJ122" s="13"/>
      <c r="AK122" s="13"/>
    </row>
    <row r="123" spans="1:37" x14ac:dyDescent="0.25">
      <c r="A123" s="10" t="s">
        <v>1247</v>
      </c>
      <c r="B123" s="15">
        <v>8520</v>
      </c>
      <c r="C123" s="3" t="s">
        <v>47</v>
      </c>
      <c r="D123" s="3" t="s">
        <v>47</v>
      </c>
      <c r="E123" s="16" t="s">
        <v>504</v>
      </c>
      <c r="F123" s="22"/>
      <c r="G123" s="22"/>
      <c r="H123" s="22"/>
      <c r="I123" s="22"/>
      <c r="J123" s="22"/>
      <c r="K123" s="22"/>
      <c r="AF123" s="12"/>
      <c r="AG123" s="12"/>
      <c r="AH123" s="13"/>
      <c r="AI123" s="13"/>
      <c r="AJ123" s="13"/>
      <c r="AK123" s="13"/>
    </row>
    <row r="124" spans="1:37" x14ac:dyDescent="0.25">
      <c r="A124" s="10" t="s">
        <v>1248</v>
      </c>
      <c r="B124" s="15">
        <v>8549</v>
      </c>
      <c r="C124" s="3" t="s">
        <v>47</v>
      </c>
      <c r="D124" s="3" t="s">
        <v>47</v>
      </c>
      <c r="E124" s="16" t="s">
        <v>505</v>
      </c>
      <c r="F124" s="22"/>
      <c r="G124" s="22"/>
      <c r="H124" s="22"/>
      <c r="I124" s="22"/>
      <c r="J124" s="22"/>
      <c r="K124" s="22"/>
      <c r="AF124" s="12"/>
      <c r="AG124" s="12"/>
      <c r="AH124" s="13"/>
      <c r="AI124" s="13"/>
      <c r="AJ124" s="13"/>
      <c r="AK124" s="13"/>
    </row>
    <row r="125" spans="1:37" x14ac:dyDescent="0.25">
      <c r="A125" s="10" t="s">
        <v>1249</v>
      </c>
      <c r="B125" s="15">
        <v>8558</v>
      </c>
      <c r="C125" s="3" t="s">
        <v>47</v>
      </c>
      <c r="D125" s="3" t="s">
        <v>47</v>
      </c>
      <c r="E125" s="16" t="s">
        <v>506</v>
      </c>
      <c r="F125" s="22"/>
      <c r="G125" s="22"/>
      <c r="H125" s="22"/>
      <c r="I125" s="22"/>
      <c r="J125" s="22"/>
      <c r="K125" s="22"/>
      <c r="AF125" s="12"/>
      <c r="AG125" s="12"/>
      <c r="AH125" s="13"/>
      <c r="AI125" s="13"/>
      <c r="AJ125" s="13"/>
      <c r="AK125" s="13"/>
    </row>
    <row r="126" spans="1:37" x14ac:dyDescent="0.25">
      <c r="A126" s="10" t="s">
        <v>1250</v>
      </c>
      <c r="B126" s="15">
        <v>8560</v>
      </c>
      <c r="C126" s="3" t="s">
        <v>47</v>
      </c>
      <c r="D126" s="3" t="s">
        <v>47</v>
      </c>
      <c r="E126" s="16" t="s">
        <v>507</v>
      </c>
      <c r="F126" s="22"/>
      <c r="G126" s="22"/>
      <c r="H126" s="22"/>
      <c r="I126" s="22"/>
      <c r="J126" s="22"/>
      <c r="K126" s="22"/>
      <c r="AF126" s="12"/>
      <c r="AG126" s="12"/>
      <c r="AH126" s="13"/>
      <c r="AI126" s="13"/>
      <c r="AJ126" s="13"/>
      <c r="AK126" s="13"/>
    </row>
    <row r="127" spans="1:37" x14ac:dyDescent="0.25">
      <c r="A127" s="10" t="s">
        <v>1251</v>
      </c>
      <c r="B127" s="15">
        <v>8573</v>
      </c>
      <c r="C127" s="3" t="s">
        <v>47</v>
      </c>
      <c r="D127" s="3" t="s">
        <v>47</v>
      </c>
      <c r="E127" s="16" t="s">
        <v>114</v>
      </c>
      <c r="F127" s="22"/>
      <c r="G127" s="22"/>
      <c r="H127" s="22"/>
      <c r="I127" s="22"/>
      <c r="J127" s="22"/>
      <c r="K127" s="22"/>
      <c r="AF127" s="12"/>
      <c r="AG127" s="12"/>
      <c r="AH127" s="13"/>
      <c r="AI127" s="13"/>
      <c r="AJ127" s="13"/>
      <c r="AK127" s="13"/>
    </row>
    <row r="128" spans="1:37" x14ac:dyDescent="0.25">
      <c r="A128" s="10" t="s">
        <v>1252</v>
      </c>
      <c r="B128" s="15">
        <v>8606</v>
      </c>
      <c r="C128" s="3" t="s">
        <v>47</v>
      </c>
      <c r="D128" s="3" t="s">
        <v>47</v>
      </c>
      <c r="E128" s="16" t="s">
        <v>508</v>
      </c>
      <c r="F128" s="22"/>
      <c r="G128" s="22"/>
      <c r="H128" s="22"/>
      <c r="I128" s="22"/>
      <c r="J128" s="22"/>
      <c r="K128" s="22"/>
      <c r="AF128" s="12"/>
      <c r="AG128" s="12"/>
      <c r="AH128" s="13"/>
      <c r="AI128" s="13"/>
      <c r="AJ128" s="13"/>
      <c r="AK128" s="13"/>
    </row>
    <row r="129" spans="1:37" x14ac:dyDescent="0.25">
      <c r="A129" s="10" t="s">
        <v>1253</v>
      </c>
      <c r="B129" s="15">
        <v>8634</v>
      </c>
      <c r="C129" s="3" t="s">
        <v>47</v>
      </c>
      <c r="D129" s="3" t="s">
        <v>47</v>
      </c>
      <c r="E129" s="16" t="s">
        <v>509</v>
      </c>
      <c r="F129" s="22"/>
      <c r="G129" s="22"/>
      <c r="H129" s="22"/>
      <c r="I129" s="22"/>
      <c r="J129" s="22"/>
      <c r="K129" s="22"/>
      <c r="AF129" s="12"/>
      <c r="AG129" s="12"/>
      <c r="AH129" s="13"/>
      <c r="AI129" s="13"/>
      <c r="AJ129" s="13"/>
      <c r="AK129" s="13"/>
    </row>
    <row r="130" spans="1:37" x14ac:dyDescent="0.25">
      <c r="A130" s="10" t="s">
        <v>1254</v>
      </c>
      <c r="B130" s="15">
        <v>8638</v>
      </c>
      <c r="C130" s="3" t="s">
        <v>47</v>
      </c>
      <c r="D130" s="3" t="s">
        <v>47</v>
      </c>
      <c r="E130" s="16" t="s">
        <v>480</v>
      </c>
      <c r="F130" s="22"/>
      <c r="G130" s="22"/>
      <c r="H130" s="22"/>
      <c r="I130" s="22"/>
      <c r="J130" s="22"/>
      <c r="K130" s="22"/>
      <c r="AF130" s="12"/>
      <c r="AG130" s="12"/>
      <c r="AH130" s="13"/>
      <c r="AI130" s="13"/>
      <c r="AJ130" s="13"/>
      <c r="AK130" s="13"/>
    </row>
    <row r="131" spans="1:37" x14ac:dyDescent="0.25">
      <c r="A131" s="10" t="s">
        <v>1255</v>
      </c>
      <c r="B131" s="15">
        <v>8675</v>
      </c>
      <c r="C131" s="3" t="s">
        <v>47</v>
      </c>
      <c r="D131" s="3" t="s">
        <v>47</v>
      </c>
      <c r="E131" s="16" t="s">
        <v>510</v>
      </c>
      <c r="F131" s="22"/>
      <c r="G131" s="22"/>
      <c r="H131" s="22"/>
      <c r="I131" s="22"/>
      <c r="J131" s="22"/>
      <c r="K131" s="22"/>
      <c r="AF131" s="12"/>
      <c r="AG131" s="12"/>
      <c r="AH131" s="13"/>
      <c r="AI131" s="13"/>
      <c r="AJ131" s="13"/>
      <c r="AK131" s="13"/>
    </row>
    <row r="132" spans="1:37" x14ac:dyDescent="0.25">
      <c r="A132" s="10" t="s">
        <v>1256</v>
      </c>
      <c r="B132" s="15">
        <v>8685</v>
      </c>
      <c r="C132" s="3" t="s">
        <v>47</v>
      </c>
      <c r="D132" s="3" t="s">
        <v>47</v>
      </c>
      <c r="E132" s="16" t="s">
        <v>511</v>
      </c>
      <c r="F132" s="22"/>
      <c r="G132" s="22"/>
      <c r="H132" s="22"/>
      <c r="I132" s="22"/>
      <c r="J132" s="22"/>
      <c r="K132" s="22"/>
      <c r="AF132" s="12"/>
      <c r="AG132" s="12"/>
      <c r="AH132" s="13"/>
      <c r="AI132" s="13"/>
      <c r="AJ132" s="13"/>
      <c r="AK132" s="13"/>
    </row>
    <row r="133" spans="1:37" x14ac:dyDescent="0.25">
      <c r="A133" s="10" t="s">
        <v>1257</v>
      </c>
      <c r="B133" s="15">
        <v>8758</v>
      </c>
      <c r="C133" s="3" t="s">
        <v>47</v>
      </c>
      <c r="D133" s="3" t="s">
        <v>47</v>
      </c>
      <c r="E133" s="16" t="s">
        <v>143</v>
      </c>
      <c r="F133" s="22"/>
      <c r="G133" s="22"/>
      <c r="H133" s="22"/>
      <c r="I133" s="22"/>
      <c r="J133" s="22"/>
      <c r="K133" s="22"/>
      <c r="AF133" s="12"/>
      <c r="AG133" s="12"/>
      <c r="AH133" s="13"/>
      <c r="AI133" s="13"/>
      <c r="AJ133" s="13"/>
      <c r="AK133" s="13"/>
    </row>
    <row r="134" spans="1:37" x14ac:dyDescent="0.25">
      <c r="A134" s="10" t="s">
        <v>1258</v>
      </c>
      <c r="B134" s="15">
        <v>8770</v>
      </c>
      <c r="C134" s="3" t="s">
        <v>47</v>
      </c>
      <c r="D134" s="3" t="s">
        <v>47</v>
      </c>
      <c r="E134" s="16" t="s">
        <v>512</v>
      </c>
      <c r="F134" s="22"/>
      <c r="G134" s="22"/>
      <c r="H134" s="22"/>
      <c r="I134" s="22"/>
      <c r="J134" s="22"/>
      <c r="K134" s="22"/>
      <c r="AF134" s="12"/>
      <c r="AG134" s="12"/>
      <c r="AH134" s="13"/>
      <c r="AI134" s="13"/>
      <c r="AJ134" s="13"/>
      <c r="AK134" s="13"/>
    </row>
    <row r="135" spans="1:37" x14ac:dyDescent="0.25">
      <c r="A135" s="10" t="s">
        <v>1259</v>
      </c>
      <c r="B135" s="15">
        <v>8832</v>
      </c>
      <c r="C135" s="3" t="s">
        <v>47</v>
      </c>
      <c r="D135" s="3" t="s">
        <v>47</v>
      </c>
      <c r="E135" s="16" t="s">
        <v>513</v>
      </c>
      <c r="F135" s="22"/>
      <c r="G135" s="22"/>
      <c r="H135" s="22"/>
      <c r="I135" s="22"/>
      <c r="J135" s="22"/>
      <c r="K135" s="22"/>
      <c r="AF135" s="12"/>
      <c r="AG135" s="12"/>
      <c r="AH135" s="13"/>
      <c r="AI135" s="13"/>
      <c r="AJ135" s="13"/>
      <c r="AK135" s="13"/>
    </row>
    <row r="136" spans="1:37" x14ac:dyDescent="0.25">
      <c r="A136" s="10" t="s">
        <v>1260</v>
      </c>
      <c r="B136" s="15">
        <v>8849</v>
      </c>
      <c r="C136" s="3" t="s">
        <v>47</v>
      </c>
      <c r="D136" s="3" t="s">
        <v>47</v>
      </c>
      <c r="E136" s="16" t="s">
        <v>514</v>
      </c>
      <c r="F136" s="22"/>
      <c r="G136" s="22"/>
      <c r="H136" s="22"/>
      <c r="I136" s="22"/>
      <c r="J136" s="22"/>
      <c r="K136" s="22"/>
      <c r="AF136" s="12"/>
      <c r="AG136" s="12"/>
      <c r="AH136" s="13"/>
      <c r="AI136" s="13"/>
      <c r="AJ136" s="13"/>
      <c r="AK136" s="13"/>
    </row>
    <row r="137" spans="1:37" x14ac:dyDescent="0.25">
      <c r="A137" s="10" t="s">
        <v>1261</v>
      </c>
      <c r="B137" s="15">
        <v>13006</v>
      </c>
      <c r="C137" s="3" t="s">
        <v>2534</v>
      </c>
      <c r="D137" s="3" t="s">
        <v>48</v>
      </c>
      <c r="E137" s="16" t="s">
        <v>515</v>
      </c>
      <c r="F137" s="22"/>
      <c r="G137" s="22"/>
      <c r="H137" s="22"/>
      <c r="I137" s="22"/>
      <c r="J137" s="22"/>
      <c r="K137" s="22"/>
      <c r="AF137" s="12"/>
      <c r="AG137" s="12"/>
      <c r="AH137" s="13"/>
      <c r="AI137" s="13"/>
      <c r="AJ137" s="13"/>
      <c r="AK137" s="13"/>
    </row>
    <row r="138" spans="1:37" x14ac:dyDescent="0.25">
      <c r="A138" s="10" t="s">
        <v>1262</v>
      </c>
      <c r="B138" s="15">
        <v>13030</v>
      </c>
      <c r="C138" s="3" t="s">
        <v>2534</v>
      </c>
      <c r="D138" s="3" t="s">
        <v>48</v>
      </c>
      <c r="E138" s="16" t="s">
        <v>516</v>
      </c>
      <c r="F138" s="22"/>
      <c r="G138" s="22"/>
      <c r="H138" s="22"/>
      <c r="I138" s="22"/>
      <c r="J138" s="22"/>
      <c r="K138" s="22"/>
      <c r="AF138" s="12"/>
      <c r="AG138" s="12"/>
      <c r="AH138" s="13"/>
      <c r="AI138" s="13"/>
      <c r="AJ138" s="13"/>
      <c r="AK138" s="13"/>
    </row>
    <row r="139" spans="1:37" x14ac:dyDescent="0.25">
      <c r="A139" s="10" t="s">
        <v>1263</v>
      </c>
      <c r="B139" s="15">
        <v>13052</v>
      </c>
      <c r="C139" s="3" t="s">
        <v>2534</v>
      </c>
      <c r="D139" s="3" t="s">
        <v>48</v>
      </c>
      <c r="E139" s="16" t="s">
        <v>517</v>
      </c>
      <c r="F139" s="22"/>
      <c r="G139" s="22"/>
      <c r="H139" s="22"/>
      <c r="I139" s="22"/>
      <c r="J139" s="22"/>
      <c r="K139" s="22"/>
      <c r="AF139" s="12"/>
      <c r="AG139" s="12"/>
      <c r="AH139" s="13"/>
      <c r="AI139" s="13"/>
      <c r="AJ139" s="13"/>
      <c r="AK139" s="13"/>
    </row>
    <row r="140" spans="1:37" x14ac:dyDescent="0.25">
      <c r="A140" s="10" t="s">
        <v>1264</v>
      </c>
      <c r="B140" s="15">
        <v>13062</v>
      </c>
      <c r="C140" s="3" t="s">
        <v>2534</v>
      </c>
      <c r="D140" s="3" t="s">
        <v>48</v>
      </c>
      <c r="E140" s="16" t="s">
        <v>518</v>
      </c>
      <c r="F140" s="22"/>
      <c r="G140" s="22"/>
      <c r="H140" s="22"/>
      <c r="I140" s="22"/>
      <c r="J140" s="22"/>
      <c r="K140" s="22"/>
      <c r="AF140" s="12"/>
      <c r="AG140" s="12"/>
      <c r="AH140" s="13"/>
      <c r="AI140" s="13"/>
      <c r="AJ140" s="13"/>
      <c r="AK140" s="13"/>
    </row>
    <row r="141" spans="1:37" x14ac:dyDescent="0.25">
      <c r="A141" s="10" t="s">
        <v>1265</v>
      </c>
      <c r="B141" s="15">
        <v>13074</v>
      </c>
      <c r="C141" s="3" t="s">
        <v>2534</v>
      </c>
      <c r="D141" s="3" t="s">
        <v>48</v>
      </c>
      <c r="E141" s="16" t="s">
        <v>519</v>
      </c>
      <c r="F141" s="22"/>
      <c r="G141" s="22"/>
      <c r="H141" s="22"/>
      <c r="I141" s="22"/>
      <c r="J141" s="22"/>
      <c r="K141" s="22"/>
      <c r="AF141" s="12"/>
      <c r="AG141" s="12"/>
      <c r="AH141" s="13"/>
      <c r="AI141" s="13"/>
      <c r="AJ141" s="13"/>
      <c r="AK141" s="13"/>
    </row>
    <row r="142" spans="1:37" x14ac:dyDescent="0.25">
      <c r="A142" s="10" t="s">
        <v>1266</v>
      </c>
      <c r="B142" s="15">
        <v>13140</v>
      </c>
      <c r="C142" s="3" t="s">
        <v>2534</v>
      </c>
      <c r="D142" s="3" t="s">
        <v>48</v>
      </c>
      <c r="E142" s="16" t="s">
        <v>94</v>
      </c>
      <c r="F142" s="22"/>
      <c r="G142" s="22"/>
      <c r="H142" s="22"/>
      <c r="I142" s="22"/>
      <c r="J142" s="22"/>
      <c r="K142" s="22"/>
      <c r="AF142" s="12"/>
      <c r="AG142" s="12"/>
      <c r="AH142" s="13"/>
      <c r="AI142" s="13"/>
      <c r="AJ142" s="13"/>
      <c r="AK142" s="13"/>
    </row>
    <row r="143" spans="1:37" x14ac:dyDescent="0.25">
      <c r="A143" s="10" t="s">
        <v>1267</v>
      </c>
      <c r="B143" s="15">
        <v>13001</v>
      </c>
      <c r="C143" s="3" t="s">
        <v>2534</v>
      </c>
      <c r="D143" s="3" t="s">
        <v>48</v>
      </c>
      <c r="E143" s="16" t="s">
        <v>83</v>
      </c>
      <c r="F143" s="22"/>
      <c r="G143" s="22"/>
      <c r="H143" s="22"/>
      <c r="I143" s="22"/>
      <c r="J143" s="22"/>
      <c r="K143" s="22"/>
      <c r="AF143" s="12"/>
      <c r="AG143" s="12"/>
      <c r="AH143" s="13"/>
      <c r="AI143" s="13"/>
      <c r="AJ143" s="13"/>
      <c r="AK143" s="13"/>
    </row>
    <row r="144" spans="1:37" x14ac:dyDescent="0.25">
      <c r="A144" s="10" t="s">
        <v>1268</v>
      </c>
      <c r="B144" s="15">
        <v>13188</v>
      </c>
      <c r="C144" s="3" t="s">
        <v>2534</v>
      </c>
      <c r="D144" s="3" t="s">
        <v>48</v>
      </c>
      <c r="E144" s="16" t="s">
        <v>520</v>
      </c>
      <c r="F144" s="22"/>
      <c r="G144" s="22"/>
      <c r="H144" s="22"/>
      <c r="I144" s="22"/>
      <c r="J144" s="22"/>
      <c r="K144" s="22"/>
      <c r="AF144" s="12"/>
      <c r="AG144" s="12"/>
      <c r="AH144" s="13"/>
      <c r="AI144" s="13"/>
      <c r="AJ144" s="13"/>
      <c r="AK144" s="13"/>
    </row>
    <row r="145" spans="1:37" x14ac:dyDescent="0.25">
      <c r="A145" s="10" t="s">
        <v>1269</v>
      </c>
      <c r="B145" s="15">
        <v>13222</v>
      </c>
      <c r="C145" s="3" t="s">
        <v>2534</v>
      </c>
      <c r="D145" s="3" t="s">
        <v>48</v>
      </c>
      <c r="E145" s="16" t="s">
        <v>521</v>
      </c>
      <c r="F145" s="22"/>
      <c r="G145" s="22"/>
      <c r="H145" s="22"/>
      <c r="I145" s="22"/>
      <c r="J145" s="22"/>
      <c r="K145" s="22"/>
      <c r="AF145" s="12"/>
      <c r="AG145" s="12"/>
      <c r="AH145" s="13"/>
      <c r="AI145" s="13"/>
      <c r="AJ145" s="13"/>
      <c r="AK145" s="13"/>
    </row>
    <row r="146" spans="1:37" x14ac:dyDescent="0.25">
      <c r="A146" s="10" t="s">
        <v>1270</v>
      </c>
      <c r="B146" s="15">
        <v>13212</v>
      </c>
      <c r="C146" s="3" t="s">
        <v>2534</v>
      </c>
      <c r="D146" s="3" t="s">
        <v>48</v>
      </c>
      <c r="E146" s="16" t="s">
        <v>56</v>
      </c>
      <c r="F146" s="22"/>
      <c r="G146" s="22"/>
      <c r="H146" s="22"/>
      <c r="I146" s="22"/>
      <c r="J146" s="22"/>
      <c r="K146" s="22"/>
      <c r="AF146" s="12"/>
      <c r="AG146" s="12"/>
      <c r="AH146" s="13"/>
      <c r="AI146" s="13"/>
      <c r="AJ146" s="13"/>
      <c r="AK146" s="13"/>
    </row>
    <row r="147" spans="1:37" x14ac:dyDescent="0.25">
      <c r="A147" s="10" t="s">
        <v>1271</v>
      </c>
      <c r="B147" s="15">
        <v>13244</v>
      </c>
      <c r="C147" s="3" t="s">
        <v>2534</v>
      </c>
      <c r="D147" s="3" t="s">
        <v>48</v>
      </c>
      <c r="E147" s="16" t="s">
        <v>522</v>
      </c>
      <c r="F147" s="22"/>
      <c r="G147" s="22"/>
      <c r="H147" s="22"/>
      <c r="I147" s="22"/>
      <c r="J147" s="22"/>
      <c r="K147" s="22"/>
      <c r="AF147" s="12"/>
      <c r="AG147" s="12"/>
      <c r="AH147" s="13"/>
      <c r="AI147" s="13"/>
      <c r="AJ147" s="13"/>
      <c r="AK147" s="13"/>
    </row>
    <row r="148" spans="1:37" x14ac:dyDescent="0.25">
      <c r="A148" s="10" t="s">
        <v>1272</v>
      </c>
      <c r="B148" s="15">
        <v>13248</v>
      </c>
      <c r="C148" s="3" t="s">
        <v>2534</v>
      </c>
      <c r="D148" s="3" t="s">
        <v>48</v>
      </c>
      <c r="E148" s="16" t="s">
        <v>523</v>
      </c>
      <c r="F148" s="22"/>
      <c r="G148" s="22"/>
      <c r="H148" s="22"/>
      <c r="I148" s="22"/>
      <c r="J148" s="22"/>
      <c r="K148" s="22"/>
      <c r="AF148" s="12"/>
      <c r="AG148" s="12"/>
      <c r="AH148" s="13"/>
      <c r="AI148" s="13"/>
      <c r="AJ148" s="13"/>
      <c r="AK148" s="13"/>
    </row>
    <row r="149" spans="1:37" x14ac:dyDescent="0.25">
      <c r="A149" s="10" t="s">
        <v>1273</v>
      </c>
      <c r="B149" s="15">
        <v>13268</v>
      </c>
      <c r="C149" s="3" t="s">
        <v>2534</v>
      </c>
      <c r="D149" s="3" t="s">
        <v>48</v>
      </c>
      <c r="E149" s="16" t="s">
        <v>524</v>
      </c>
      <c r="F149" s="22"/>
      <c r="G149" s="22"/>
      <c r="H149" s="22"/>
      <c r="I149" s="22"/>
      <c r="J149" s="22"/>
      <c r="K149" s="22"/>
      <c r="AF149" s="12"/>
      <c r="AG149" s="12"/>
      <c r="AH149" s="13"/>
      <c r="AI149" s="13"/>
      <c r="AJ149" s="13"/>
      <c r="AK149" s="13"/>
    </row>
    <row r="150" spans="1:37" x14ac:dyDescent="0.25">
      <c r="A150" s="10" t="s">
        <v>1274</v>
      </c>
      <c r="B150" s="15">
        <v>13300</v>
      </c>
      <c r="C150" s="3" t="s">
        <v>2534</v>
      </c>
      <c r="D150" s="3" t="s">
        <v>48</v>
      </c>
      <c r="E150" s="16" t="s">
        <v>525</v>
      </c>
      <c r="F150" s="22"/>
      <c r="G150" s="22"/>
      <c r="H150" s="22"/>
      <c r="I150" s="22"/>
      <c r="J150" s="22"/>
      <c r="K150" s="22"/>
      <c r="AF150" s="12"/>
      <c r="AG150" s="12"/>
      <c r="AH150" s="13"/>
      <c r="AI150" s="13"/>
      <c r="AJ150" s="13"/>
      <c r="AK150" s="13"/>
    </row>
    <row r="151" spans="1:37" x14ac:dyDescent="0.25">
      <c r="A151" s="10" t="s">
        <v>1275</v>
      </c>
      <c r="B151" s="15">
        <v>13430</v>
      </c>
      <c r="C151" s="3" t="s">
        <v>2534</v>
      </c>
      <c r="D151" s="3" t="s">
        <v>48</v>
      </c>
      <c r="E151" s="16" t="s">
        <v>115</v>
      </c>
      <c r="F151" s="22"/>
      <c r="G151" s="22"/>
      <c r="H151" s="22"/>
      <c r="I151" s="22"/>
      <c r="J151" s="22"/>
      <c r="K151" s="22"/>
      <c r="AF151" s="12"/>
      <c r="AG151" s="12"/>
      <c r="AH151" s="13"/>
      <c r="AI151" s="13"/>
      <c r="AJ151" s="13"/>
      <c r="AK151" s="13"/>
    </row>
    <row r="152" spans="1:37" x14ac:dyDescent="0.25">
      <c r="A152" s="10" t="s">
        <v>1276</v>
      </c>
      <c r="B152" s="15">
        <v>13433</v>
      </c>
      <c r="C152" s="3" t="s">
        <v>2534</v>
      </c>
      <c r="D152" s="3" t="s">
        <v>48</v>
      </c>
      <c r="E152" s="16" t="s">
        <v>526</v>
      </c>
      <c r="F152" s="22"/>
      <c r="G152" s="22"/>
      <c r="H152" s="22"/>
      <c r="I152" s="22"/>
      <c r="J152" s="22"/>
      <c r="K152" s="22"/>
      <c r="AF152" s="12"/>
      <c r="AG152" s="12"/>
      <c r="AH152" s="13"/>
      <c r="AI152" s="13"/>
      <c r="AJ152" s="13"/>
      <c r="AK152" s="13"/>
    </row>
    <row r="153" spans="1:37" x14ac:dyDescent="0.25">
      <c r="A153" s="10" t="s">
        <v>1277</v>
      </c>
      <c r="B153" s="15">
        <v>13440</v>
      </c>
      <c r="C153" s="3" t="s">
        <v>2534</v>
      </c>
      <c r="D153" s="3" t="s">
        <v>48</v>
      </c>
      <c r="E153" s="16" t="s">
        <v>527</v>
      </c>
      <c r="F153" s="22"/>
      <c r="G153" s="22"/>
      <c r="H153" s="22"/>
      <c r="I153" s="22"/>
      <c r="J153" s="22"/>
      <c r="K153" s="22"/>
      <c r="AF153" s="12"/>
      <c r="AG153" s="12"/>
      <c r="AH153" s="13"/>
      <c r="AI153" s="13"/>
      <c r="AJ153" s="13"/>
      <c r="AK153" s="13"/>
    </row>
    <row r="154" spans="1:37" x14ac:dyDescent="0.25">
      <c r="A154" s="10" t="s">
        <v>1278</v>
      </c>
      <c r="B154" s="15">
        <v>13442</v>
      </c>
      <c r="C154" s="3" t="s">
        <v>2534</v>
      </c>
      <c r="D154" s="3" t="s">
        <v>48</v>
      </c>
      <c r="E154" s="16" t="s">
        <v>528</v>
      </c>
      <c r="F154" s="22"/>
      <c r="G154" s="22"/>
      <c r="H154" s="22"/>
      <c r="I154" s="22"/>
      <c r="J154" s="22"/>
      <c r="K154" s="22"/>
      <c r="AF154" s="12"/>
      <c r="AG154" s="12"/>
      <c r="AH154" s="13"/>
      <c r="AI154" s="13"/>
      <c r="AJ154" s="13"/>
      <c r="AK154" s="13"/>
    </row>
    <row r="155" spans="1:37" x14ac:dyDescent="0.25">
      <c r="A155" s="10" t="s">
        <v>1279</v>
      </c>
      <c r="B155" s="15">
        <v>13468</v>
      </c>
      <c r="C155" s="3" t="s">
        <v>2534</v>
      </c>
      <c r="D155" s="3" t="s">
        <v>48</v>
      </c>
      <c r="E155" s="16" t="s">
        <v>529</v>
      </c>
      <c r="F155" s="22"/>
      <c r="G155" s="22"/>
      <c r="H155" s="22"/>
      <c r="I155" s="22"/>
      <c r="J155" s="22"/>
      <c r="K155" s="22"/>
      <c r="AF155" s="12"/>
      <c r="AG155" s="12"/>
      <c r="AH155" s="13"/>
      <c r="AI155" s="13"/>
      <c r="AJ155" s="13"/>
      <c r="AK155" s="13"/>
    </row>
    <row r="156" spans="1:37" x14ac:dyDescent="0.25">
      <c r="A156" s="10" t="s">
        <v>1280</v>
      </c>
      <c r="B156" s="15">
        <v>13458</v>
      </c>
      <c r="C156" s="3" t="s">
        <v>2534</v>
      </c>
      <c r="D156" s="3" t="s">
        <v>48</v>
      </c>
      <c r="E156" s="16" t="s">
        <v>144</v>
      </c>
      <c r="F156" s="22"/>
      <c r="G156" s="22"/>
      <c r="H156" s="22"/>
      <c r="I156" s="22"/>
      <c r="J156" s="22"/>
      <c r="K156" s="22"/>
      <c r="AF156" s="12"/>
      <c r="AG156" s="12"/>
      <c r="AH156" s="13"/>
      <c r="AI156" s="13"/>
      <c r="AJ156" s="13"/>
      <c r="AK156" s="13"/>
    </row>
    <row r="157" spans="1:37" x14ac:dyDescent="0.25">
      <c r="A157" s="10" t="s">
        <v>1281</v>
      </c>
      <c r="B157" s="15">
        <v>13549</v>
      </c>
      <c r="C157" s="3" t="s">
        <v>2534</v>
      </c>
      <c r="D157" s="3" t="s">
        <v>48</v>
      </c>
      <c r="E157" s="16" t="s">
        <v>530</v>
      </c>
      <c r="F157" s="22"/>
      <c r="G157" s="22"/>
      <c r="H157" s="22"/>
      <c r="I157" s="22"/>
      <c r="J157" s="22"/>
      <c r="K157" s="22"/>
      <c r="AF157" s="12"/>
      <c r="AG157" s="12"/>
      <c r="AH157" s="13"/>
      <c r="AI157" s="13"/>
      <c r="AJ157" s="13"/>
      <c r="AK157" s="13"/>
    </row>
    <row r="158" spans="1:37" x14ac:dyDescent="0.25">
      <c r="A158" s="10" t="s">
        <v>1282</v>
      </c>
      <c r="B158" s="15">
        <v>13620</v>
      </c>
      <c r="C158" s="3" t="s">
        <v>2534</v>
      </c>
      <c r="D158" s="3" t="s">
        <v>48</v>
      </c>
      <c r="E158" s="16" t="s">
        <v>531</v>
      </c>
      <c r="F158" s="22"/>
      <c r="G158" s="22"/>
      <c r="H158" s="22"/>
      <c r="I158" s="22"/>
      <c r="J158" s="22"/>
      <c r="K158" s="22"/>
      <c r="AF158" s="12"/>
      <c r="AG158" s="12"/>
      <c r="AH158" s="13"/>
      <c r="AI158" s="13"/>
      <c r="AJ158" s="13"/>
      <c r="AK158" s="13"/>
    </row>
    <row r="159" spans="1:37" x14ac:dyDescent="0.25">
      <c r="A159" s="10" t="s">
        <v>1283</v>
      </c>
      <c r="B159" s="15">
        <v>13647</v>
      </c>
      <c r="C159" s="3" t="s">
        <v>2534</v>
      </c>
      <c r="D159" s="3" t="s">
        <v>48</v>
      </c>
      <c r="E159" s="16" t="s">
        <v>532</v>
      </c>
      <c r="F159" s="22"/>
      <c r="G159" s="22"/>
      <c r="H159" s="22"/>
      <c r="I159" s="22"/>
      <c r="J159" s="22"/>
      <c r="K159" s="22"/>
      <c r="AF159" s="12"/>
      <c r="AG159" s="12"/>
      <c r="AH159" s="13"/>
      <c r="AI159" s="13"/>
      <c r="AJ159" s="13"/>
      <c r="AK159" s="13"/>
    </row>
    <row r="160" spans="1:37" x14ac:dyDescent="0.25">
      <c r="A160" s="10" t="s">
        <v>1284</v>
      </c>
      <c r="B160" s="15">
        <v>13650</v>
      </c>
      <c r="C160" s="3" t="s">
        <v>2534</v>
      </c>
      <c r="D160" s="3" t="s">
        <v>48</v>
      </c>
      <c r="E160" s="16" t="s">
        <v>533</v>
      </c>
      <c r="F160" s="22"/>
      <c r="G160" s="22"/>
      <c r="H160" s="22"/>
      <c r="I160" s="22"/>
      <c r="J160" s="22"/>
      <c r="K160" s="22"/>
      <c r="AF160" s="12"/>
      <c r="AG160" s="12"/>
      <c r="AH160" s="13"/>
      <c r="AI160" s="13"/>
      <c r="AJ160" s="13"/>
      <c r="AK160" s="13"/>
    </row>
    <row r="161" spans="1:37" x14ac:dyDescent="0.25">
      <c r="A161" s="10" t="s">
        <v>1285</v>
      </c>
      <c r="B161" s="15">
        <v>13654</v>
      </c>
      <c r="C161" s="3" t="s">
        <v>2534</v>
      </c>
      <c r="D161" s="3" t="s">
        <v>48</v>
      </c>
      <c r="E161" s="16" t="s">
        <v>534</v>
      </c>
      <c r="F161" s="22"/>
      <c r="G161" s="22"/>
      <c r="H161" s="22"/>
      <c r="I161" s="22"/>
      <c r="J161" s="22"/>
      <c r="K161" s="22"/>
      <c r="AF161" s="12"/>
      <c r="AG161" s="12"/>
      <c r="AH161" s="13"/>
      <c r="AI161" s="13"/>
      <c r="AJ161" s="13"/>
      <c r="AK161" s="13"/>
    </row>
    <row r="162" spans="1:37" x14ac:dyDescent="0.25">
      <c r="A162" s="10" t="s">
        <v>1286</v>
      </c>
      <c r="B162" s="15">
        <v>13655</v>
      </c>
      <c r="C162" s="3" t="s">
        <v>2534</v>
      </c>
      <c r="D162" s="3" t="s">
        <v>48</v>
      </c>
      <c r="E162" s="16" t="s">
        <v>535</v>
      </c>
      <c r="F162" s="22"/>
      <c r="G162" s="22"/>
      <c r="H162" s="22"/>
      <c r="I162" s="22"/>
      <c r="J162" s="22"/>
      <c r="K162" s="22"/>
      <c r="AF162" s="12"/>
      <c r="AG162" s="12"/>
      <c r="AH162" s="13"/>
      <c r="AI162" s="13"/>
      <c r="AJ162" s="13"/>
      <c r="AK162" s="13"/>
    </row>
    <row r="163" spans="1:37" x14ac:dyDescent="0.25">
      <c r="A163" s="10" t="s">
        <v>1287</v>
      </c>
      <c r="B163" s="15">
        <v>13657</v>
      </c>
      <c r="C163" s="3" t="s">
        <v>2534</v>
      </c>
      <c r="D163" s="3" t="s">
        <v>48</v>
      </c>
      <c r="E163" s="16" t="s">
        <v>536</v>
      </c>
      <c r="F163" s="22"/>
      <c r="G163" s="22"/>
      <c r="H163" s="22"/>
      <c r="I163" s="22"/>
      <c r="J163" s="22"/>
      <c r="K163" s="22"/>
      <c r="AF163" s="12"/>
      <c r="AG163" s="12"/>
      <c r="AH163" s="13"/>
      <c r="AI163" s="13"/>
      <c r="AJ163" s="13"/>
      <c r="AK163" s="13"/>
    </row>
    <row r="164" spans="1:37" x14ac:dyDescent="0.25">
      <c r="A164" s="10" t="s">
        <v>1288</v>
      </c>
      <c r="B164" s="15">
        <v>13667</v>
      </c>
      <c r="C164" s="3" t="s">
        <v>2534</v>
      </c>
      <c r="D164" s="3" t="s">
        <v>48</v>
      </c>
      <c r="E164" s="16" t="s">
        <v>537</v>
      </c>
      <c r="F164" s="22"/>
      <c r="G164" s="22"/>
      <c r="H164" s="22"/>
      <c r="I164" s="22"/>
      <c r="J164" s="22"/>
      <c r="K164" s="22"/>
      <c r="AF164" s="12"/>
      <c r="AG164" s="12"/>
      <c r="AH164" s="13"/>
      <c r="AI164" s="13"/>
      <c r="AJ164" s="13"/>
      <c r="AK164" s="13"/>
    </row>
    <row r="165" spans="1:37" x14ac:dyDescent="0.25">
      <c r="A165" s="10" t="s">
        <v>1289</v>
      </c>
      <c r="B165" s="15">
        <v>13673</v>
      </c>
      <c r="C165" s="3" t="s">
        <v>2534</v>
      </c>
      <c r="D165" s="3" t="s">
        <v>48</v>
      </c>
      <c r="E165" s="16" t="s">
        <v>538</v>
      </c>
      <c r="F165" s="22"/>
      <c r="G165" s="22"/>
      <c r="H165" s="22"/>
      <c r="I165" s="22"/>
      <c r="J165" s="22"/>
      <c r="K165" s="22"/>
      <c r="AF165" s="12"/>
      <c r="AG165" s="12"/>
      <c r="AH165" s="13"/>
      <c r="AI165" s="13"/>
      <c r="AJ165" s="13"/>
      <c r="AK165" s="13"/>
    </row>
    <row r="166" spans="1:37" x14ac:dyDescent="0.25">
      <c r="A166" s="10" t="s">
        <v>1290</v>
      </c>
      <c r="B166" s="15">
        <v>13683</v>
      </c>
      <c r="C166" s="3" t="s">
        <v>2534</v>
      </c>
      <c r="D166" s="3" t="s">
        <v>48</v>
      </c>
      <c r="E166" s="16" t="s">
        <v>171</v>
      </c>
      <c r="F166" s="22"/>
      <c r="G166" s="22"/>
      <c r="H166" s="22"/>
      <c r="I166" s="22"/>
      <c r="J166" s="22"/>
      <c r="K166" s="22"/>
      <c r="AF166" s="12"/>
      <c r="AG166" s="12"/>
      <c r="AH166" s="13"/>
      <c r="AI166" s="13"/>
      <c r="AJ166" s="13"/>
      <c r="AK166" s="13"/>
    </row>
    <row r="167" spans="1:37" x14ac:dyDescent="0.25">
      <c r="A167" s="10" t="s">
        <v>1291</v>
      </c>
      <c r="B167" s="15">
        <v>13760</v>
      </c>
      <c r="C167" s="3" t="s">
        <v>2534</v>
      </c>
      <c r="D167" s="3" t="s">
        <v>48</v>
      </c>
      <c r="E167" s="16" t="s">
        <v>539</v>
      </c>
      <c r="F167" s="22"/>
      <c r="G167" s="22"/>
      <c r="H167" s="22"/>
      <c r="I167" s="22"/>
      <c r="J167" s="22"/>
      <c r="K167" s="22"/>
      <c r="AF167" s="12"/>
      <c r="AG167" s="12"/>
      <c r="AH167" s="13"/>
      <c r="AI167" s="13"/>
      <c r="AJ167" s="13"/>
      <c r="AK167" s="13"/>
    </row>
    <row r="168" spans="1:37" x14ac:dyDescent="0.25">
      <c r="A168" s="10" t="s">
        <v>1292</v>
      </c>
      <c r="B168" s="15">
        <v>13780</v>
      </c>
      <c r="C168" s="3" t="s">
        <v>2534</v>
      </c>
      <c r="D168" s="3" t="s">
        <v>48</v>
      </c>
      <c r="E168" s="16" t="s">
        <v>540</v>
      </c>
      <c r="F168" s="22"/>
      <c r="G168" s="22"/>
      <c r="H168" s="22"/>
      <c r="I168" s="22"/>
      <c r="J168" s="22"/>
      <c r="K168" s="22"/>
      <c r="AF168" s="12"/>
      <c r="AG168" s="12"/>
      <c r="AH168" s="13"/>
      <c r="AI168" s="13"/>
      <c r="AJ168" s="13"/>
      <c r="AK168" s="13"/>
    </row>
    <row r="169" spans="1:37" x14ac:dyDescent="0.25">
      <c r="A169" s="10" t="s">
        <v>1293</v>
      </c>
      <c r="B169" s="15">
        <v>13810</v>
      </c>
      <c r="C169" s="3" t="s">
        <v>2534</v>
      </c>
      <c r="D169" s="3" t="s">
        <v>48</v>
      </c>
      <c r="E169" s="16" t="s">
        <v>195</v>
      </c>
      <c r="F169" s="22"/>
      <c r="G169" s="22"/>
      <c r="H169" s="22"/>
      <c r="I169" s="22"/>
      <c r="J169" s="22"/>
      <c r="K169" s="22"/>
      <c r="AF169" s="12"/>
      <c r="AG169" s="12"/>
      <c r="AH169" s="13"/>
      <c r="AI169" s="13"/>
      <c r="AJ169" s="13"/>
      <c r="AK169" s="13"/>
    </row>
    <row r="170" spans="1:37" x14ac:dyDescent="0.25">
      <c r="A170" s="10" t="s">
        <v>1294</v>
      </c>
      <c r="B170" s="15">
        <v>13836</v>
      </c>
      <c r="C170" s="3" t="s">
        <v>2534</v>
      </c>
      <c r="D170" s="3" t="s">
        <v>48</v>
      </c>
      <c r="E170" s="16" t="s">
        <v>541</v>
      </c>
      <c r="F170" s="22"/>
      <c r="G170" s="22"/>
      <c r="H170" s="22"/>
      <c r="I170" s="22"/>
      <c r="J170" s="22"/>
      <c r="K170" s="22"/>
      <c r="AF170" s="12"/>
      <c r="AG170" s="12"/>
      <c r="AH170" s="13"/>
      <c r="AI170" s="13"/>
      <c r="AJ170" s="13"/>
      <c r="AK170" s="13"/>
    </row>
    <row r="171" spans="1:37" x14ac:dyDescent="0.25">
      <c r="A171" s="10" t="s">
        <v>1295</v>
      </c>
      <c r="B171" s="15">
        <v>13838</v>
      </c>
      <c r="C171" s="3" t="s">
        <v>2534</v>
      </c>
      <c r="D171" s="3" t="s">
        <v>48</v>
      </c>
      <c r="E171" s="16" t="s">
        <v>542</v>
      </c>
      <c r="F171" s="22"/>
      <c r="G171" s="22"/>
      <c r="H171" s="22"/>
      <c r="I171" s="22"/>
      <c r="J171" s="22"/>
      <c r="K171" s="22"/>
      <c r="AF171" s="12"/>
      <c r="AG171" s="12"/>
      <c r="AH171" s="13"/>
      <c r="AI171" s="13"/>
      <c r="AJ171" s="13"/>
      <c r="AK171" s="13"/>
    </row>
    <row r="172" spans="1:37" x14ac:dyDescent="0.25">
      <c r="A172" s="10" t="s">
        <v>1296</v>
      </c>
      <c r="B172" s="15">
        <v>13873</v>
      </c>
      <c r="C172" s="3" t="s">
        <v>2534</v>
      </c>
      <c r="D172" s="3" t="s">
        <v>48</v>
      </c>
      <c r="E172" s="16" t="s">
        <v>218</v>
      </c>
      <c r="F172" s="22"/>
      <c r="G172" s="22"/>
      <c r="H172" s="22"/>
      <c r="I172" s="22"/>
      <c r="J172" s="22"/>
      <c r="K172" s="22"/>
      <c r="AF172" s="12"/>
      <c r="AG172" s="12"/>
      <c r="AH172" s="13"/>
      <c r="AI172" s="13"/>
      <c r="AJ172" s="13"/>
      <c r="AK172" s="13"/>
    </row>
    <row r="173" spans="1:37" x14ac:dyDescent="0.25">
      <c r="A173" s="10" t="s">
        <v>1297</v>
      </c>
      <c r="B173" s="15">
        <v>13894</v>
      </c>
      <c r="C173" s="3" t="s">
        <v>2534</v>
      </c>
      <c r="D173" s="3" t="s">
        <v>48</v>
      </c>
      <c r="E173" s="16" t="s">
        <v>543</v>
      </c>
      <c r="F173" s="22"/>
      <c r="G173" s="22"/>
      <c r="H173" s="22"/>
      <c r="I173" s="22"/>
      <c r="J173" s="22"/>
      <c r="K173" s="22"/>
      <c r="AF173" s="12"/>
      <c r="AG173" s="12"/>
      <c r="AH173" s="13"/>
      <c r="AI173" s="13"/>
      <c r="AJ173" s="13"/>
      <c r="AK173" s="13"/>
    </row>
    <row r="174" spans="1:37" x14ac:dyDescent="0.25">
      <c r="A174" s="10" t="s">
        <v>1298</v>
      </c>
      <c r="B174" s="15">
        <v>88564</v>
      </c>
      <c r="C174" s="3" t="s">
        <v>2534</v>
      </c>
      <c r="D174" s="3" t="s">
        <v>544</v>
      </c>
      <c r="E174" s="16" t="s">
        <v>401</v>
      </c>
      <c r="F174" s="22"/>
      <c r="G174" s="22"/>
      <c r="H174" s="22"/>
      <c r="I174" s="22"/>
      <c r="J174" s="22"/>
      <c r="K174" s="22"/>
      <c r="AF174" s="12"/>
      <c r="AG174" s="12"/>
      <c r="AH174" s="13"/>
      <c r="AI174" s="13"/>
      <c r="AJ174" s="13"/>
      <c r="AK174" s="13"/>
    </row>
    <row r="175" spans="1:37" x14ac:dyDescent="0.25">
      <c r="A175" s="10" t="s">
        <v>1299</v>
      </c>
      <c r="B175" s="15">
        <v>88001</v>
      </c>
      <c r="C175" s="3" t="s">
        <v>2534</v>
      </c>
      <c r="D175" s="3" t="s">
        <v>544</v>
      </c>
      <c r="E175" s="16" t="s">
        <v>545</v>
      </c>
      <c r="F175" s="22"/>
      <c r="G175" s="22"/>
      <c r="H175" s="22"/>
      <c r="I175" s="22"/>
      <c r="J175" s="22"/>
      <c r="K175" s="22"/>
      <c r="AF175" s="12"/>
      <c r="AG175" s="12"/>
      <c r="AH175" s="13"/>
      <c r="AI175" s="13"/>
      <c r="AJ175" s="13"/>
      <c r="AK175" s="13"/>
    </row>
    <row r="176" spans="1:37" x14ac:dyDescent="0.25">
      <c r="A176" s="10" t="s">
        <v>1300</v>
      </c>
      <c r="B176" s="15">
        <v>18029</v>
      </c>
      <c r="C176" s="3" t="s">
        <v>2528</v>
      </c>
      <c r="D176" s="3" t="s">
        <v>51</v>
      </c>
      <c r="E176" s="16" t="s">
        <v>86</v>
      </c>
      <c r="F176" s="22"/>
      <c r="G176" s="22"/>
      <c r="H176" s="22"/>
      <c r="I176" s="22"/>
      <c r="J176" s="22"/>
      <c r="K176" s="22"/>
      <c r="AF176" s="12"/>
      <c r="AG176" s="12"/>
      <c r="AH176" s="13"/>
      <c r="AI176" s="13"/>
      <c r="AJ176" s="13"/>
      <c r="AK176" s="13"/>
    </row>
    <row r="177" spans="1:37" x14ac:dyDescent="0.25">
      <c r="A177" s="10" t="s">
        <v>1301</v>
      </c>
      <c r="B177" s="15">
        <v>18094</v>
      </c>
      <c r="C177" s="3" t="s">
        <v>2528</v>
      </c>
      <c r="D177" s="3" t="s">
        <v>51</v>
      </c>
      <c r="E177" s="16" t="s">
        <v>118</v>
      </c>
      <c r="F177" s="22"/>
      <c r="G177" s="22"/>
      <c r="H177" s="22"/>
      <c r="I177" s="22"/>
      <c r="J177" s="22"/>
      <c r="K177" s="22"/>
      <c r="AF177" s="12"/>
      <c r="AG177" s="12"/>
      <c r="AH177" s="13"/>
      <c r="AI177" s="13"/>
      <c r="AJ177" s="13"/>
      <c r="AK177" s="13"/>
    </row>
    <row r="178" spans="1:37" x14ac:dyDescent="0.25">
      <c r="A178" s="10" t="s">
        <v>1302</v>
      </c>
      <c r="B178" s="15">
        <v>18150</v>
      </c>
      <c r="C178" s="3" t="s">
        <v>2528</v>
      </c>
      <c r="D178" s="3" t="s">
        <v>51</v>
      </c>
      <c r="E178" s="16" t="s">
        <v>147</v>
      </c>
      <c r="F178" s="22"/>
      <c r="G178" s="22"/>
      <c r="H178" s="22"/>
      <c r="I178" s="22"/>
      <c r="J178" s="22"/>
      <c r="K178" s="22"/>
      <c r="AF178" s="12"/>
      <c r="AG178" s="12"/>
      <c r="AH178" s="13"/>
      <c r="AI178" s="13"/>
      <c r="AJ178" s="13"/>
      <c r="AK178" s="13"/>
    </row>
    <row r="179" spans="1:37" x14ac:dyDescent="0.25">
      <c r="A179" s="10" t="s">
        <v>1303</v>
      </c>
      <c r="B179" s="15">
        <v>18205</v>
      </c>
      <c r="C179" s="3" t="s">
        <v>2528</v>
      </c>
      <c r="D179" s="3" t="s">
        <v>51</v>
      </c>
      <c r="E179" s="16" t="s">
        <v>173</v>
      </c>
      <c r="F179" s="22"/>
      <c r="G179" s="22"/>
      <c r="H179" s="22"/>
      <c r="I179" s="22"/>
      <c r="J179" s="22"/>
      <c r="K179" s="22"/>
      <c r="AF179" s="12"/>
      <c r="AG179" s="12"/>
      <c r="AH179" s="13"/>
      <c r="AI179" s="13"/>
      <c r="AJ179" s="13"/>
      <c r="AK179" s="13"/>
    </row>
    <row r="180" spans="1:37" x14ac:dyDescent="0.25">
      <c r="A180" s="10" t="s">
        <v>1304</v>
      </c>
      <c r="B180" s="15">
        <v>18247</v>
      </c>
      <c r="C180" s="3" t="s">
        <v>2528</v>
      </c>
      <c r="D180" s="3" t="s">
        <v>51</v>
      </c>
      <c r="E180" s="16" t="s">
        <v>197</v>
      </c>
      <c r="F180" s="22"/>
      <c r="G180" s="22"/>
      <c r="H180" s="22"/>
      <c r="I180" s="22"/>
      <c r="J180" s="22"/>
      <c r="K180" s="22"/>
      <c r="AF180" s="12"/>
      <c r="AG180" s="12"/>
      <c r="AH180" s="13"/>
      <c r="AI180" s="13"/>
      <c r="AJ180" s="13"/>
      <c r="AK180" s="13"/>
    </row>
    <row r="181" spans="1:37" x14ac:dyDescent="0.25">
      <c r="A181" s="10" t="s">
        <v>1305</v>
      </c>
      <c r="B181" s="15">
        <v>18256</v>
      </c>
      <c r="C181" s="3" t="s">
        <v>2528</v>
      </c>
      <c r="D181" s="3" t="s">
        <v>51</v>
      </c>
      <c r="E181" s="16" t="s">
        <v>217</v>
      </c>
      <c r="F181" s="22"/>
      <c r="G181" s="22"/>
      <c r="H181" s="22"/>
      <c r="I181" s="22"/>
      <c r="J181" s="22"/>
      <c r="K181" s="22"/>
      <c r="AF181" s="12"/>
      <c r="AG181" s="12"/>
      <c r="AH181" s="13"/>
      <c r="AI181" s="13"/>
      <c r="AJ181" s="13"/>
      <c r="AK181" s="13"/>
    </row>
    <row r="182" spans="1:37" x14ac:dyDescent="0.25">
      <c r="A182" s="10" t="s">
        <v>1306</v>
      </c>
      <c r="B182" s="15">
        <v>18001</v>
      </c>
      <c r="C182" s="3" t="s">
        <v>2528</v>
      </c>
      <c r="D182" s="3" t="s">
        <v>51</v>
      </c>
      <c r="E182" s="16" t="s">
        <v>238</v>
      </c>
      <c r="F182" s="22"/>
      <c r="G182" s="22"/>
      <c r="H182" s="22"/>
      <c r="I182" s="22"/>
      <c r="J182" s="22"/>
      <c r="K182" s="22"/>
      <c r="AF182" s="12"/>
      <c r="AG182" s="12"/>
      <c r="AH182" s="13"/>
      <c r="AI182" s="13"/>
      <c r="AJ182" s="13"/>
      <c r="AK182" s="13"/>
    </row>
    <row r="183" spans="1:37" x14ac:dyDescent="0.25">
      <c r="A183" s="10" t="s">
        <v>1307</v>
      </c>
      <c r="B183" s="15">
        <v>18410</v>
      </c>
      <c r="C183" s="3" t="s">
        <v>2528</v>
      </c>
      <c r="D183" s="3" t="s">
        <v>51</v>
      </c>
      <c r="E183" s="16" t="s">
        <v>255</v>
      </c>
      <c r="F183" s="22"/>
      <c r="G183" s="22"/>
      <c r="H183" s="22"/>
      <c r="I183" s="22"/>
      <c r="J183" s="22"/>
      <c r="K183" s="22"/>
      <c r="AF183" s="12"/>
      <c r="AG183" s="12"/>
      <c r="AH183" s="13"/>
      <c r="AI183" s="13"/>
      <c r="AJ183" s="13"/>
      <c r="AK183" s="13"/>
    </row>
    <row r="184" spans="1:37" x14ac:dyDescent="0.25">
      <c r="A184" s="10" t="s">
        <v>1308</v>
      </c>
      <c r="B184" s="15">
        <v>18460</v>
      </c>
      <c r="C184" s="3" t="s">
        <v>2528</v>
      </c>
      <c r="D184" s="3" t="s">
        <v>51</v>
      </c>
      <c r="E184" s="16" t="s">
        <v>269</v>
      </c>
      <c r="F184" s="22"/>
      <c r="G184" s="22"/>
      <c r="H184" s="22"/>
      <c r="I184" s="22"/>
      <c r="J184" s="22"/>
      <c r="K184" s="22"/>
      <c r="AF184" s="12"/>
      <c r="AG184" s="12"/>
      <c r="AH184" s="13"/>
      <c r="AI184" s="13"/>
      <c r="AJ184" s="13"/>
      <c r="AK184" s="13"/>
    </row>
    <row r="185" spans="1:37" x14ac:dyDescent="0.25">
      <c r="A185" s="10" t="s">
        <v>1309</v>
      </c>
      <c r="B185" s="15">
        <v>18479</v>
      </c>
      <c r="C185" s="3" t="s">
        <v>2528</v>
      </c>
      <c r="D185" s="3" t="s">
        <v>51</v>
      </c>
      <c r="E185" s="16" t="s">
        <v>284</v>
      </c>
      <c r="F185" s="22"/>
      <c r="G185" s="22"/>
      <c r="H185" s="22"/>
      <c r="I185" s="22"/>
      <c r="J185" s="22"/>
      <c r="K185" s="22"/>
      <c r="AF185" s="12"/>
      <c r="AG185" s="12"/>
      <c r="AH185" s="13"/>
      <c r="AI185" s="13"/>
      <c r="AJ185" s="13"/>
      <c r="AK185" s="13"/>
    </row>
    <row r="186" spans="1:37" x14ac:dyDescent="0.25">
      <c r="A186" s="10" t="s">
        <v>1310</v>
      </c>
      <c r="B186" s="15">
        <v>18592</v>
      </c>
      <c r="C186" s="3" t="s">
        <v>2528</v>
      </c>
      <c r="D186" s="3" t="s">
        <v>51</v>
      </c>
      <c r="E186" s="16" t="s">
        <v>297</v>
      </c>
      <c r="F186" s="22"/>
      <c r="G186" s="22"/>
      <c r="H186" s="22"/>
      <c r="I186" s="22"/>
      <c r="J186" s="22"/>
      <c r="K186" s="22"/>
      <c r="AF186" s="12"/>
      <c r="AG186" s="12"/>
      <c r="AH186" s="13"/>
      <c r="AI186" s="13"/>
      <c r="AJ186" s="13"/>
      <c r="AK186" s="13"/>
    </row>
    <row r="187" spans="1:37" x14ac:dyDescent="0.25">
      <c r="A187" s="10" t="s">
        <v>1311</v>
      </c>
      <c r="B187" s="15">
        <v>18610</v>
      </c>
      <c r="C187" s="3" t="s">
        <v>2528</v>
      </c>
      <c r="D187" s="3" t="s">
        <v>51</v>
      </c>
      <c r="E187" s="16" t="s">
        <v>310</v>
      </c>
      <c r="F187" s="22"/>
      <c r="G187" s="22"/>
      <c r="H187" s="22"/>
      <c r="I187" s="22"/>
      <c r="J187" s="22"/>
      <c r="K187" s="22"/>
      <c r="AF187" s="12"/>
      <c r="AG187" s="12"/>
      <c r="AH187" s="13"/>
      <c r="AI187" s="13"/>
      <c r="AJ187" s="13"/>
      <c r="AK187" s="13"/>
    </row>
    <row r="188" spans="1:37" x14ac:dyDescent="0.25">
      <c r="A188" s="10" t="s">
        <v>1312</v>
      </c>
      <c r="B188" s="15">
        <v>18753</v>
      </c>
      <c r="C188" s="3" t="s">
        <v>2528</v>
      </c>
      <c r="D188" s="3" t="s">
        <v>51</v>
      </c>
      <c r="E188" s="16" t="s">
        <v>322</v>
      </c>
      <c r="F188" s="22"/>
      <c r="G188" s="22"/>
      <c r="H188" s="22"/>
      <c r="I188" s="22"/>
      <c r="J188" s="22"/>
      <c r="K188" s="22"/>
      <c r="AF188" s="12"/>
      <c r="AG188" s="12"/>
      <c r="AH188" s="13"/>
      <c r="AI188" s="13"/>
      <c r="AJ188" s="13"/>
      <c r="AK188" s="13"/>
    </row>
    <row r="189" spans="1:37" x14ac:dyDescent="0.25">
      <c r="A189" s="10" t="s">
        <v>1313</v>
      </c>
      <c r="B189" s="15">
        <v>18756</v>
      </c>
      <c r="C189" s="3" t="s">
        <v>2528</v>
      </c>
      <c r="D189" s="3" t="s">
        <v>51</v>
      </c>
      <c r="E189" s="16" t="s">
        <v>332</v>
      </c>
      <c r="F189" s="22"/>
      <c r="G189" s="22"/>
      <c r="H189" s="22"/>
      <c r="I189" s="22"/>
      <c r="J189" s="22"/>
      <c r="K189" s="22"/>
      <c r="AF189" s="12"/>
      <c r="AG189" s="12"/>
      <c r="AH189" s="13"/>
      <c r="AI189" s="13"/>
      <c r="AJ189" s="13"/>
      <c r="AK189" s="13"/>
    </row>
    <row r="190" spans="1:37" x14ac:dyDescent="0.25">
      <c r="A190" s="10" t="s">
        <v>1314</v>
      </c>
      <c r="B190" s="15">
        <v>18785</v>
      </c>
      <c r="C190" s="3" t="s">
        <v>2528</v>
      </c>
      <c r="D190" s="3" t="s">
        <v>51</v>
      </c>
      <c r="E190" s="16" t="s">
        <v>342</v>
      </c>
      <c r="F190" s="22"/>
      <c r="G190" s="22"/>
      <c r="H190" s="22"/>
      <c r="I190" s="22"/>
      <c r="J190" s="22"/>
      <c r="K190" s="22"/>
      <c r="AF190" s="12"/>
      <c r="AG190" s="12"/>
      <c r="AH190" s="13"/>
      <c r="AI190" s="13"/>
      <c r="AJ190" s="13"/>
      <c r="AK190" s="13"/>
    </row>
    <row r="191" spans="1:37" x14ac:dyDescent="0.25">
      <c r="A191" s="10" t="s">
        <v>1315</v>
      </c>
      <c r="B191" s="15">
        <v>18860</v>
      </c>
      <c r="C191" s="3" t="s">
        <v>2528</v>
      </c>
      <c r="D191" s="3" t="s">
        <v>51</v>
      </c>
      <c r="E191" s="16" t="s">
        <v>494</v>
      </c>
      <c r="F191" s="22"/>
      <c r="G191" s="22"/>
      <c r="H191" s="22"/>
      <c r="I191" s="22"/>
      <c r="J191" s="22"/>
      <c r="K191" s="22"/>
      <c r="AF191" s="12"/>
      <c r="AG191" s="12"/>
      <c r="AH191" s="13"/>
      <c r="AI191" s="13"/>
      <c r="AJ191" s="13"/>
      <c r="AK191" s="13"/>
    </row>
    <row r="192" spans="1:37" x14ac:dyDescent="0.25">
      <c r="A192" s="10" t="s">
        <v>1316</v>
      </c>
      <c r="B192" s="15">
        <v>41006</v>
      </c>
      <c r="C192" s="3" t="s">
        <v>2528</v>
      </c>
      <c r="D192" s="3" t="s">
        <v>60</v>
      </c>
      <c r="E192" s="16" t="s">
        <v>95</v>
      </c>
      <c r="F192" s="22"/>
      <c r="G192" s="22"/>
      <c r="H192" s="22"/>
      <c r="I192" s="22"/>
      <c r="J192" s="22"/>
      <c r="K192" s="22"/>
      <c r="AF192" s="12"/>
      <c r="AG192" s="12"/>
      <c r="AH192" s="13"/>
      <c r="AI192" s="13"/>
      <c r="AJ192" s="13"/>
      <c r="AK192" s="13"/>
    </row>
    <row r="193" spans="1:37" x14ac:dyDescent="0.25">
      <c r="A193" s="10" t="s">
        <v>1317</v>
      </c>
      <c r="B193" s="15">
        <v>41013</v>
      </c>
      <c r="C193" s="3" t="s">
        <v>2528</v>
      </c>
      <c r="D193" s="3" t="s">
        <v>60</v>
      </c>
      <c r="E193" s="16" t="s">
        <v>546</v>
      </c>
      <c r="F193" s="22"/>
      <c r="G193" s="22"/>
      <c r="H193" s="22"/>
      <c r="I193" s="22"/>
      <c r="J193" s="22"/>
      <c r="K193" s="22"/>
      <c r="AF193" s="12"/>
      <c r="AG193" s="12"/>
      <c r="AH193" s="13"/>
      <c r="AI193" s="13"/>
      <c r="AJ193" s="13"/>
      <c r="AK193" s="13"/>
    </row>
    <row r="194" spans="1:37" x14ac:dyDescent="0.25">
      <c r="A194" s="10" t="s">
        <v>1318</v>
      </c>
      <c r="B194" s="15">
        <v>41016</v>
      </c>
      <c r="C194" s="3" t="s">
        <v>2528</v>
      </c>
      <c r="D194" s="3" t="s">
        <v>60</v>
      </c>
      <c r="E194" s="16" t="s">
        <v>126</v>
      </c>
      <c r="F194" s="22"/>
      <c r="G194" s="22"/>
      <c r="H194" s="22"/>
      <c r="I194" s="22"/>
      <c r="J194" s="22"/>
      <c r="K194" s="22"/>
      <c r="AF194" s="12"/>
      <c r="AG194" s="12"/>
      <c r="AH194" s="13"/>
      <c r="AI194" s="13"/>
      <c r="AJ194" s="13"/>
      <c r="AK194" s="13"/>
    </row>
    <row r="195" spans="1:37" x14ac:dyDescent="0.25">
      <c r="A195" s="10" t="s">
        <v>1319</v>
      </c>
      <c r="B195" s="15">
        <v>41020</v>
      </c>
      <c r="C195" s="3" t="s">
        <v>2528</v>
      </c>
      <c r="D195" s="3" t="s">
        <v>60</v>
      </c>
      <c r="E195" s="16" t="s">
        <v>154</v>
      </c>
      <c r="F195" s="22"/>
      <c r="G195" s="22"/>
      <c r="H195" s="22"/>
      <c r="I195" s="22"/>
      <c r="J195" s="22"/>
      <c r="K195" s="22"/>
      <c r="AF195" s="12"/>
      <c r="AG195" s="12"/>
      <c r="AH195" s="13"/>
      <c r="AI195" s="13"/>
      <c r="AJ195" s="13"/>
      <c r="AK195" s="13"/>
    </row>
    <row r="196" spans="1:37" x14ac:dyDescent="0.25">
      <c r="A196" s="10" t="s">
        <v>1320</v>
      </c>
      <c r="B196" s="15">
        <v>41026</v>
      </c>
      <c r="C196" s="3" t="s">
        <v>2528</v>
      </c>
      <c r="D196" s="3" t="s">
        <v>60</v>
      </c>
      <c r="E196" s="16" t="s">
        <v>547</v>
      </c>
      <c r="F196" s="22"/>
      <c r="G196" s="22"/>
      <c r="H196" s="22"/>
      <c r="I196" s="22"/>
      <c r="J196" s="22"/>
      <c r="K196" s="22"/>
      <c r="AF196" s="12"/>
      <c r="AG196" s="12"/>
      <c r="AH196" s="13"/>
      <c r="AI196" s="13"/>
      <c r="AJ196" s="13"/>
      <c r="AK196" s="13"/>
    </row>
    <row r="197" spans="1:37" x14ac:dyDescent="0.25">
      <c r="A197" s="10" t="s">
        <v>1321</v>
      </c>
      <c r="B197" s="15">
        <v>41078</v>
      </c>
      <c r="C197" s="3" t="s">
        <v>2528</v>
      </c>
      <c r="D197" s="3" t="s">
        <v>60</v>
      </c>
      <c r="E197" s="16" t="s">
        <v>180</v>
      </c>
      <c r="F197" s="22"/>
      <c r="G197" s="22"/>
      <c r="H197" s="22"/>
      <c r="I197" s="22"/>
      <c r="J197" s="22"/>
      <c r="K197" s="22"/>
      <c r="AF197" s="12"/>
      <c r="AG197" s="12"/>
      <c r="AH197" s="13"/>
      <c r="AI197" s="13"/>
      <c r="AJ197" s="13"/>
      <c r="AK197" s="13"/>
    </row>
    <row r="198" spans="1:37" x14ac:dyDescent="0.25">
      <c r="A198" s="10" t="s">
        <v>1322</v>
      </c>
      <c r="B198" s="15">
        <v>41132</v>
      </c>
      <c r="C198" s="3" t="s">
        <v>2528</v>
      </c>
      <c r="D198" s="3" t="s">
        <v>60</v>
      </c>
      <c r="E198" s="16" t="s">
        <v>204</v>
      </c>
      <c r="F198" s="22"/>
      <c r="G198" s="22"/>
      <c r="H198" s="22"/>
      <c r="I198" s="22"/>
      <c r="J198" s="22"/>
      <c r="K198" s="22"/>
      <c r="AF198" s="12"/>
      <c r="AG198" s="12"/>
      <c r="AH198" s="13"/>
      <c r="AI198" s="13"/>
      <c r="AJ198" s="13"/>
      <c r="AK198" s="13"/>
    </row>
    <row r="199" spans="1:37" x14ac:dyDescent="0.25">
      <c r="A199" s="10" t="s">
        <v>1323</v>
      </c>
      <c r="B199" s="15">
        <v>41206</v>
      </c>
      <c r="C199" s="3" t="s">
        <v>2528</v>
      </c>
      <c r="D199" s="3" t="s">
        <v>60</v>
      </c>
      <c r="E199" s="16" t="s">
        <v>548</v>
      </c>
      <c r="F199" s="22"/>
      <c r="G199" s="22"/>
      <c r="H199" s="22"/>
      <c r="I199" s="22"/>
      <c r="J199" s="22"/>
      <c r="K199" s="22"/>
      <c r="AF199" s="12"/>
      <c r="AG199" s="12"/>
      <c r="AH199" s="13"/>
      <c r="AI199" s="13"/>
      <c r="AJ199" s="13"/>
      <c r="AK199" s="13"/>
    </row>
    <row r="200" spans="1:37" x14ac:dyDescent="0.25">
      <c r="A200" s="10" t="s">
        <v>1324</v>
      </c>
      <c r="B200" s="15">
        <v>41244</v>
      </c>
      <c r="C200" s="3" t="s">
        <v>2528</v>
      </c>
      <c r="D200" s="3" t="s">
        <v>60</v>
      </c>
      <c r="E200" s="16" t="s">
        <v>549</v>
      </c>
      <c r="F200" s="22"/>
      <c r="G200" s="22"/>
      <c r="H200" s="22"/>
      <c r="I200" s="22"/>
      <c r="J200" s="22"/>
      <c r="K200" s="22"/>
      <c r="AF200" s="12"/>
      <c r="AG200" s="12"/>
      <c r="AH200" s="13"/>
      <c r="AI200" s="13"/>
      <c r="AJ200" s="13"/>
      <c r="AK200" s="13"/>
    </row>
    <row r="201" spans="1:37" x14ac:dyDescent="0.25">
      <c r="A201" s="10" t="s">
        <v>1325</v>
      </c>
      <c r="B201" s="15">
        <v>41298</v>
      </c>
      <c r="C201" s="3" t="s">
        <v>2528</v>
      </c>
      <c r="D201" s="3" t="s">
        <v>60</v>
      </c>
      <c r="E201" s="16" t="s">
        <v>550</v>
      </c>
      <c r="F201" s="22"/>
      <c r="G201" s="22"/>
      <c r="H201" s="22"/>
      <c r="I201" s="22"/>
      <c r="J201" s="22"/>
      <c r="K201" s="22"/>
      <c r="AF201" s="12"/>
      <c r="AG201" s="12"/>
      <c r="AH201" s="13"/>
      <c r="AI201" s="13"/>
      <c r="AJ201" s="13"/>
      <c r="AK201" s="13"/>
    </row>
    <row r="202" spans="1:37" x14ac:dyDescent="0.25">
      <c r="A202" s="10" t="s">
        <v>1326</v>
      </c>
      <c r="B202" s="15">
        <v>41306</v>
      </c>
      <c r="C202" s="3" t="s">
        <v>2528</v>
      </c>
      <c r="D202" s="3" t="s">
        <v>60</v>
      </c>
      <c r="E202" s="16" t="s">
        <v>224</v>
      </c>
      <c r="F202" s="22"/>
      <c r="G202" s="22"/>
      <c r="H202" s="22"/>
      <c r="I202" s="22"/>
      <c r="J202" s="22"/>
      <c r="K202" s="22"/>
      <c r="AF202" s="12"/>
      <c r="AG202" s="12"/>
      <c r="AH202" s="13"/>
      <c r="AI202" s="13"/>
      <c r="AJ202" s="13"/>
      <c r="AK202" s="13"/>
    </row>
    <row r="203" spans="1:37" x14ac:dyDescent="0.25">
      <c r="A203" s="10" t="s">
        <v>1327</v>
      </c>
      <c r="B203" s="15">
        <v>41319</v>
      </c>
      <c r="C203" s="3" t="s">
        <v>2528</v>
      </c>
      <c r="D203" s="3" t="s">
        <v>60</v>
      </c>
      <c r="E203" s="16" t="s">
        <v>244</v>
      </c>
      <c r="F203" s="22"/>
      <c r="G203" s="22"/>
      <c r="H203" s="22"/>
      <c r="I203" s="22"/>
      <c r="J203" s="22"/>
      <c r="K203" s="22"/>
      <c r="AF203" s="12"/>
      <c r="AG203" s="12"/>
      <c r="AH203" s="13"/>
      <c r="AI203" s="13"/>
      <c r="AJ203" s="13"/>
      <c r="AK203" s="13"/>
    </row>
    <row r="204" spans="1:37" x14ac:dyDescent="0.25">
      <c r="A204" s="10" t="s">
        <v>1328</v>
      </c>
      <c r="B204" s="15">
        <v>41349</v>
      </c>
      <c r="C204" s="3" t="s">
        <v>2528</v>
      </c>
      <c r="D204" s="3" t="s">
        <v>60</v>
      </c>
      <c r="E204" s="16" t="s">
        <v>260</v>
      </c>
      <c r="F204" s="22"/>
      <c r="G204" s="22"/>
      <c r="H204" s="22"/>
      <c r="I204" s="22"/>
      <c r="J204" s="22"/>
      <c r="K204" s="22"/>
      <c r="AF204" s="12"/>
      <c r="AG204" s="12"/>
      <c r="AH204" s="13"/>
      <c r="AI204" s="13"/>
      <c r="AJ204" s="13"/>
      <c r="AK204" s="13"/>
    </row>
    <row r="205" spans="1:37" x14ac:dyDescent="0.25">
      <c r="A205" s="10" t="s">
        <v>1329</v>
      </c>
      <c r="B205" s="15">
        <v>41357</v>
      </c>
      <c r="C205" s="3" t="s">
        <v>2528</v>
      </c>
      <c r="D205" s="3" t="s">
        <v>60</v>
      </c>
      <c r="E205" s="16" t="s">
        <v>274</v>
      </c>
      <c r="F205" s="22"/>
      <c r="G205" s="22"/>
      <c r="H205" s="22"/>
      <c r="I205" s="22"/>
      <c r="J205" s="22"/>
      <c r="K205" s="22"/>
      <c r="AF205" s="12"/>
      <c r="AG205" s="12"/>
      <c r="AH205" s="13"/>
      <c r="AI205" s="13"/>
      <c r="AJ205" s="13"/>
      <c r="AK205" s="13"/>
    </row>
    <row r="206" spans="1:37" x14ac:dyDescent="0.25">
      <c r="A206" s="10" t="s">
        <v>1330</v>
      </c>
      <c r="B206" s="15">
        <v>41359</v>
      </c>
      <c r="C206" s="3" t="s">
        <v>2528</v>
      </c>
      <c r="D206" s="3" t="s">
        <v>60</v>
      </c>
      <c r="E206" s="16" t="s">
        <v>289</v>
      </c>
      <c r="F206" s="22"/>
      <c r="G206" s="22"/>
      <c r="H206" s="22"/>
      <c r="I206" s="22"/>
      <c r="J206" s="22"/>
      <c r="K206" s="22"/>
      <c r="AF206" s="12"/>
      <c r="AG206" s="12"/>
      <c r="AH206" s="13"/>
      <c r="AI206" s="13"/>
      <c r="AJ206" s="13"/>
      <c r="AK206" s="13"/>
    </row>
    <row r="207" spans="1:37" x14ac:dyDescent="0.25">
      <c r="A207" s="10" t="s">
        <v>1331</v>
      </c>
      <c r="B207" s="15">
        <v>41378</v>
      </c>
      <c r="C207" s="3" t="s">
        <v>2528</v>
      </c>
      <c r="D207" s="3" t="s">
        <v>60</v>
      </c>
      <c r="E207" s="16" t="s">
        <v>301</v>
      </c>
      <c r="F207" s="22"/>
      <c r="G207" s="22"/>
      <c r="H207" s="22"/>
      <c r="I207" s="22"/>
      <c r="J207" s="22"/>
      <c r="K207" s="22"/>
      <c r="AF207" s="12"/>
      <c r="AG207" s="12"/>
      <c r="AH207" s="13"/>
      <c r="AI207" s="13"/>
      <c r="AJ207" s="13"/>
      <c r="AK207" s="13"/>
    </row>
    <row r="208" spans="1:37" x14ac:dyDescent="0.25">
      <c r="A208" s="10" t="s">
        <v>1332</v>
      </c>
      <c r="B208" s="15">
        <v>41396</v>
      </c>
      <c r="C208" s="3" t="s">
        <v>2528</v>
      </c>
      <c r="D208" s="3" t="s">
        <v>60</v>
      </c>
      <c r="E208" s="16" t="s">
        <v>314</v>
      </c>
      <c r="F208" s="22"/>
      <c r="G208" s="22"/>
      <c r="H208" s="22"/>
      <c r="I208" s="22"/>
      <c r="J208" s="22"/>
      <c r="K208" s="22"/>
      <c r="AF208" s="12"/>
      <c r="AG208" s="12"/>
      <c r="AH208" s="13"/>
      <c r="AI208" s="13"/>
      <c r="AJ208" s="13"/>
      <c r="AK208" s="13"/>
    </row>
    <row r="209" spans="1:37" x14ac:dyDescent="0.25">
      <c r="A209" s="10" t="s">
        <v>1333</v>
      </c>
      <c r="B209" s="15">
        <v>41483</v>
      </c>
      <c r="C209" s="3" t="s">
        <v>2528</v>
      </c>
      <c r="D209" s="3" t="s">
        <v>60</v>
      </c>
      <c r="E209" s="16" t="s">
        <v>551</v>
      </c>
      <c r="F209" s="22"/>
      <c r="G209" s="22"/>
      <c r="H209" s="22"/>
      <c r="I209" s="22"/>
      <c r="J209" s="22"/>
      <c r="K209" s="22"/>
      <c r="AF209" s="12"/>
      <c r="AG209" s="12"/>
      <c r="AH209" s="13"/>
      <c r="AI209" s="13"/>
      <c r="AJ209" s="13"/>
      <c r="AK209" s="13"/>
    </row>
    <row r="210" spans="1:37" x14ac:dyDescent="0.25">
      <c r="A210" s="10" t="s">
        <v>1334</v>
      </c>
      <c r="B210" s="15">
        <v>41001</v>
      </c>
      <c r="C210" s="3" t="s">
        <v>2528</v>
      </c>
      <c r="D210" s="3" t="s">
        <v>60</v>
      </c>
      <c r="E210" s="16" t="s">
        <v>326</v>
      </c>
      <c r="F210" s="22"/>
      <c r="G210" s="22"/>
      <c r="H210" s="22"/>
      <c r="I210" s="22"/>
      <c r="J210" s="22"/>
      <c r="K210" s="22"/>
      <c r="AF210" s="12"/>
      <c r="AG210" s="12"/>
      <c r="AH210" s="13"/>
      <c r="AI210" s="13"/>
      <c r="AJ210" s="13"/>
      <c r="AK210" s="13"/>
    </row>
    <row r="211" spans="1:37" x14ac:dyDescent="0.25">
      <c r="A211" s="10" t="s">
        <v>1335</v>
      </c>
      <c r="B211" s="15">
        <v>41503</v>
      </c>
      <c r="C211" s="3" t="s">
        <v>2528</v>
      </c>
      <c r="D211" s="3" t="s">
        <v>60</v>
      </c>
      <c r="E211" s="16" t="s">
        <v>552</v>
      </c>
      <c r="F211" s="22"/>
      <c r="G211" s="22"/>
      <c r="H211" s="22"/>
      <c r="I211" s="22"/>
      <c r="J211" s="22"/>
      <c r="K211" s="22"/>
      <c r="AF211" s="12"/>
      <c r="AG211" s="12"/>
      <c r="AH211" s="13"/>
      <c r="AI211" s="13"/>
      <c r="AJ211" s="13"/>
      <c r="AK211" s="13"/>
    </row>
    <row r="212" spans="1:37" x14ac:dyDescent="0.25">
      <c r="A212" s="10" t="s">
        <v>1336</v>
      </c>
      <c r="B212" s="15">
        <v>41518</v>
      </c>
      <c r="C212" s="3" t="s">
        <v>2528</v>
      </c>
      <c r="D212" s="3" t="s">
        <v>60</v>
      </c>
      <c r="E212" s="16" t="s">
        <v>553</v>
      </c>
      <c r="F212" s="22"/>
      <c r="G212" s="22"/>
      <c r="H212" s="22"/>
      <c r="I212" s="22"/>
      <c r="J212" s="22"/>
      <c r="K212" s="22"/>
      <c r="AF212" s="12"/>
      <c r="AG212" s="12"/>
      <c r="AH212" s="13"/>
      <c r="AI212" s="13"/>
      <c r="AJ212" s="13"/>
      <c r="AK212" s="13"/>
    </row>
    <row r="213" spans="1:37" x14ac:dyDescent="0.25">
      <c r="A213" s="10" t="s">
        <v>1337</v>
      </c>
      <c r="B213" s="15">
        <v>41524</v>
      </c>
      <c r="C213" s="3" t="s">
        <v>2528</v>
      </c>
      <c r="D213" s="3" t="s">
        <v>60</v>
      </c>
      <c r="E213" s="16" t="s">
        <v>390</v>
      </c>
      <c r="F213" s="22"/>
      <c r="G213" s="22"/>
      <c r="H213" s="22"/>
      <c r="I213" s="22"/>
      <c r="J213" s="22"/>
      <c r="K213" s="22"/>
      <c r="AF213" s="12"/>
      <c r="AG213" s="12"/>
      <c r="AH213" s="13"/>
      <c r="AI213" s="13"/>
      <c r="AJ213" s="13"/>
      <c r="AK213" s="13"/>
    </row>
    <row r="214" spans="1:37" x14ac:dyDescent="0.25">
      <c r="A214" s="10" t="s">
        <v>1338</v>
      </c>
      <c r="B214" s="15">
        <v>41530</v>
      </c>
      <c r="C214" s="3" t="s">
        <v>2528</v>
      </c>
      <c r="D214" s="3" t="s">
        <v>60</v>
      </c>
      <c r="E214" s="16" t="s">
        <v>335</v>
      </c>
      <c r="F214" s="22"/>
      <c r="G214" s="22"/>
      <c r="H214" s="22"/>
      <c r="I214" s="22"/>
      <c r="J214" s="22"/>
      <c r="K214" s="22"/>
      <c r="AF214" s="12"/>
      <c r="AG214" s="12"/>
      <c r="AH214" s="13"/>
      <c r="AI214" s="13"/>
      <c r="AJ214" s="13"/>
      <c r="AK214" s="13"/>
    </row>
    <row r="215" spans="1:37" x14ac:dyDescent="0.25">
      <c r="A215" s="10" t="s">
        <v>1339</v>
      </c>
      <c r="B215" s="15">
        <v>41548</v>
      </c>
      <c r="C215" s="3" t="s">
        <v>2528</v>
      </c>
      <c r="D215" s="3" t="s">
        <v>60</v>
      </c>
      <c r="E215" s="16" t="s">
        <v>345</v>
      </c>
      <c r="F215" s="22"/>
      <c r="G215" s="22"/>
      <c r="H215" s="22"/>
      <c r="I215" s="22"/>
      <c r="J215" s="22"/>
      <c r="K215" s="22"/>
      <c r="AF215" s="12"/>
      <c r="AG215" s="12"/>
      <c r="AH215" s="13"/>
      <c r="AI215" s="13"/>
      <c r="AJ215" s="13"/>
      <c r="AK215" s="13"/>
    </row>
    <row r="216" spans="1:37" x14ac:dyDescent="0.25">
      <c r="A216" s="10" t="s">
        <v>1340</v>
      </c>
      <c r="B216" s="15">
        <v>41551</v>
      </c>
      <c r="C216" s="3" t="s">
        <v>2528</v>
      </c>
      <c r="D216" s="3" t="s">
        <v>60</v>
      </c>
      <c r="E216" s="16" t="s">
        <v>351</v>
      </c>
      <c r="F216" s="22"/>
      <c r="G216" s="22"/>
      <c r="H216" s="22"/>
      <c r="I216" s="22"/>
      <c r="J216" s="22"/>
      <c r="K216" s="22"/>
      <c r="AF216" s="12"/>
      <c r="AG216" s="12"/>
      <c r="AH216" s="13"/>
      <c r="AI216" s="13"/>
      <c r="AJ216" s="13"/>
      <c r="AK216" s="13"/>
    </row>
    <row r="217" spans="1:37" x14ac:dyDescent="0.25">
      <c r="A217" s="10" t="s">
        <v>1341</v>
      </c>
      <c r="B217" s="15">
        <v>41615</v>
      </c>
      <c r="C217" s="3" t="s">
        <v>2528</v>
      </c>
      <c r="D217" s="3" t="s">
        <v>60</v>
      </c>
      <c r="E217" s="16" t="s">
        <v>554</v>
      </c>
      <c r="F217" s="22"/>
      <c r="G217" s="22"/>
      <c r="H217" s="22"/>
      <c r="I217" s="22"/>
      <c r="J217" s="22"/>
      <c r="K217" s="22"/>
      <c r="AF217" s="12"/>
      <c r="AG217" s="12"/>
      <c r="AH217" s="13"/>
      <c r="AI217" s="13"/>
      <c r="AJ217" s="13"/>
      <c r="AK217" s="13"/>
    </row>
    <row r="218" spans="1:37" x14ac:dyDescent="0.25">
      <c r="A218" s="10" t="s">
        <v>1342</v>
      </c>
      <c r="B218" s="15">
        <v>41660</v>
      </c>
      <c r="C218" s="3" t="s">
        <v>2528</v>
      </c>
      <c r="D218" s="3" t="s">
        <v>60</v>
      </c>
      <c r="E218" s="16" t="s">
        <v>357</v>
      </c>
      <c r="F218" s="22"/>
      <c r="G218" s="22"/>
      <c r="H218" s="22"/>
      <c r="I218" s="22"/>
      <c r="J218" s="22"/>
      <c r="K218" s="22"/>
      <c r="AF218" s="12"/>
      <c r="AG218" s="12"/>
      <c r="AH218" s="13"/>
      <c r="AI218" s="13"/>
      <c r="AJ218" s="13"/>
      <c r="AK218" s="13"/>
    </row>
    <row r="219" spans="1:37" x14ac:dyDescent="0.25">
      <c r="A219" s="10" t="s">
        <v>1343</v>
      </c>
      <c r="B219" s="15">
        <v>41668</v>
      </c>
      <c r="C219" s="3" t="s">
        <v>2528</v>
      </c>
      <c r="D219" s="3" t="s">
        <v>60</v>
      </c>
      <c r="E219" s="16" t="s">
        <v>363</v>
      </c>
      <c r="F219" s="22"/>
      <c r="G219" s="22"/>
      <c r="H219" s="22"/>
      <c r="I219" s="22"/>
      <c r="J219" s="22"/>
      <c r="K219" s="22"/>
      <c r="AF219" s="12"/>
      <c r="AG219" s="12"/>
      <c r="AH219" s="13"/>
      <c r="AI219" s="13"/>
      <c r="AJ219" s="13"/>
      <c r="AK219" s="13"/>
    </row>
    <row r="220" spans="1:37" x14ac:dyDescent="0.25">
      <c r="A220" s="10" t="s">
        <v>1344</v>
      </c>
      <c r="B220" s="15">
        <v>41676</v>
      </c>
      <c r="C220" s="3" t="s">
        <v>2528</v>
      </c>
      <c r="D220" s="3" t="s">
        <v>60</v>
      </c>
      <c r="E220" s="16" t="s">
        <v>369</v>
      </c>
      <c r="F220" s="22"/>
      <c r="G220" s="22"/>
      <c r="H220" s="22"/>
      <c r="I220" s="22"/>
      <c r="J220" s="22"/>
      <c r="K220" s="22"/>
      <c r="AF220" s="12"/>
      <c r="AG220" s="12"/>
      <c r="AH220" s="13"/>
      <c r="AI220" s="13"/>
      <c r="AJ220" s="13"/>
      <c r="AK220" s="13"/>
    </row>
    <row r="221" spans="1:37" x14ac:dyDescent="0.25">
      <c r="A221" s="10" t="s">
        <v>1345</v>
      </c>
      <c r="B221" s="15">
        <v>41770</v>
      </c>
      <c r="C221" s="3" t="s">
        <v>2528</v>
      </c>
      <c r="D221" s="3" t="s">
        <v>60</v>
      </c>
      <c r="E221" s="16" t="s">
        <v>373</v>
      </c>
      <c r="F221" s="22"/>
      <c r="G221" s="22"/>
      <c r="H221" s="22"/>
      <c r="I221" s="22"/>
      <c r="J221" s="22"/>
      <c r="K221" s="22"/>
      <c r="AF221" s="12"/>
      <c r="AG221" s="12"/>
      <c r="AH221" s="13"/>
      <c r="AI221" s="13"/>
      <c r="AJ221" s="13"/>
      <c r="AK221" s="13"/>
    </row>
    <row r="222" spans="1:37" x14ac:dyDescent="0.25">
      <c r="A222" s="10" t="s">
        <v>1346</v>
      </c>
      <c r="B222" s="15">
        <v>41791</v>
      </c>
      <c r="C222" s="3" t="s">
        <v>2528</v>
      </c>
      <c r="D222" s="3" t="s">
        <v>60</v>
      </c>
      <c r="E222" s="16" t="s">
        <v>378</v>
      </c>
      <c r="F222" s="22"/>
      <c r="G222" s="22"/>
      <c r="H222" s="22"/>
      <c r="I222" s="22"/>
      <c r="J222" s="22"/>
      <c r="K222" s="22"/>
      <c r="AF222" s="12"/>
      <c r="AG222" s="12"/>
      <c r="AH222" s="13"/>
      <c r="AI222" s="13"/>
      <c r="AJ222" s="13"/>
      <c r="AK222" s="13"/>
    </row>
    <row r="223" spans="1:37" x14ac:dyDescent="0.25">
      <c r="A223" s="10" t="s">
        <v>1347</v>
      </c>
      <c r="B223" s="15">
        <v>41799</v>
      </c>
      <c r="C223" s="3" t="s">
        <v>2528</v>
      </c>
      <c r="D223" s="3" t="s">
        <v>60</v>
      </c>
      <c r="E223" s="16" t="s">
        <v>555</v>
      </c>
      <c r="F223" s="22"/>
      <c r="G223" s="22"/>
      <c r="H223" s="22"/>
      <c r="I223" s="22"/>
      <c r="J223" s="22"/>
      <c r="K223" s="22"/>
      <c r="AF223" s="12"/>
      <c r="AG223" s="12"/>
      <c r="AH223" s="13"/>
      <c r="AI223" s="13"/>
      <c r="AJ223" s="13"/>
      <c r="AK223" s="13"/>
    </row>
    <row r="224" spans="1:37" x14ac:dyDescent="0.25">
      <c r="A224" s="10" t="s">
        <v>1348</v>
      </c>
      <c r="B224" s="15">
        <v>41801</v>
      </c>
      <c r="C224" s="3" t="s">
        <v>2528</v>
      </c>
      <c r="D224" s="3" t="s">
        <v>60</v>
      </c>
      <c r="E224" s="16" t="s">
        <v>556</v>
      </c>
      <c r="F224" s="22"/>
      <c r="G224" s="22"/>
      <c r="H224" s="22"/>
      <c r="I224" s="22"/>
      <c r="J224" s="22"/>
      <c r="K224" s="22"/>
      <c r="AF224" s="12"/>
      <c r="AG224" s="12"/>
      <c r="AH224" s="13"/>
      <c r="AI224" s="13"/>
      <c r="AJ224" s="13"/>
      <c r="AK224" s="13"/>
    </row>
    <row r="225" spans="1:37" x14ac:dyDescent="0.25">
      <c r="A225" s="10" t="s">
        <v>1349</v>
      </c>
      <c r="B225" s="15">
        <v>41797</v>
      </c>
      <c r="C225" s="3" t="s">
        <v>2528</v>
      </c>
      <c r="D225" s="3" t="s">
        <v>60</v>
      </c>
      <c r="E225" s="16" t="s">
        <v>557</v>
      </c>
      <c r="F225" s="22"/>
      <c r="G225" s="22"/>
      <c r="H225" s="22"/>
      <c r="I225" s="22"/>
      <c r="J225" s="22"/>
      <c r="K225" s="22"/>
      <c r="AF225" s="12"/>
      <c r="AG225" s="12"/>
      <c r="AH225" s="13"/>
      <c r="AI225" s="13"/>
      <c r="AJ225" s="13"/>
      <c r="AK225" s="13"/>
    </row>
    <row r="226" spans="1:37" x14ac:dyDescent="0.25">
      <c r="A226" s="10" t="s">
        <v>1350</v>
      </c>
      <c r="B226" s="15">
        <v>41807</v>
      </c>
      <c r="C226" s="3" t="s">
        <v>2528</v>
      </c>
      <c r="D226" s="3" t="s">
        <v>60</v>
      </c>
      <c r="E226" s="16" t="s">
        <v>384</v>
      </c>
      <c r="F226" s="22"/>
      <c r="G226" s="22"/>
      <c r="H226" s="22"/>
      <c r="I226" s="22"/>
      <c r="J226" s="22"/>
      <c r="K226" s="22"/>
      <c r="AF226" s="12"/>
      <c r="AG226" s="12"/>
      <c r="AH226" s="13"/>
      <c r="AI226" s="13"/>
      <c r="AJ226" s="13"/>
      <c r="AK226" s="13"/>
    </row>
    <row r="227" spans="1:37" x14ac:dyDescent="0.25">
      <c r="A227" s="10" t="s">
        <v>1351</v>
      </c>
      <c r="B227" s="15">
        <v>41872</v>
      </c>
      <c r="C227" s="3" t="s">
        <v>2528</v>
      </c>
      <c r="D227" s="3" t="s">
        <v>60</v>
      </c>
      <c r="E227" s="16" t="s">
        <v>558</v>
      </c>
      <c r="F227" s="22"/>
      <c r="G227" s="22"/>
      <c r="H227" s="22"/>
      <c r="I227" s="22"/>
      <c r="J227" s="22"/>
      <c r="K227" s="22"/>
      <c r="AF227" s="12"/>
      <c r="AG227" s="12"/>
      <c r="AH227" s="13"/>
      <c r="AI227" s="13"/>
      <c r="AJ227" s="13"/>
      <c r="AK227" s="13"/>
    </row>
    <row r="228" spans="1:37" x14ac:dyDescent="0.25">
      <c r="A228" s="10" t="s">
        <v>1352</v>
      </c>
      <c r="B228" s="15">
        <v>41885</v>
      </c>
      <c r="C228" s="3" t="s">
        <v>2528</v>
      </c>
      <c r="D228" s="3" t="s">
        <v>60</v>
      </c>
      <c r="E228" s="16" t="s">
        <v>559</v>
      </c>
      <c r="F228" s="22"/>
      <c r="G228" s="22"/>
      <c r="H228" s="22"/>
      <c r="I228" s="22"/>
      <c r="J228" s="22"/>
      <c r="K228" s="22"/>
      <c r="AF228" s="12"/>
      <c r="AG228" s="12"/>
      <c r="AH228" s="13"/>
      <c r="AI228" s="13"/>
      <c r="AJ228" s="13"/>
      <c r="AK228" s="13"/>
    </row>
    <row r="229" spans="1:37" x14ac:dyDescent="0.25">
      <c r="A229" s="10" t="s">
        <v>1353</v>
      </c>
      <c r="B229" s="15">
        <v>19022</v>
      </c>
      <c r="C229" s="3" t="s">
        <v>53</v>
      </c>
      <c r="D229" s="3" t="s">
        <v>53</v>
      </c>
      <c r="E229" s="16" t="s">
        <v>560</v>
      </c>
      <c r="F229" s="22"/>
      <c r="G229" s="22"/>
      <c r="H229" s="22"/>
      <c r="I229" s="22"/>
      <c r="J229" s="22"/>
      <c r="K229" s="22"/>
      <c r="AF229" s="12"/>
      <c r="AG229" s="12"/>
      <c r="AH229" s="13"/>
      <c r="AI229" s="13"/>
      <c r="AJ229" s="13"/>
      <c r="AK229" s="13"/>
    </row>
    <row r="230" spans="1:37" x14ac:dyDescent="0.25">
      <c r="A230" s="10" t="s">
        <v>1354</v>
      </c>
      <c r="B230" s="15">
        <v>19050</v>
      </c>
      <c r="C230" s="3" t="s">
        <v>53</v>
      </c>
      <c r="D230" s="3" t="s">
        <v>53</v>
      </c>
      <c r="E230" s="16" t="s">
        <v>88</v>
      </c>
      <c r="F230" s="22"/>
      <c r="G230" s="22"/>
      <c r="H230" s="22"/>
      <c r="I230" s="22"/>
      <c r="J230" s="22"/>
      <c r="K230" s="22"/>
      <c r="AF230" s="12"/>
      <c r="AG230" s="12"/>
      <c r="AH230" s="13"/>
      <c r="AI230" s="13"/>
      <c r="AJ230" s="13"/>
      <c r="AK230" s="13"/>
    </row>
    <row r="231" spans="1:37" x14ac:dyDescent="0.25">
      <c r="A231" s="10" t="s">
        <v>1355</v>
      </c>
      <c r="B231" s="15">
        <v>19075</v>
      </c>
      <c r="C231" s="3" t="s">
        <v>53</v>
      </c>
      <c r="D231" s="3" t="s">
        <v>53</v>
      </c>
      <c r="E231" s="16" t="s">
        <v>120</v>
      </c>
      <c r="F231" s="22"/>
      <c r="G231" s="22"/>
      <c r="H231" s="22"/>
      <c r="I231" s="22"/>
      <c r="J231" s="22"/>
      <c r="K231" s="22"/>
      <c r="AF231" s="12"/>
      <c r="AG231" s="12"/>
      <c r="AH231" s="13"/>
      <c r="AI231" s="13"/>
      <c r="AJ231" s="13"/>
      <c r="AK231" s="13"/>
    </row>
    <row r="232" spans="1:37" x14ac:dyDescent="0.25">
      <c r="A232" s="10" t="s">
        <v>1356</v>
      </c>
      <c r="B232" s="15">
        <v>19100</v>
      </c>
      <c r="C232" s="3" t="s">
        <v>53</v>
      </c>
      <c r="D232" s="3" t="s">
        <v>53</v>
      </c>
      <c r="E232" s="16" t="s">
        <v>140</v>
      </c>
      <c r="F232" s="22"/>
      <c r="G232" s="22"/>
      <c r="H232" s="22"/>
      <c r="I232" s="22"/>
      <c r="J232" s="22"/>
      <c r="K232" s="22"/>
      <c r="AF232" s="12"/>
      <c r="AG232" s="12"/>
      <c r="AH232" s="13"/>
      <c r="AI232" s="13"/>
      <c r="AJ232" s="13"/>
      <c r="AK232" s="13"/>
    </row>
    <row r="233" spans="1:37" x14ac:dyDescent="0.25">
      <c r="A233" s="10" t="s">
        <v>1357</v>
      </c>
      <c r="B233" s="15">
        <v>19110</v>
      </c>
      <c r="C233" s="3" t="s">
        <v>53</v>
      </c>
      <c r="D233" s="3" t="s">
        <v>53</v>
      </c>
      <c r="E233" s="16" t="s">
        <v>175</v>
      </c>
      <c r="F233" s="22"/>
      <c r="G233" s="22"/>
      <c r="H233" s="22"/>
      <c r="I233" s="22"/>
      <c r="J233" s="22"/>
      <c r="K233" s="22"/>
      <c r="AF233" s="12"/>
      <c r="AG233" s="12"/>
      <c r="AH233" s="13"/>
      <c r="AI233" s="13"/>
      <c r="AJ233" s="13"/>
      <c r="AK233" s="13"/>
    </row>
    <row r="234" spans="1:37" x14ac:dyDescent="0.25">
      <c r="A234" s="10" t="s">
        <v>1358</v>
      </c>
      <c r="B234" s="15">
        <v>19130</v>
      </c>
      <c r="C234" s="3" t="s">
        <v>53</v>
      </c>
      <c r="D234" s="3" t="s">
        <v>53</v>
      </c>
      <c r="E234" s="16" t="s">
        <v>199</v>
      </c>
      <c r="F234" s="22"/>
      <c r="G234" s="22"/>
      <c r="H234" s="22"/>
      <c r="I234" s="22"/>
      <c r="J234" s="22"/>
      <c r="K234" s="22"/>
      <c r="AF234" s="12"/>
      <c r="AG234" s="12"/>
      <c r="AH234" s="13"/>
      <c r="AI234" s="13"/>
      <c r="AJ234" s="13"/>
      <c r="AK234" s="13"/>
    </row>
    <row r="235" spans="1:37" x14ac:dyDescent="0.25">
      <c r="A235" s="10" t="s">
        <v>1359</v>
      </c>
      <c r="B235" s="15">
        <v>19137</v>
      </c>
      <c r="C235" s="3" t="s">
        <v>53</v>
      </c>
      <c r="D235" s="3" t="s">
        <v>53</v>
      </c>
      <c r="E235" s="16" t="s">
        <v>561</v>
      </c>
      <c r="F235" s="22"/>
      <c r="G235" s="22"/>
      <c r="H235" s="22"/>
      <c r="I235" s="22"/>
      <c r="J235" s="22"/>
      <c r="K235" s="22"/>
      <c r="AF235" s="12"/>
      <c r="AG235" s="12"/>
      <c r="AH235" s="13"/>
      <c r="AI235" s="13"/>
      <c r="AJ235" s="13"/>
      <c r="AK235" s="13"/>
    </row>
    <row r="236" spans="1:37" x14ac:dyDescent="0.25">
      <c r="A236" s="10" t="s">
        <v>1360</v>
      </c>
      <c r="B236" s="15">
        <v>19142</v>
      </c>
      <c r="C236" s="3" t="s">
        <v>53</v>
      </c>
      <c r="D236" s="3" t="s">
        <v>53</v>
      </c>
      <c r="E236" s="16" t="s">
        <v>219</v>
      </c>
      <c r="F236" s="22"/>
      <c r="G236" s="22"/>
      <c r="H236" s="22"/>
      <c r="I236" s="22"/>
      <c r="J236" s="22"/>
      <c r="K236" s="22"/>
      <c r="AF236" s="12"/>
      <c r="AG236" s="12"/>
      <c r="AH236" s="13"/>
      <c r="AI236" s="13"/>
      <c r="AJ236" s="13"/>
      <c r="AK236" s="13"/>
    </row>
    <row r="237" spans="1:37" x14ac:dyDescent="0.25">
      <c r="A237" s="10" t="s">
        <v>1361</v>
      </c>
      <c r="B237" s="15">
        <v>19212</v>
      </c>
      <c r="C237" s="3" t="s">
        <v>53</v>
      </c>
      <c r="D237" s="3" t="s">
        <v>53</v>
      </c>
      <c r="E237" s="16" t="s">
        <v>240</v>
      </c>
      <c r="F237" s="22"/>
      <c r="G237" s="22"/>
      <c r="H237" s="22"/>
      <c r="I237" s="22"/>
      <c r="J237" s="22"/>
      <c r="K237" s="22"/>
      <c r="AF237" s="12"/>
      <c r="AG237" s="12"/>
      <c r="AH237" s="13"/>
      <c r="AI237" s="13"/>
      <c r="AJ237" s="13"/>
      <c r="AK237" s="13"/>
    </row>
    <row r="238" spans="1:37" x14ac:dyDescent="0.25">
      <c r="A238" s="10" t="s">
        <v>1362</v>
      </c>
      <c r="B238" s="15">
        <v>19256</v>
      </c>
      <c r="C238" s="3" t="s">
        <v>53</v>
      </c>
      <c r="D238" s="3" t="s">
        <v>53</v>
      </c>
      <c r="E238" s="16" t="s">
        <v>256</v>
      </c>
      <c r="F238" s="22"/>
      <c r="G238" s="22"/>
      <c r="H238" s="22"/>
      <c r="I238" s="22"/>
      <c r="J238" s="22"/>
      <c r="K238" s="22"/>
      <c r="AF238" s="12"/>
      <c r="AG238" s="12"/>
      <c r="AH238" s="13"/>
      <c r="AI238" s="13"/>
      <c r="AJ238" s="13"/>
      <c r="AK238" s="13"/>
    </row>
    <row r="239" spans="1:37" x14ac:dyDescent="0.25">
      <c r="A239" s="10" t="s">
        <v>1363</v>
      </c>
      <c r="B239" s="15">
        <v>19290</v>
      </c>
      <c r="C239" s="3" t="s">
        <v>53</v>
      </c>
      <c r="D239" s="3" t="s">
        <v>53</v>
      </c>
      <c r="E239" s="16" t="s">
        <v>238</v>
      </c>
      <c r="F239" s="22"/>
      <c r="G239" s="22"/>
      <c r="H239" s="22"/>
      <c r="I239" s="22"/>
      <c r="J239" s="22"/>
      <c r="K239" s="22"/>
      <c r="AF239" s="12"/>
      <c r="AG239" s="12"/>
      <c r="AH239" s="13"/>
      <c r="AI239" s="13"/>
      <c r="AJ239" s="13"/>
      <c r="AK239" s="13"/>
    </row>
    <row r="240" spans="1:37" x14ac:dyDescent="0.25">
      <c r="A240" s="10" t="s">
        <v>1364</v>
      </c>
      <c r="B240" s="15">
        <v>19300</v>
      </c>
      <c r="C240" s="3" t="s">
        <v>53</v>
      </c>
      <c r="D240" s="3" t="s">
        <v>53</v>
      </c>
      <c r="E240" s="16" t="s">
        <v>562</v>
      </c>
      <c r="F240" s="22"/>
      <c r="G240" s="22"/>
      <c r="H240" s="22"/>
      <c r="I240" s="22"/>
      <c r="J240" s="22"/>
      <c r="K240" s="22"/>
      <c r="AF240" s="12"/>
      <c r="AG240" s="12"/>
      <c r="AH240" s="13"/>
      <c r="AI240" s="13"/>
      <c r="AJ240" s="13"/>
      <c r="AK240" s="13"/>
    </row>
    <row r="241" spans="1:37" x14ac:dyDescent="0.25">
      <c r="A241" s="10" t="s">
        <v>1365</v>
      </c>
      <c r="B241" s="15">
        <v>19318</v>
      </c>
      <c r="C241" s="3" t="s">
        <v>53</v>
      </c>
      <c r="D241" s="3" t="s">
        <v>53</v>
      </c>
      <c r="E241" s="16" t="s">
        <v>285</v>
      </c>
      <c r="F241" s="22"/>
      <c r="G241" s="22"/>
      <c r="H241" s="22"/>
      <c r="I241" s="22"/>
      <c r="J241" s="22"/>
      <c r="K241" s="22"/>
      <c r="AF241" s="12"/>
      <c r="AG241" s="12"/>
      <c r="AH241" s="13"/>
      <c r="AI241" s="13"/>
      <c r="AJ241" s="13"/>
      <c r="AK241" s="13"/>
    </row>
    <row r="242" spans="1:37" x14ac:dyDescent="0.25">
      <c r="A242" s="10" t="s">
        <v>1366</v>
      </c>
      <c r="B242" s="15">
        <v>19355</v>
      </c>
      <c r="C242" s="3" t="s">
        <v>53</v>
      </c>
      <c r="D242" s="3" t="s">
        <v>53</v>
      </c>
      <c r="E242" s="16" t="s">
        <v>298</v>
      </c>
      <c r="F242" s="22"/>
      <c r="G242" s="22"/>
      <c r="H242" s="22"/>
      <c r="I242" s="22"/>
      <c r="J242" s="22"/>
      <c r="K242" s="22"/>
      <c r="AF242" s="12"/>
      <c r="AG242" s="12"/>
      <c r="AH242" s="13"/>
      <c r="AI242" s="13"/>
      <c r="AJ242" s="13"/>
      <c r="AK242" s="13"/>
    </row>
    <row r="243" spans="1:37" x14ac:dyDescent="0.25">
      <c r="A243" s="10" t="s">
        <v>1367</v>
      </c>
      <c r="B243" s="15">
        <v>19364</v>
      </c>
      <c r="C243" s="3" t="s">
        <v>53</v>
      </c>
      <c r="D243" s="3" t="s">
        <v>53</v>
      </c>
      <c r="E243" s="16" t="s">
        <v>563</v>
      </c>
      <c r="F243" s="22"/>
      <c r="G243" s="22"/>
      <c r="H243" s="22"/>
      <c r="I243" s="22"/>
      <c r="J243" s="22"/>
      <c r="K243" s="22"/>
      <c r="AF243" s="12"/>
      <c r="AG243" s="12"/>
      <c r="AH243" s="13"/>
      <c r="AI243" s="13"/>
      <c r="AJ243" s="13"/>
      <c r="AK243" s="13"/>
    </row>
    <row r="244" spans="1:37" x14ac:dyDescent="0.25">
      <c r="A244" s="10" t="s">
        <v>1368</v>
      </c>
      <c r="B244" s="15">
        <v>19392</v>
      </c>
      <c r="C244" s="3" t="s">
        <v>53</v>
      </c>
      <c r="D244" s="3" t="s">
        <v>53</v>
      </c>
      <c r="E244" s="16" t="s">
        <v>564</v>
      </c>
      <c r="F244" s="22"/>
      <c r="G244" s="22"/>
      <c r="H244" s="22"/>
      <c r="I244" s="22"/>
      <c r="J244" s="22"/>
      <c r="K244" s="22"/>
      <c r="AF244" s="12"/>
      <c r="AG244" s="12"/>
      <c r="AH244" s="13"/>
      <c r="AI244" s="13"/>
      <c r="AJ244" s="13"/>
      <c r="AK244" s="13"/>
    </row>
    <row r="245" spans="1:37" x14ac:dyDescent="0.25">
      <c r="A245" s="10" t="s">
        <v>1369</v>
      </c>
      <c r="B245" s="15">
        <v>19397</v>
      </c>
      <c r="C245" s="3" t="s">
        <v>53</v>
      </c>
      <c r="D245" s="3" t="s">
        <v>53</v>
      </c>
      <c r="E245" s="16" t="s">
        <v>311</v>
      </c>
      <c r="F245" s="22"/>
      <c r="G245" s="22"/>
      <c r="H245" s="22"/>
      <c r="I245" s="22"/>
      <c r="J245" s="22"/>
      <c r="K245" s="22"/>
      <c r="AF245" s="12"/>
      <c r="AG245" s="12"/>
      <c r="AH245" s="13"/>
      <c r="AI245" s="13"/>
      <c r="AJ245" s="13"/>
      <c r="AK245" s="13"/>
    </row>
    <row r="246" spans="1:37" x14ac:dyDescent="0.25">
      <c r="A246" s="10" t="s">
        <v>1370</v>
      </c>
      <c r="B246" s="15">
        <v>19418</v>
      </c>
      <c r="C246" s="3" t="s">
        <v>53</v>
      </c>
      <c r="D246" s="3" t="s">
        <v>53</v>
      </c>
      <c r="E246" s="16" t="s">
        <v>323</v>
      </c>
      <c r="F246" s="22"/>
      <c r="G246" s="22"/>
      <c r="H246" s="22"/>
      <c r="I246" s="22"/>
      <c r="J246" s="22"/>
      <c r="K246" s="22"/>
      <c r="AF246" s="12"/>
      <c r="AG246" s="12"/>
      <c r="AH246" s="13"/>
      <c r="AI246" s="13"/>
      <c r="AJ246" s="13"/>
      <c r="AK246" s="13"/>
    </row>
    <row r="247" spans="1:37" x14ac:dyDescent="0.25">
      <c r="A247" s="10" t="s">
        <v>1371</v>
      </c>
      <c r="B247" s="15">
        <v>19450</v>
      </c>
      <c r="C247" s="3" t="s">
        <v>53</v>
      </c>
      <c r="D247" s="3" t="s">
        <v>53</v>
      </c>
      <c r="E247" s="16" t="s">
        <v>333</v>
      </c>
      <c r="F247" s="22"/>
      <c r="G247" s="22"/>
      <c r="H247" s="22"/>
      <c r="I247" s="22"/>
      <c r="J247" s="22"/>
      <c r="K247" s="22"/>
      <c r="AF247" s="12"/>
      <c r="AG247" s="12"/>
      <c r="AH247" s="13"/>
      <c r="AI247" s="13"/>
      <c r="AJ247" s="13"/>
      <c r="AK247" s="13"/>
    </row>
    <row r="248" spans="1:37" x14ac:dyDescent="0.25">
      <c r="A248" s="10" t="s">
        <v>1372</v>
      </c>
      <c r="B248" s="15">
        <v>19455</v>
      </c>
      <c r="C248" s="3" t="s">
        <v>53</v>
      </c>
      <c r="D248" s="3" t="s">
        <v>53</v>
      </c>
      <c r="E248" s="16" t="s">
        <v>343</v>
      </c>
      <c r="F248" s="22"/>
      <c r="G248" s="22"/>
      <c r="H248" s="22"/>
      <c r="I248" s="22"/>
      <c r="J248" s="22"/>
      <c r="K248" s="22"/>
      <c r="AF248" s="12"/>
      <c r="AG248" s="12"/>
      <c r="AH248" s="13"/>
      <c r="AI248" s="13"/>
      <c r="AJ248" s="13"/>
      <c r="AK248" s="13"/>
    </row>
    <row r="249" spans="1:37" x14ac:dyDescent="0.25">
      <c r="A249" s="10" t="s">
        <v>1373</v>
      </c>
      <c r="B249" s="54">
        <v>19473</v>
      </c>
      <c r="C249" s="3" t="s">
        <v>53</v>
      </c>
      <c r="D249" s="3" t="s">
        <v>53</v>
      </c>
      <c r="E249" s="16" t="s">
        <v>349</v>
      </c>
      <c r="F249" s="22"/>
      <c r="G249" s="22"/>
      <c r="H249" s="22"/>
      <c r="I249" s="22"/>
      <c r="J249" s="22"/>
      <c r="K249" s="22"/>
      <c r="AF249" s="12"/>
      <c r="AG249" s="12"/>
      <c r="AH249" s="13"/>
      <c r="AI249" s="13"/>
      <c r="AJ249" s="13"/>
      <c r="AK249" s="13"/>
    </row>
    <row r="250" spans="1:37" x14ac:dyDescent="0.25">
      <c r="A250" s="10" t="s">
        <v>1374</v>
      </c>
      <c r="B250" s="15">
        <v>19513</v>
      </c>
      <c r="C250" s="3" t="s">
        <v>53</v>
      </c>
      <c r="D250" s="3" t="s">
        <v>53</v>
      </c>
      <c r="E250" s="16" t="s">
        <v>565</v>
      </c>
      <c r="F250" s="22"/>
      <c r="G250" s="22"/>
      <c r="H250" s="22"/>
      <c r="I250" s="22"/>
      <c r="J250" s="22"/>
      <c r="K250" s="22"/>
      <c r="AF250" s="12"/>
      <c r="AG250" s="12"/>
      <c r="AH250" s="13"/>
      <c r="AI250" s="13"/>
      <c r="AJ250" s="13"/>
      <c r="AK250" s="13"/>
    </row>
    <row r="251" spans="1:37" x14ac:dyDescent="0.25">
      <c r="A251" s="10" t="s">
        <v>1375</v>
      </c>
      <c r="B251" s="15">
        <v>19517</v>
      </c>
      <c r="C251" s="3" t="s">
        <v>53</v>
      </c>
      <c r="D251" s="3" t="s">
        <v>53</v>
      </c>
      <c r="E251" s="16" t="s">
        <v>566</v>
      </c>
      <c r="F251" s="22"/>
      <c r="G251" s="22"/>
      <c r="H251" s="22"/>
      <c r="I251" s="22"/>
      <c r="J251" s="22"/>
      <c r="K251" s="22"/>
      <c r="AF251" s="12"/>
      <c r="AG251" s="12"/>
      <c r="AH251" s="13"/>
      <c r="AI251" s="13"/>
      <c r="AJ251" s="13"/>
      <c r="AK251" s="13"/>
    </row>
    <row r="252" spans="1:37" x14ac:dyDescent="0.25">
      <c r="A252" s="10" t="s">
        <v>1376</v>
      </c>
      <c r="B252" s="15">
        <v>19532</v>
      </c>
      <c r="C252" s="3" t="s">
        <v>53</v>
      </c>
      <c r="D252" s="3" t="s">
        <v>53</v>
      </c>
      <c r="E252" s="16" t="s">
        <v>356</v>
      </c>
      <c r="F252" s="22"/>
      <c r="G252" s="22"/>
      <c r="H252" s="22"/>
      <c r="I252" s="22"/>
      <c r="J252" s="22"/>
      <c r="K252" s="22"/>
      <c r="AF252" s="12"/>
      <c r="AG252" s="12"/>
      <c r="AH252" s="13"/>
      <c r="AI252" s="13"/>
      <c r="AJ252" s="13"/>
      <c r="AK252" s="13"/>
    </row>
    <row r="253" spans="1:37" x14ac:dyDescent="0.25">
      <c r="A253" s="10" t="s">
        <v>1377</v>
      </c>
      <c r="B253" s="15">
        <v>19533</v>
      </c>
      <c r="C253" s="3" t="s">
        <v>53</v>
      </c>
      <c r="D253" s="3" t="s">
        <v>53</v>
      </c>
      <c r="E253" s="16" t="s">
        <v>362</v>
      </c>
      <c r="F253" s="22"/>
      <c r="G253" s="22"/>
      <c r="H253" s="22"/>
      <c r="I253" s="22"/>
      <c r="J253" s="22"/>
      <c r="K253" s="22"/>
      <c r="AF253" s="12"/>
      <c r="AG253" s="12"/>
      <c r="AH253" s="13"/>
      <c r="AI253" s="13"/>
      <c r="AJ253" s="13"/>
      <c r="AK253" s="13"/>
    </row>
    <row r="254" spans="1:37" x14ac:dyDescent="0.25">
      <c r="A254" s="10" t="s">
        <v>1378</v>
      </c>
      <c r="B254" s="15">
        <v>19548</v>
      </c>
      <c r="C254" s="3" t="s">
        <v>53</v>
      </c>
      <c r="D254" s="3" t="s">
        <v>53</v>
      </c>
      <c r="E254" s="16" t="s">
        <v>567</v>
      </c>
      <c r="F254" s="22"/>
      <c r="G254" s="22"/>
      <c r="H254" s="22"/>
      <c r="I254" s="22"/>
      <c r="J254" s="22"/>
      <c r="K254" s="22"/>
      <c r="AF254" s="12"/>
      <c r="AG254" s="12"/>
      <c r="AH254" s="13"/>
      <c r="AI254" s="13"/>
      <c r="AJ254" s="13"/>
      <c r="AK254" s="13"/>
    </row>
    <row r="255" spans="1:37" x14ac:dyDescent="0.25">
      <c r="A255" s="10" t="s">
        <v>1379</v>
      </c>
      <c r="B255" s="15">
        <v>19001</v>
      </c>
      <c r="C255" s="3" t="s">
        <v>53</v>
      </c>
      <c r="D255" s="3" t="s">
        <v>53</v>
      </c>
      <c r="E255" s="16" t="s">
        <v>368</v>
      </c>
      <c r="F255" s="22"/>
      <c r="G255" s="22"/>
      <c r="H255" s="22"/>
      <c r="I255" s="22"/>
      <c r="J255" s="22"/>
      <c r="K255" s="22"/>
      <c r="AF255" s="12"/>
      <c r="AG255" s="12"/>
      <c r="AH255" s="13"/>
      <c r="AI255" s="13"/>
      <c r="AJ255" s="13"/>
      <c r="AK255" s="13"/>
    </row>
    <row r="256" spans="1:37" x14ac:dyDescent="0.25">
      <c r="A256" s="10" t="s">
        <v>1380</v>
      </c>
      <c r="B256" s="15">
        <v>19573</v>
      </c>
      <c r="C256" s="3" t="s">
        <v>53</v>
      </c>
      <c r="D256" s="3" t="s">
        <v>53</v>
      </c>
      <c r="E256" s="16" t="s">
        <v>568</v>
      </c>
      <c r="F256" s="22"/>
      <c r="G256" s="22"/>
      <c r="H256" s="22"/>
      <c r="I256" s="22"/>
      <c r="J256" s="22"/>
      <c r="K256" s="22"/>
      <c r="AF256" s="12"/>
      <c r="AG256" s="12"/>
      <c r="AH256" s="13"/>
      <c r="AI256" s="13"/>
      <c r="AJ256" s="13"/>
      <c r="AK256" s="13"/>
    </row>
    <row r="257" spans="1:37" x14ac:dyDescent="0.25">
      <c r="A257" s="10" t="s">
        <v>1381</v>
      </c>
      <c r="B257" s="15">
        <v>19585</v>
      </c>
      <c r="C257" s="3" t="s">
        <v>53</v>
      </c>
      <c r="D257" s="3" t="s">
        <v>53</v>
      </c>
      <c r="E257" s="16" t="s">
        <v>569</v>
      </c>
      <c r="F257" s="22"/>
      <c r="G257" s="22"/>
      <c r="H257" s="22"/>
      <c r="I257" s="22"/>
      <c r="J257" s="22"/>
      <c r="K257" s="22"/>
      <c r="AF257" s="12"/>
      <c r="AG257" s="12"/>
      <c r="AH257" s="13"/>
      <c r="AI257" s="13"/>
      <c r="AJ257" s="13"/>
      <c r="AK257" s="13"/>
    </row>
    <row r="258" spans="1:37" x14ac:dyDescent="0.25">
      <c r="A258" s="10" t="s">
        <v>1382</v>
      </c>
      <c r="B258" s="15">
        <v>19622</v>
      </c>
      <c r="C258" s="3" t="s">
        <v>53</v>
      </c>
      <c r="D258" s="3" t="s">
        <v>53</v>
      </c>
      <c r="E258" s="16" t="s">
        <v>372</v>
      </c>
      <c r="F258" s="22"/>
      <c r="G258" s="22"/>
      <c r="H258" s="22"/>
      <c r="I258" s="22"/>
      <c r="J258" s="22"/>
      <c r="K258" s="22"/>
      <c r="AF258" s="12"/>
      <c r="AG258" s="12"/>
      <c r="AH258" s="13"/>
      <c r="AI258" s="13"/>
      <c r="AJ258" s="13"/>
      <c r="AK258" s="13"/>
    </row>
    <row r="259" spans="1:37" x14ac:dyDescent="0.25">
      <c r="A259" s="10" t="s">
        <v>1383</v>
      </c>
      <c r="B259" s="15">
        <v>19693</v>
      </c>
      <c r="C259" s="3" t="s">
        <v>53</v>
      </c>
      <c r="D259" s="3" t="s">
        <v>53</v>
      </c>
      <c r="E259" s="16" t="s">
        <v>570</v>
      </c>
      <c r="F259" s="22"/>
      <c r="G259" s="22"/>
      <c r="H259" s="22"/>
      <c r="I259" s="22"/>
      <c r="J259" s="22"/>
      <c r="K259" s="22"/>
      <c r="AF259" s="12"/>
      <c r="AG259" s="12"/>
      <c r="AH259" s="13"/>
      <c r="AI259" s="13"/>
      <c r="AJ259" s="13"/>
      <c r="AK259" s="13"/>
    </row>
    <row r="260" spans="1:37" x14ac:dyDescent="0.25">
      <c r="A260" s="10" t="s">
        <v>1384</v>
      </c>
      <c r="B260" s="15">
        <v>19701</v>
      </c>
      <c r="C260" s="3" t="s">
        <v>53</v>
      </c>
      <c r="D260" s="3" t="s">
        <v>53</v>
      </c>
      <c r="E260" s="16" t="s">
        <v>171</v>
      </c>
      <c r="F260" s="22"/>
      <c r="G260" s="22"/>
      <c r="H260" s="22"/>
      <c r="I260" s="22"/>
      <c r="J260" s="22"/>
      <c r="K260" s="22"/>
      <c r="AF260" s="12"/>
      <c r="AG260" s="12"/>
      <c r="AH260" s="13"/>
      <c r="AI260" s="13"/>
      <c r="AJ260" s="13"/>
      <c r="AK260" s="13"/>
    </row>
    <row r="261" spans="1:37" x14ac:dyDescent="0.25">
      <c r="A261" s="10" t="s">
        <v>1385</v>
      </c>
      <c r="B261" s="15">
        <v>19698</v>
      </c>
      <c r="C261" s="3" t="s">
        <v>53</v>
      </c>
      <c r="D261" s="3" t="s">
        <v>53</v>
      </c>
      <c r="E261" s="16" t="s">
        <v>377</v>
      </c>
      <c r="F261" s="22"/>
      <c r="G261" s="22"/>
      <c r="H261" s="22"/>
      <c r="I261" s="22"/>
      <c r="J261" s="22"/>
      <c r="K261" s="22"/>
      <c r="AF261" s="12"/>
      <c r="AG261" s="12"/>
      <c r="AH261" s="13"/>
      <c r="AI261" s="13"/>
      <c r="AJ261" s="13"/>
      <c r="AK261" s="13"/>
    </row>
    <row r="262" spans="1:37" x14ac:dyDescent="0.25">
      <c r="A262" s="10" t="s">
        <v>1386</v>
      </c>
      <c r="B262" s="15">
        <v>19743</v>
      </c>
      <c r="C262" s="3" t="s">
        <v>53</v>
      </c>
      <c r="D262" s="3" t="s">
        <v>53</v>
      </c>
      <c r="E262" s="16" t="s">
        <v>571</v>
      </c>
      <c r="F262" s="22"/>
      <c r="G262" s="22"/>
      <c r="H262" s="22"/>
      <c r="I262" s="22"/>
      <c r="J262" s="22"/>
      <c r="K262" s="22"/>
      <c r="AF262" s="12"/>
      <c r="AG262" s="12"/>
      <c r="AH262" s="13"/>
      <c r="AI262" s="13"/>
      <c r="AJ262" s="13"/>
      <c r="AK262" s="13"/>
    </row>
    <row r="263" spans="1:37" x14ac:dyDescent="0.25">
      <c r="A263" s="10" t="s">
        <v>1387</v>
      </c>
      <c r="B263" s="15">
        <v>19760</v>
      </c>
      <c r="C263" s="3" t="s">
        <v>53</v>
      </c>
      <c r="D263" s="3" t="s">
        <v>53</v>
      </c>
      <c r="E263" s="16" t="s">
        <v>572</v>
      </c>
      <c r="F263" s="22"/>
      <c r="G263" s="22"/>
      <c r="H263" s="22"/>
      <c r="I263" s="22"/>
      <c r="J263" s="22"/>
      <c r="K263" s="22"/>
      <c r="AF263" s="12"/>
      <c r="AG263" s="12"/>
      <c r="AH263" s="13"/>
      <c r="AI263" s="13"/>
      <c r="AJ263" s="13"/>
      <c r="AK263" s="13"/>
    </row>
    <row r="264" spans="1:37" x14ac:dyDescent="0.25">
      <c r="A264" s="10" t="s">
        <v>1388</v>
      </c>
      <c r="B264" s="15">
        <v>19780</v>
      </c>
      <c r="C264" s="3" t="s">
        <v>53</v>
      </c>
      <c r="D264" s="3" t="s">
        <v>53</v>
      </c>
      <c r="E264" s="16" t="s">
        <v>383</v>
      </c>
      <c r="F264" s="22"/>
      <c r="G264" s="22"/>
      <c r="H264" s="22"/>
      <c r="I264" s="22"/>
      <c r="J264" s="22"/>
      <c r="K264" s="22"/>
      <c r="AF264" s="12"/>
      <c r="AG264" s="12"/>
      <c r="AH264" s="13"/>
      <c r="AI264" s="13"/>
      <c r="AJ264" s="13"/>
      <c r="AK264" s="13"/>
    </row>
    <row r="265" spans="1:37" x14ac:dyDescent="0.25">
      <c r="A265" s="10" t="s">
        <v>1389</v>
      </c>
      <c r="B265" s="15">
        <v>19785</v>
      </c>
      <c r="C265" s="3" t="s">
        <v>53</v>
      </c>
      <c r="D265" s="3" t="s">
        <v>53</v>
      </c>
      <c r="E265" s="16" t="s">
        <v>70</v>
      </c>
      <c r="F265" s="22"/>
      <c r="G265" s="22"/>
      <c r="H265" s="22"/>
      <c r="I265" s="22"/>
      <c r="J265" s="22"/>
      <c r="K265" s="22"/>
      <c r="AF265" s="12"/>
      <c r="AG265" s="12"/>
      <c r="AH265" s="13"/>
      <c r="AI265" s="13"/>
      <c r="AJ265" s="13"/>
      <c r="AK265" s="13"/>
    </row>
    <row r="266" spans="1:37" x14ac:dyDescent="0.25">
      <c r="A266" s="10" t="s">
        <v>1390</v>
      </c>
      <c r="B266" s="15">
        <v>19807</v>
      </c>
      <c r="C266" s="3" t="s">
        <v>53</v>
      </c>
      <c r="D266" s="3" t="s">
        <v>53</v>
      </c>
      <c r="E266" s="16" t="s">
        <v>573</v>
      </c>
      <c r="F266" s="22"/>
      <c r="G266" s="22"/>
      <c r="H266" s="22"/>
      <c r="I266" s="22"/>
      <c r="J266" s="22"/>
      <c r="K266" s="22"/>
      <c r="AF266" s="12"/>
      <c r="AG266" s="12"/>
      <c r="AH266" s="13"/>
      <c r="AI266" s="13"/>
      <c r="AJ266" s="13"/>
      <c r="AK266" s="13"/>
    </row>
    <row r="267" spans="1:37" x14ac:dyDescent="0.25">
      <c r="A267" s="10" t="s">
        <v>1391</v>
      </c>
      <c r="B267" s="15">
        <v>19809</v>
      </c>
      <c r="C267" s="3" t="s">
        <v>53</v>
      </c>
      <c r="D267" s="3" t="s">
        <v>53</v>
      </c>
      <c r="E267" s="16" t="s">
        <v>389</v>
      </c>
      <c r="F267" s="22"/>
      <c r="G267" s="22"/>
      <c r="H267" s="22"/>
      <c r="I267" s="22"/>
      <c r="J267" s="22"/>
      <c r="K267" s="22"/>
      <c r="AF267" s="12"/>
      <c r="AG267" s="12"/>
      <c r="AH267" s="13"/>
      <c r="AI267" s="13"/>
      <c r="AJ267" s="13"/>
      <c r="AK267" s="13"/>
    </row>
    <row r="268" spans="1:37" x14ac:dyDescent="0.25">
      <c r="A268" s="10" t="s">
        <v>1392</v>
      </c>
      <c r="B268" s="15">
        <v>19821</v>
      </c>
      <c r="C268" s="3" t="s">
        <v>53</v>
      </c>
      <c r="D268" s="3" t="s">
        <v>53</v>
      </c>
      <c r="E268" s="16" t="s">
        <v>393</v>
      </c>
      <c r="F268" s="22"/>
      <c r="G268" s="22"/>
      <c r="H268" s="22"/>
      <c r="I268" s="22"/>
      <c r="J268" s="22"/>
      <c r="K268" s="22"/>
      <c r="AF268" s="12"/>
      <c r="AG268" s="12"/>
      <c r="AH268" s="13"/>
      <c r="AI268" s="13"/>
      <c r="AJ268" s="13"/>
      <c r="AK268" s="13"/>
    </row>
    <row r="269" spans="1:37" x14ac:dyDescent="0.25">
      <c r="A269" s="10" t="s">
        <v>1393</v>
      </c>
      <c r="B269" s="15">
        <v>19824</v>
      </c>
      <c r="C269" s="3" t="s">
        <v>53</v>
      </c>
      <c r="D269" s="3" t="s">
        <v>53</v>
      </c>
      <c r="E269" s="16" t="s">
        <v>574</v>
      </c>
      <c r="F269" s="22"/>
      <c r="G269" s="22"/>
      <c r="H269" s="22"/>
      <c r="I269" s="22"/>
      <c r="J269" s="22"/>
      <c r="K269" s="22"/>
      <c r="AF269" s="12"/>
      <c r="AG269" s="12"/>
      <c r="AH269" s="13"/>
      <c r="AI269" s="13"/>
      <c r="AJ269" s="13"/>
      <c r="AK269" s="13"/>
    </row>
    <row r="270" spans="1:37" x14ac:dyDescent="0.25">
      <c r="A270" s="10" t="s">
        <v>1394</v>
      </c>
      <c r="B270" s="15">
        <v>19845</v>
      </c>
      <c r="C270" s="3" t="s">
        <v>53</v>
      </c>
      <c r="D270" s="3" t="s">
        <v>53</v>
      </c>
      <c r="E270" s="16" t="s">
        <v>396</v>
      </c>
      <c r="F270" s="22"/>
      <c r="G270" s="22"/>
      <c r="H270" s="22"/>
      <c r="I270" s="22"/>
      <c r="J270" s="22"/>
      <c r="K270" s="22"/>
      <c r="AF270" s="12"/>
      <c r="AG270" s="12"/>
      <c r="AH270" s="13"/>
      <c r="AI270" s="13"/>
      <c r="AJ270" s="13"/>
      <c r="AK270" s="13"/>
    </row>
    <row r="271" spans="1:37" x14ac:dyDescent="0.25">
      <c r="A271" s="10" t="s">
        <v>1395</v>
      </c>
      <c r="B271" s="15">
        <v>11001</v>
      </c>
      <c r="C271" s="3" t="s">
        <v>575</v>
      </c>
      <c r="D271" s="3" t="s">
        <v>576</v>
      </c>
      <c r="E271" s="16" t="s">
        <v>577</v>
      </c>
      <c r="F271" s="22"/>
      <c r="G271" s="22"/>
      <c r="H271" s="22"/>
      <c r="I271" s="22"/>
      <c r="J271" s="22"/>
      <c r="K271" s="22"/>
      <c r="AF271" s="12"/>
      <c r="AG271" s="12"/>
      <c r="AH271" s="13"/>
      <c r="AI271" s="13"/>
      <c r="AJ271" s="13"/>
      <c r="AK271" s="13"/>
    </row>
    <row r="272" spans="1:37" x14ac:dyDescent="0.25">
      <c r="A272" s="10" t="s">
        <v>1396</v>
      </c>
      <c r="B272" s="15">
        <v>15022</v>
      </c>
      <c r="C272" s="3" t="s">
        <v>575</v>
      </c>
      <c r="D272" s="3" t="s">
        <v>49</v>
      </c>
      <c r="E272" s="16" t="s">
        <v>578</v>
      </c>
      <c r="F272" s="22"/>
      <c r="G272" s="22"/>
      <c r="H272" s="22"/>
      <c r="I272" s="22"/>
      <c r="J272" s="22"/>
      <c r="K272" s="22"/>
      <c r="AF272" s="12"/>
      <c r="AG272" s="12"/>
      <c r="AH272" s="13"/>
      <c r="AI272" s="13"/>
      <c r="AJ272" s="13"/>
      <c r="AK272" s="13"/>
    </row>
    <row r="273" spans="1:37" x14ac:dyDescent="0.25">
      <c r="A273" s="10" t="s">
        <v>1397</v>
      </c>
      <c r="B273" s="15">
        <v>15047</v>
      </c>
      <c r="C273" s="3" t="s">
        <v>575</v>
      </c>
      <c r="D273" s="3" t="s">
        <v>49</v>
      </c>
      <c r="E273" s="16" t="s">
        <v>579</v>
      </c>
      <c r="F273" s="22"/>
      <c r="G273" s="22"/>
      <c r="H273" s="22"/>
      <c r="I273" s="22"/>
      <c r="J273" s="22"/>
      <c r="K273" s="22"/>
      <c r="AF273" s="12"/>
      <c r="AG273" s="12"/>
      <c r="AH273" s="13"/>
      <c r="AI273" s="13"/>
      <c r="AJ273" s="13"/>
      <c r="AK273" s="13"/>
    </row>
    <row r="274" spans="1:37" x14ac:dyDescent="0.25">
      <c r="A274" s="10" t="s">
        <v>1398</v>
      </c>
      <c r="B274" s="15">
        <v>15051</v>
      </c>
      <c r="C274" s="3" t="s">
        <v>575</v>
      </c>
      <c r="D274" s="3" t="s">
        <v>49</v>
      </c>
      <c r="E274" s="16" t="s">
        <v>580</v>
      </c>
      <c r="F274" s="22"/>
      <c r="G274" s="22"/>
      <c r="H274" s="22"/>
      <c r="I274" s="22"/>
      <c r="J274" s="22"/>
      <c r="K274" s="22"/>
      <c r="AF274" s="12"/>
      <c r="AG274" s="12"/>
      <c r="AH274" s="13"/>
      <c r="AI274" s="13"/>
      <c r="AJ274" s="13"/>
      <c r="AK274" s="13"/>
    </row>
    <row r="275" spans="1:37" x14ac:dyDescent="0.25">
      <c r="A275" s="10" t="s">
        <v>1399</v>
      </c>
      <c r="B275" s="15">
        <v>15087</v>
      </c>
      <c r="C275" s="3" t="s">
        <v>575</v>
      </c>
      <c r="D275" s="3" t="s">
        <v>49</v>
      </c>
      <c r="E275" s="16" t="s">
        <v>581</v>
      </c>
      <c r="F275" s="22"/>
      <c r="G275" s="22"/>
      <c r="H275" s="22"/>
      <c r="I275" s="22"/>
      <c r="J275" s="22"/>
      <c r="K275" s="22"/>
      <c r="AF275" s="12"/>
      <c r="AG275" s="12"/>
      <c r="AH275" s="13"/>
      <c r="AI275" s="13"/>
      <c r="AJ275" s="13"/>
      <c r="AK275" s="13"/>
    </row>
    <row r="276" spans="1:37" x14ac:dyDescent="0.25">
      <c r="A276" s="10" t="s">
        <v>1400</v>
      </c>
      <c r="B276" s="15">
        <v>15090</v>
      </c>
      <c r="C276" s="3" t="s">
        <v>575</v>
      </c>
      <c r="D276" s="3" t="s">
        <v>49</v>
      </c>
      <c r="E276" s="16" t="s">
        <v>582</v>
      </c>
      <c r="F276" s="22"/>
      <c r="G276" s="22"/>
      <c r="H276" s="22"/>
      <c r="I276" s="22"/>
      <c r="J276" s="22"/>
      <c r="K276" s="22"/>
      <c r="AF276" s="12"/>
      <c r="AG276" s="12"/>
      <c r="AH276" s="13"/>
      <c r="AI276" s="13"/>
      <c r="AJ276" s="13"/>
      <c r="AK276" s="13"/>
    </row>
    <row r="277" spans="1:37" x14ac:dyDescent="0.25">
      <c r="A277" s="10" t="s">
        <v>1401</v>
      </c>
      <c r="B277" s="15">
        <v>15092</v>
      </c>
      <c r="C277" s="3" t="s">
        <v>575</v>
      </c>
      <c r="D277" s="3" t="s">
        <v>49</v>
      </c>
      <c r="E277" s="16" t="s">
        <v>583</v>
      </c>
      <c r="F277" s="22"/>
      <c r="G277" s="22"/>
      <c r="H277" s="22"/>
      <c r="I277" s="22"/>
      <c r="J277" s="22"/>
      <c r="K277" s="22"/>
      <c r="AF277" s="12"/>
      <c r="AG277" s="12"/>
      <c r="AH277" s="13"/>
      <c r="AI277" s="13"/>
      <c r="AJ277" s="13"/>
      <c r="AK277" s="13"/>
    </row>
    <row r="278" spans="1:37" x14ac:dyDescent="0.25">
      <c r="A278" s="10" t="s">
        <v>1402</v>
      </c>
      <c r="B278" s="15">
        <v>15097</v>
      </c>
      <c r="C278" s="3" t="s">
        <v>575</v>
      </c>
      <c r="D278" s="3" t="s">
        <v>49</v>
      </c>
      <c r="E278" s="16" t="s">
        <v>584</v>
      </c>
      <c r="F278" s="22"/>
      <c r="G278" s="22"/>
      <c r="H278" s="22"/>
      <c r="I278" s="22"/>
      <c r="J278" s="22"/>
      <c r="K278" s="22"/>
      <c r="AF278" s="12"/>
      <c r="AG278" s="12"/>
      <c r="AH278" s="13"/>
      <c r="AI278" s="13"/>
      <c r="AJ278" s="13"/>
      <c r="AK278" s="13"/>
    </row>
    <row r="279" spans="1:37" x14ac:dyDescent="0.25">
      <c r="A279" s="10" t="s">
        <v>1403</v>
      </c>
      <c r="B279" s="15">
        <v>15104</v>
      </c>
      <c r="C279" s="3" t="s">
        <v>575</v>
      </c>
      <c r="D279" s="3" t="s">
        <v>49</v>
      </c>
      <c r="E279" s="16" t="s">
        <v>49</v>
      </c>
      <c r="F279" s="22"/>
      <c r="G279" s="22"/>
      <c r="H279" s="22"/>
      <c r="I279" s="22"/>
      <c r="J279" s="22"/>
      <c r="K279" s="22"/>
      <c r="AF279" s="12"/>
      <c r="AG279" s="12"/>
      <c r="AH279" s="13"/>
      <c r="AI279" s="13"/>
      <c r="AJ279" s="13"/>
      <c r="AK279" s="13"/>
    </row>
    <row r="280" spans="1:37" x14ac:dyDescent="0.25">
      <c r="A280" s="10" t="s">
        <v>1404</v>
      </c>
      <c r="B280" s="15">
        <v>15106</v>
      </c>
      <c r="C280" s="3" t="s">
        <v>575</v>
      </c>
      <c r="D280" s="3" t="s">
        <v>49</v>
      </c>
      <c r="E280" s="16" t="s">
        <v>168</v>
      </c>
      <c r="F280" s="22"/>
      <c r="G280" s="22"/>
      <c r="H280" s="22"/>
      <c r="I280" s="22"/>
      <c r="J280" s="22"/>
      <c r="K280" s="22"/>
      <c r="AF280" s="12"/>
      <c r="AG280" s="12"/>
      <c r="AH280" s="13"/>
      <c r="AI280" s="13"/>
      <c r="AJ280" s="13"/>
      <c r="AK280" s="13"/>
    </row>
    <row r="281" spans="1:37" x14ac:dyDescent="0.25">
      <c r="A281" s="10" t="s">
        <v>1405</v>
      </c>
      <c r="B281" s="15">
        <v>15109</v>
      </c>
      <c r="C281" s="3" t="s">
        <v>575</v>
      </c>
      <c r="D281" s="3" t="s">
        <v>49</v>
      </c>
      <c r="E281" s="16" t="s">
        <v>123</v>
      </c>
      <c r="F281" s="22"/>
      <c r="G281" s="22"/>
      <c r="H281" s="22"/>
      <c r="I281" s="22"/>
      <c r="J281" s="22"/>
      <c r="K281" s="22"/>
      <c r="AF281" s="12"/>
      <c r="AG281" s="12"/>
      <c r="AH281" s="13"/>
      <c r="AI281" s="13"/>
      <c r="AJ281" s="13"/>
      <c r="AK281" s="13"/>
    </row>
    <row r="282" spans="1:37" x14ac:dyDescent="0.25">
      <c r="A282" s="10" t="s">
        <v>1406</v>
      </c>
      <c r="B282" s="15">
        <v>15114</v>
      </c>
      <c r="C282" s="3" t="s">
        <v>575</v>
      </c>
      <c r="D282" s="3" t="s">
        <v>49</v>
      </c>
      <c r="E282" s="16" t="s">
        <v>585</v>
      </c>
      <c r="F282" s="22"/>
      <c r="G282" s="22"/>
      <c r="H282" s="22"/>
      <c r="I282" s="22"/>
      <c r="J282" s="22"/>
      <c r="K282" s="22"/>
      <c r="AF282" s="12"/>
      <c r="AG282" s="12"/>
      <c r="AH282" s="13"/>
      <c r="AI282" s="13"/>
      <c r="AJ282" s="13"/>
      <c r="AK282" s="13"/>
    </row>
    <row r="283" spans="1:37" x14ac:dyDescent="0.25">
      <c r="A283" s="10" t="s">
        <v>1407</v>
      </c>
      <c r="B283" s="15">
        <v>15131</v>
      </c>
      <c r="C283" s="3" t="s">
        <v>575</v>
      </c>
      <c r="D283" s="3" t="s">
        <v>49</v>
      </c>
      <c r="E283" s="16" t="s">
        <v>50</v>
      </c>
      <c r="F283" s="22"/>
      <c r="G283" s="22"/>
      <c r="H283" s="22"/>
      <c r="I283" s="22"/>
      <c r="J283" s="22"/>
      <c r="K283" s="22"/>
      <c r="AF283" s="12"/>
      <c r="AG283" s="12"/>
      <c r="AH283" s="13"/>
      <c r="AI283" s="13"/>
      <c r="AJ283" s="13"/>
      <c r="AK283" s="13"/>
    </row>
    <row r="284" spans="1:37" x14ac:dyDescent="0.25">
      <c r="A284" s="10" t="s">
        <v>1408</v>
      </c>
      <c r="B284" s="15">
        <v>15135</v>
      </c>
      <c r="C284" s="3" t="s">
        <v>575</v>
      </c>
      <c r="D284" s="3" t="s">
        <v>49</v>
      </c>
      <c r="E284" s="16" t="s">
        <v>586</v>
      </c>
      <c r="F284" s="22"/>
      <c r="G284" s="22"/>
      <c r="H284" s="22"/>
      <c r="I284" s="22"/>
      <c r="J284" s="22"/>
      <c r="K284" s="22"/>
      <c r="AF284" s="12"/>
      <c r="AG284" s="12"/>
      <c r="AH284" s="13"/>
      <c r="AI284" s="13"/>
      <c r="AJ284" s="13"/>
      <c r="AK284" s="13"/>
    </row>
    <row r="285" spans="1:37" x14ac:dyDescent="0.25">
      <c r="A285" s="10" t="s">
        <v>1409</v>
      </c>
      <c r="B285" s="15">
        <v>15162</v>
      </c>
      <c r="C285" s="3" t="s">
        <v>575</v>
      </c>
      <c r="D285" s="3" t="s">
        <v>49</v>
      </c>
      <c r="E285" s="16" t="s">
        <v>587</v>
      </c>
      <c r="F285" s="22"/>
      <c r="G285" s="22"/>
      <c r="H285" s="22"/>
      <c r="I285" s="22"/>
      <c r="J285" s="22"/>
      <c r="K285" s="22"/>
      <c r="AF285" s="12"/>
      <c r="AG285" s="12"/>
      <c r="AH285" s="13"/>
      <c r="AI285" s="13"/>
      <c r="AJ285" s="13"/>
      <c r="AK285" s="13"/>
    </row>
    <row r="286" spans="1:37" x14ac:dyDescent="0.25">
      <c r="A286" s="10" t="s">
        <v>1410</v>
      </c>
      <c r="B286" s="15">
        <v>15172</v>
      </c>
      <c r="C286" s="3" t="s">
        <v>575</v>
      </c>
      <c r="D286" s="3" t="s">
        <v>49</v>
      </c>
      <c r="E286" s="16" t="s">
        <v>588</v>
      </c>
      <c r="F286" s="22"/>
      <c r="G286" s="22"/>
      <c r="H286" s="22"/>
      <c r="I286" s="22"/>
      <c r="J286" s="22"/>
      <c r="K286" s="22"/>
      <c r="AF286" s="12"/>
      <c r="AG286" s="12"/>
      <c r="AH286" s="13"/>
      <c r="AI286" s="13"/>
      <c r="AJ286" s="13"/>
      <c r="AK286" s="13"/>
    </row>
    <row r="287" spans="1:37" x14ac:dyDescent="0.25">
      <c r="A287" s="10" t="s">
        <v>1411</v>
      </c>
      <c r="B287" s="15">
        <v>15176</v>
      </c>
      <c r="C287" s="3" t="s">
        <v>575</v>
      </c>
      <c r="D287" s="3" t="s">
        <v>49</v>
      </c>
      <c r="E287" s="16" t="s">
        <v>589</v>
      </c>
      <c r="F287" s="22"/>
      <c r="G287" s="22"/>
      <c r="H287" s="22"/>
      <c r="I287" s="22"/>
      <c r="J287" s="22"/>
      <c r="K287" s="22"/>
      <c r="AF287" s="12"/>
      <c r="AG287" s="12"/>
      <c r="AH287" s="13"/>
      <c r="AI287" s="13"/>
      <c r="AJ287" s="13"/>
      <c r="AK287" s="13"/>
    </row>
    <row r="288" spans="1:37" x14ac:dyDescent="0.25">
      <c r="A288" s="10" t="s">
        <v>1412</v>
      </c>
      <c r="B288" s="15">
        <v>15232</v>
      </c>
      <c r="C288" s="3" t="s">
        <v>575</v>
      </c>
      <c r="D288" s="3" t="s">
        <v>49</v>
      </c>
      <c r="E288" s="16" t="s">
        <v>590</v>
      </c>
      <c r="F288" s="22"/>
      <c r="G288" s="22"/>
      <c r="H288" s="22"/>
      <c r="I288" s="22"/>
      <c r="J288" s="22"/>
      <c r="K288" s="22"/>
      <c r="AF288" s="12"/>
      <c r="AG288" s="12"/>
      <c r="AH288" s="13"/>
      <c r="AI288" s="13"/>
      <c r="AJ288" s="13"/>
      <c r="AK288" s="13"/>
    </row>
    <row r="289" spans="1:37" x14ac:dyDescent="0.25">
      <c r="A289" s="10" t="s">
        <v>1413</v>
      </c>
      <c r="B289" s="15">
        <v>15180</v>
      </c>
      <c r="C289" s="3" t="s">
        <v>575</v>
      </c>
      <c r="D289" s="3" t="s">
        <v>49</v>
      </c>
      <c r="E289" s="16" t="s">
        <v>591</v>
      </c>
      <c r="F289" s="22"/>
      <c r="G289" s="22"/>
      <c r="H289" s="22"/>
      <c r="I289" s="22"/>
      <c r="J289" s="22"/>
      <c r="K289" s="22"/>
      <c r="AF289" s="12"/>
      <c r="AG289" s="12"/>
      <c r="AH289" s="13"/>
      <c r="AI289" s="13"/>
      <c r="AJ289" s="13"/>
      <c r="AK289" s="13"/>
    </row>
    <row r="290" spans="1:37" x14ac:dyDescent="0.25">
      <c r="A290" s="10" t="s">
        <v>1414</v>
      </c>
      <c r="B290" s="15">
        <v>15183</v>
      </c>
      <c r="C290" s="3" t="s">
        <v>575</v>
      </c>
      <c r="D290" s="3" t="s">
        <v>49</v>
      </c>
      <c r="E290" s="16" t="s">
        <v>592</v>
      </c>
      <c r="F290" s="22"/>
      <c r="G290" s="22"/>
      <c r="H290" s="22"/>
      <c r="I290" s="22"/>
      <c r="J290" s="22"/>
      <c r="K290" s="22"/>
      <c r="AF290" s="12"/>
      <c r="AG290" s="12"/>
      <c r="AH290" s="13"/>
      <c r="AI290" s="13"/>
      <c r="AJ290" s="13"/>
      <c r="AK290" s="13"/>
    </row>
    <row r="291" spans="1:37" x14ac:dyDescent="0.25">
      <c r="A291" s="10" t="s">
        <v>1415</v>
      </c>
      <c r="B291" s="15">
        <v>15185</v>
      </c>
      <c r="C291" s="3" t="s">
        <v>575</v>
      </c>
      <c r="D291" s="3" t="s">
        <v>49</v>
      </c>
      <c r="E291" s="16" t="s">
        <v>593</v>
      </c>
      <c r="F291" s="22"/>
      <c r="G291" s="22"/>
      <c r="H291" s="22"/>
      <c r="I291" s="22"/>
      <c r="J291" s="22"/>
      <c r="K291" s="22"/>
      <c r="AF291" s="12"/>
      <c r="AG291" s="12"/>
      <c r="AH291" s="13"/>
      <c r="AI291" s="13"/>
      <c r="AJ291" s="13"/>
      <c r="AK291" s="13"/>
    </row>
    <row r="292" spans="1:37" x14ac:dyDescent="0.25">
      <c r="A292" s="10" t="s">
        <v>1416</v>
      </c>
      <c r="B292" s="15">
        <v>15187</v>
      </c>
      <c r="C292" s="3" t="s">
        <v>575</v>
      </c>
      <c r="D292" s="3" t="s">
        <v>49</v>
      </c>
      <c r="E292" s="16" t="s">
        <v>594</v>
      </c>
      <c r="F292" s="22"/>
      <c r="G292" s="22"/>
      <c r="H292" s="22"/>
      <c r="I292" s="22"/>
      <c r="J292" s="22"/>
      <c r="K292" s="22"/>
      <c r="AF292" s="12"/>
      <c r="AG292" s="12"/>
      <c r="AH292" s="13"/>
      <c r="AI292" s="13"/>
      <c r="AJ292" s="13"/>
      <c r="AK292" s="13"/>
    </row>
    <row r="293" spans="1:37" x14ac:dyDescent="0.25">
      <c r="A293" s="10" t="s">
        <v>1417</v>
      </c>
      <c r="B293" s="15">
        <v>15236</v>
      </c>
      <c r="C293" s="3" t="s">
        <v>575</v>
      </c>
      <c r="D293" s="3" t="s">
        <v>49</v>
      </c>
      <c r="E293" s="16" t="s">
        <v>595</v>
      </c>
      <c r="F293" s="22"/>
      <c r="G293" s="22"/>
      <c r="H293" s="22"/>
      <c r="I293" s="22"/>
      <c r="J293" s="22"/>
      <c r="K293" s="22"/>
      <c r="AF293" s="12"/>
      <c r="AG293" s="12"/>
      <c r="AH293" s="13"/>
      <c r="AI293" s="13"/>
      <c r="AJ293" s="13"/>
      <c r="AK293" s="13"/>
    </row>
    <row r="294" spans="1:37" x14ac:dyDescent="0.25">
      <c r="A294" s="10" t="s">
        <v>1418</v>
      </c>
      <c r="B294" s="15">
        <v>15189</v>
      </c>
      <c r="C294" s="3" t="s">
        <v>575</v>
      </c>
      <c r="D294" s="3" t="s">
        <v>49</v>
      </c>
      <c r="E294" s="16" t="s">
        <v>596</v>
      </c>
      <c r="F294" s="22"/>
      <c r="G294" s="22"/>
      <c r="H294" s="22"/>
      <c r="I294" s="22"/>
      <c r="J294" s="22"/>
      <c r="K294" s="22"/>
      <c r="AF294" s="12"/>
      <c r="AG294" s="12"/>
      <c r="AH294" s="13"/>
      <c r="AI294" s="13"/>
      <c r="AJ294" s="13"/>
      <c r="AK294" s="13"/>
    </row>
    <row r="295" spans="1:37" x14ac:dyDescent="0.25">
      <c r="A295" s="10" t="s">
        <v>1419</v>
      </c>
      <c r="B295" s="15">
        <v>15204</v>
      </c>
      <c r="C295" s="3" t="s">
        <v>575</v>
      </c>
      <c r="D295" s="3" t="s">
        <v>49</v>
      </c>
      <c r="E295" s="16" t="s">
        <v>597</v>
      </c>
      <c r="F295" s="22"/>
      <c r="G295" s="22"/>
      <c r="H295" s="22"/>
      <c r="I295" s="22"/>
      <c r="J295" s="22"/>
      <c r="K295" s="22"/>
      <c r="AF295" s="12"/>
      <c r="AG295" s="12"/>
      <c r="AH295" s="13"/>
      <c r="AI295" s="13"/>
      <c r="AJ295" s="13"/>
      <c r="AK295" s="13"/>
    </row>
    <row r="296" spans="1:37" x14ac:dyDescent="0.25">
      <c r="A296" s="10" t="s">
        <v>1420</v>
      </c>
      <c r="B296" s="15">
        <v>15212</v>
      </c>
      <c r="C296" s="3" t="s">
        <v>575</v>
      </c>
      <c r="D296" s="3" t="s">
        <v>49</v>
      </c>
      <c r="E296" s="16" t="s">
        <v>598</v>
      </c>
      <c r="F296" s="22"/>
      <c r="G296" s="22"/>
      <c r="H296" s="22"/>
      <c r="I296" s="22"/>
      <c r="J296" s="22"/>
      <c r="K296" s="22"/>
      <c r="AF296" s="12"/>
      <c r="AG296" s="12"/>
      <c r="AH296" s="13"/>
      <c r="AI296" s="13"/>
      <c r="AJ296" s="13"/>
      <c r="AK296" s="13"/>
    </row>
    <row r="297" spans="1:37" x14ac:dyDescent="0.25">
      <c r="A297" s="10" t="s">
        <v>1421</v>
      </c>
      <c r="B297" s="15">
        <v>15215</v>
      </c>
      <c r="C297" s="3" t="s">
        <v>575</v>
      </c>
      <c r="D297" s="3" t="s">
        <v>49</v>
      </c>
      <c r="E297" s="16" t="s">
        <v>599</v>
      </c>
      <c r="F297" s="22"/>
      <c r="G297" s="22"/>
      <c r="H297" s="22"/>
      <c r="I297" s="22"/>
      <c r="J297" s="22"/>
      <c r="K297" s="22"/>
      <c r="AF297" s="12"/>
      <c r="AG297" s="12"/>
      <c r="AH297" s="13"/>
      <c r="AI297" s="13"/>
      <c r="AJ297" s="13"/>
      <c r="AK297" s="13"/>
    </row>
    <row r="298" spans="1:37" x14ac:dyDescent="0.25">
      <c r="A298" s="10" t="s">
        <v>1422</v>
      </c>
      <c r="B298" s="15">
        <v>15218</v>
      </c>
      <c r="C298" s="3" t="s">
        <v>575</v>
      </c>
      <c r="D298" s="3" t="s">
        <v>49</v>
      </c>
      <c r="E298" s="16" t="s">
        <v>600</v>
      </c>
      <c r="F298" s="22"/>
      <c r="G298" s="22"/>
      <c r="H298" s="22"/>
      <c r="I298" s="22"/>
      <c r="J298" s="22"/>
      <c r="K298" s="22"/>
      <c r="AF298" s="12"/>
      <c r="AG298" s="12"/>
      <c r="AH298" s="13"/>
      <c r="AI298" s="13"/>
      <c r="AJ298" s="13"/>
      <c r="AK298" s="13"/>
    </row>
    <row r="299" spans="1:37" x14ac:dyDescent="0.25">
      <c r="A299" s="10" t="s">
        <v>1423</v>
      </c>
      <c r="B299" s="15">
        <v>15223</v>
      </c>
      <c r="C299" s="3" t="s">
        <v>575</v>
      </c>
      <c r="D299" s="3" t="s">
        <v>49</v>
      </c>
      <c r="E299" s="16" t="s">
        <v>601</v>
      </c>
      <c r="F299" s="22"/>
      <c r="G299" s="22"/>
      <c r="H299" s="22"/>
      <c r="I299" s="22"/>
      <c r="J299" s="22"/>
      <c r="K299" s="22"/>
      <c r="AF299" s="12"/>
      <c r="AG299" s="12"/>
      <c r="AH299" s="13"/>
      <c r="AI299" s="13"/>
      <c r="AJ299" s="13"/>
      <c r="AK299" s="13"/>
    </row>
    <row r="300" spans="1:37" x14ac:dyDescent="0.25">
      <c r="A300" s="10" t="s">
        <v>1424</v>
      </c>
      <c r="B300" s="15">
        <v>15224</v>
      </c>
      <c r="C300" s="3" t="s">
        <v>575</v>
      </c>
      <c r="D300" s="3" t="s">
        <v>49</v>
      </c>
      <c r="E300" s="16" t="s">
        <v>602</v>
      </c>
      <c r="F300" s="22"/>
      <c r="G300" s="22"/>
      <c r="H300" s="22"/>
      <c r="I300" s="22"/>
      <c r="J300" s="22"/>
      <c r="K300" s="22"/>
      <c r="AF300" s="12"/>
      <c r="AG300" s="12"/>
      <c r="AH300" s="13"/>
      <c r="AI300" s="13"/>
      <c r="AJ300" s="13"/>
      <c r="AK300" s="13"/>
    </row>
    <row r="301" spans="1:37" x14ac:dyDescent="0.25">
      <c r="A301" s="10" t="s">
        <v>1425</v>
      </c>
      <c r="B301" s="15">
        <v>15226</v>
      </c>
      <c r="C301" s="3" t="s">
        <v>575</v>
      </c>
      <c r="D301" s="3" t="s">
        <v>49</v>
      </c>
      <c r="E301" s="16" t="s">
        <v>603</v>
      </c>
      <c r="F301" s="22"/>
      <c r="G301" s="22"/>
      <c r="H301" s="22"/>
      <c r="I301" s="22"/>
      <c r="J301" s="22"/>
      <c r="K301" s="22"/>
      <c r="AF301" s="12"/>
      <c r="AG301" s="12"/>
      <c r="AH301" s="13"/>
      <c r="AI301" s="13"/>
      <c r="AJ301" s="13"/>
      <c r="AK301" s="13"/>
    </row>
    <row r="302" spans="1:37" x14ac:dyDescent="0.25">
      <c r="A302" s="10" t="s">
        <v>1426</v>
      </c>
      <c r="B302" s="15">
        <v>15238</v>
      </c>
      <c r="C302" s="3" t="s">
        <v>575</v>
      </c>
      <c r="D302" s="3" t="s">
        <v>49</v>
      </c>
      <c r="E302" s="16" t="s">
        <v>116</v>
      </c>
      <c r="F302" s="22"/>
      <c r="G302" s="22"/>
      <c r="H302" s="22"/>
      <c r="I302" s="22"/>
      <c r="J302" s="22"/>
      <c r="K302" s="22"/>
      <c r="AF302" s="12"/>
      <c r="AG302" s="12"/>
      <c r="AH302" s="13"/>
      <c r="AI302" s="13"/>
      <c r="AJ302" s="13"/>
      <c r="AK302" s="13"/>
    </row>
    <row r="303" spans="1:37" x14ac:dyDescent="0.25">
      <c r="A303" s="10" t="s">
        <v>1427</v>
      </c>
      <c r="B303" s="15">
        <v>15244</v>
      </c>
      <c r="C303" s="3" t="s">
        <v>575</v>
      </c>
      <c r="D303" s="3" t="s">
        <v>49</v>
      </c>
      <c r="E303" s="16" t="s">
        <v>604</v>
      </c>
      <c r="F303" s="22"/>
      <c r="G303" s="22"/>
      <c r="H303" s="22"/>
      <c r="I303" s="22"/>
      <c r="J303" s="22"/>
      <c r="K303" s="22"/>
      <c r="AF303" s="12"/>
      <c r="AG303" s="12"/>
      <c r="AH303" s="13"/>
      <c r="AI303" s="13"/>
      <c r="AJ303" s="13"/>
      <c r="AK303" s="13"/>
    </row>
    <row r="304" spans="1:37" x14ac:dyDescent="0.25">
      <c r="A304" s="10" t="s">
        <v>1428</v>
      </c>
      <c r="B304" s="15">
        <v>15248</v>
      </c>
      <c r="C304" s="3" t="s">
        <v>575</v>
      </c>
      <c r="D304" s="3" t="s">
        <v>49</v>
      </c>
      <c r="E304" s="16" t="s">
        <v>605</v>
      </c>
      <c r="F304" s="22"/>
      <c r="G304" s="22"/>
      <c r="H304" s="22"/>
      <c r="I304" s="22"/>
      <c r="J304" s="22"/>
      <c r="K304" s="22"/>
      <c r="AF304" s="12"/>
      <c r="AG304" s="12"/>
      <c r="AH304" s="13"/>
      <c r="AI304" s="13"/>
      <c r="AJ304" s="13"/>
      <c r="AK304" s="13"/>
    </row>
    <row r="305" spans="1:37" x14ac:dyDescent="0.25">
      <c r="A305" s="10" t="s">
        <v>1429</v>
      </c>
      <c r="B305" s="15">
        <v>15272</v>
      </c>
      <c r="C305" s="3" t="s">
        <v>575</v>
      </c>
      <c r="D305" s="3" t="s">
        <v>49</v>
      </c>
      <c r="E305" s="16" t="s">
        <v>606</v>
      </c>
      <c r="F305" s="22"/>
      <c r="G305" s="22"/>
      <c r="H305" s="22"/>
      <c r="I305" s="22"/>
      <c r="J305" s="22"/>
      <c r="K305" s="22"/>
      <c r="AF305" s="12"/>
      <c r="AG305" s="12"/>
      <c r="AH305" s="13"/>
      <c r="AI305" s="13"/>
      <c r="AJ305" s="13"/>
      <c r="AK305" s="13"/>
    </row>
    <row r="306" spans="1:37" x14ac:dyDescent="0.25">
      <c r="A306" s="10" t="s">
        <v>1430</v>
      </c>
      <c r="B306" s="15">
        <v>15276</v>
      </c>
      <c r="C306" s="3" t="s">
        <v>575</v>
      </c>
      <c r="D306" s="3" t="s">
        <v>49</v>
      </c>
      <c r="E306" s="16" t="s">
        <v>607</v>
      </c>
      <c r="F306" s="22"/>
      <c r="G306" s="22"/>
      <c r="H306" s="22"/>
      <c r="I306" s="22"/>
      <c r="J306" s="22"/>
      <c r="K306" s="22"/>
      <c r="AF306" s="12"/>
      <c r="AG306" s="12"/>
      <c r="AH306" s="13"/>
      <c r="AI306" s="13"/>
      <c r="AJ306" s="13"/>
      <c r="AK306" s="13"/>
    </row>
    <row r="307" spans="1:37" x14ac:dyDescent="0.25">
      <c r="A307" s="10" t="s">
        <v>1431</v>
      </c>
      <c r="B307" s="15">
        <v>15293</v>
      </c>
      <c r="C307" s="3" t="s">
        <v>575</v>
      </c>
      <c r="D307" s="3" t="s">
        <v>49</v>
      </c>
      <c r="E307" s="16" t="s">
        <v>608</v>
      </c>
      <c r="F307" s="22"/>
      <c r="G307" s="22"/>
      <c r="H307" s="22"/>
      <c r="I307" s="22"/>
      <c r="J307" s="22"/>
      <c r="K307" s="22"/>
      <c r="AF307" s="12"/>
      <c r="AG307" s="12"/>
      <c r="AH307" s="13"/>
      <c r="AI307" s="13"/>
      <c r="AJ307" s="13"/>
      <c r="AK307" s="13"/>
    </row>
    <row r="308" spans="1:37" x14ac:dyDescent="0.25">
      <c r="A308" s="10" t="s">
        <v>1432</v>
      </c>
      <c r="B308" s="15">
        <v>15296</v>
      </c>
      <c r="C308" s="3" t="s">
        <v>575</v>
      </c>
      <c r="D308" s="3" t="s">
        <v>49</v>
      </c>
      <c r="E308" s="16" t="s">
        <v>609</v>
      </c>
      <c r="F308" s="22"/>
      <c r="G308" s="22"/>
      <c r="H308" s="22"/>
      <c r="I308" s="22"/>
      <c r="J308" s="22"/>
      <c r="K308" s="22"/>
      <c r="AF308" s="12"/>
      <c r="AG308" s="12"/>
      <c r="AH308" s="13"/>
      <c r="AI308" s="13"/>
      <c r="AJ308" s="13"/>
      <c r="AK308" s="13"/>
    </row>
    <row r="309" spans="1:37" x14ac:dyDescent="0.25">
      <c r="A309" s="10" t="s">
        <v>1433</v>
      </c>
      <c r="B309" s="15">
        <v>15299</v>
      </c>
      <c r="C309" s="3" t="s">
        <v>575</v>
      </c>
      <c r="D309" s="3" t="s">
        <v>49</v>
      </c>
      <c r="E309" s="16" t="s">
        <v>610</v>
      </c>
      <c r="F309" s="22"/>
      <c r="G309" s="22"/>
      <c r="H309" s="22"/>
      <c r="I309" s="22"/>
      <c r="J309" s="22"/>
      <c r="K309" s="22"/>
      <c r="AF309" s="12"/>
      <c r="AG309" s="12"/>
      <c r="AH309" s="13"/>
      <c r="AI309" s="13"/>
      <c r="AJ309" s="13"/>
      <c r="AK309" s="13"/>
    </row>
    <row r="310" spans="1:37" x14ac:dyDescent="0.25">
      <c r="A310" s="10" t="s">
        <v>1434</v>
      </c>
      <c r="B310" s="15">
        <v>15317</v>
      </c>
      <c r="C310" s="3" t="s">
        <v>575</v>
      </c>
      <c r="D310" s="3" t="s">
        <v>49</v>
      </c>
      <c r="E310" s="16" t="s">
        <v>611</v>
      </c>
      <c r="F310" s="22"/>
      <c r="G310" s="22"/>
      <c r="H310" s="22"/>
      <c r="I310" s="22"/>
      <c r="J310" s="22"/>
      <c r="K310" s="22"/>
      <c r="AF310" s="12"/>
      <c r="AG310" s="12"/>
      <c r="AH310" s="13"/>
      <c r="AI310" s="13"/>
      <c r="AJ310" s="13"/>
      <c r="AK310" s="13"/>
    </row>
    <row r="311" spans="1:37" x14ac:dyDescent="0.25">
      <c r="A311" s="10" t="s">
        <v>1435</v>
      </c>
      <c r="B311" s="15">
        <v>15322</v>
      </c>
      <c r="C311" s="3" t="s">
        <v>575</v>
      </c>
      <c r="D311" s="3" t="s">
        <v>49</v>
      </c>
      <c r="E311" s="16" t="s">
        <v>612</v>
      </c>
      <c r="F311" s="22"/>
      <c r="G311" s="22"/>
      <c r="H311" s="22"/>
      <c r="I311" s="22"/>
      <c r="J311" s="22"/>
      <c r="K311" s="22"/>
      <c r="AF311" s="12"/>
      <c r="AG311" s="12"/>
      <c r="AH311" s="13"/>
      <c r="AI311" s="13"/>
      <c r="AJ311" s="13"/>
      <c r="AK311" s="13"/>
    </row>
    <row r="312" spans="1:37" x14ac:dyDescent="0.25">
      <c r="A312" s="10" t="s">
        <v>1436</v>
      </c>
      <c r="B312" s="15">
        <v>15325</v>
      </c>
      <c r="C312" s="3" t="s">
        <v>575</v>
      </c>
      <c r="D312" s="3" t="s">
        <v>49</v>
      </c>
      <c r="E312" s="16" t="s">
        <v>613</v>
      </c>
      <c r="F312" s="22"/>
      <c r="G312" s="22"/>
      <c r="H312" s="22"/>
      <c r="I312" s="22"/>
      <c r="J312" s="22"/>
      <c r="K312" s="22"/>
      <c r="AF312" s="12"/>
      <c r="AG312" s="12"/>
      <c r="AH312" s="13"/>
      <c r="AI312" s="13"/>
      <c r="AJ312" s="13"/>
      <c r="AK312" s="13"/>
    </row>
    <row r="313" spans="1:37" x14ac:dyDescent="0.25">
      <c r="A313" s="10" t="s">
        <v>1437</v>
      </c>
      <c r="B313" s="15">
        <v>15332</v>
      </c>
      <c r="C313" s="3" t="s">
        <v>575</v>
      </c>
      <c r="D313" s="3" t="s">
        <v>49</v>
      </c>
      <c r="E313" s="16" t="s">
        <v>614</v>
      </c>
      <c r="F313" s="22"/>
      <c r="G313" s="22"/>
      <c r="H313" s="22"/>
      <c r="I313" s="22"/>
      <c r="J313" s="22"/>
      <c r="K313" s="22"/>
      <c r="AF313" s="12"/>
      <c r="AG313" s="12"/>
      <c r="AH313" s="13"/>
      <c r="AI313" s="13"/>
      <c r="AJ313" s="13"/>
      <c r="AK313" s="13"/>
    </row>
    <row r="314" spans="1:37" x14ac:dyDescent="0.25">
      <c r="A314" s="10" t="s">
        <v>1438</v>
      </c>
      <c r="B314" s="15">
        <v>15362</v>
      </c>
      <c r="C314" s="3" t="s">
        <v>575</v>
      </c>
      <c r="D314" s="3" t="s">
        <v>49</v>
      </c>
      <c r="E314" s="16" t="s">
        <v>615</v>
      </c>
      <c r="F314" s="22"/>
      <c r="G314" s="22"/>
      <c r="H314" s="22"/>
      <c r="I314" s="22"/>
      <c r="J314" s="22"/>
      <c r="K314" s="22"/>
      <c r="AF314" s="12"/>
      <c r="AG314" s="12"/>
      <c r="AH314" s="13"/>
      <c r="AI314" s="13"/>
      <c r="AJ314" s="13"/>
      <c r="AK314" s="13"/>
    </row>
    <row r="315" spans="1:37" x14ac:dyDescent="0.25">
      <c r="A315" s="10" t="s">
        <v>1439</v>
      </c>
      <c r="B315" s="15">
        <v>15367</v>
      </c>
      <c r="C315" s="3" t="s">
        <v>575</v>
      </c>
      <c r="D315" s="3" t="s">
        <v>49</v>
      </c>
      <c r="E315" s="16" t="s">
        <v>616</v>
      </c>
      <c r="F315" s="22"/>
      <c r="G315" s="22"/>
      <c r="H315" s="22"/>
      <c r="I315" s="22"/>
      <c r="J315" s="22"/>
      <c r="K315" s="22"/>
      <c r="AF315" s="12"/>
      <c r="AG315" s="12"/>
      <c r="AH315" s="13"/>
      <c r="AI315" s="13"/>
      <c r="AJ315" s="13"/>
      <c r="AK315" s="13"/>
    </row>
    <row r="316" spans="1:37" x14ac:dyDescent="0.25">
      <c r="A316" s="10" t="s">
        <v>1440</v>
      </c>
      <c r="B316" s="15">
        <v>15368</v>
      </c>
      <c r="C316" s="3" t="s">
        <v>575</v>
      </c>
      <c r="D316" s="3" t="s">
        <v>49</v>
      </c>
      <c r="E316" s="16" t="s">
        <v>468</v>
      </c>
      <c r="F316" s="22"/>
      <c r="G316" s="22"/>
      <c r="H316" s="22"/>
      <c r="I316" s="22"/>
      <c r="J316" s="22"/>
      <c r="K316" s="22"/>
    </row>
    <row r="317" spans="1:37" x14ac:dyDescent="0.25">
      <c r="A317" s="10" t="s">
        <v>1441</v>
      </c>
      <c r="B317" s="15">
        <v>15380</v>
      </c>
      <c r="C317" s="3" t="s">
        <v>575</v>
      </c>
      <c r="D317" s="3" t="s">
        <v>49</v>
      </c>
      <c r="E317" s="16" t="s">
        <v>617</v>
      </c>
      <c r="F317" s="22"/>
      <c r="G317" s="22"/>
      <c r="H317" s="22"/>
      <c r="I317" s="22"/>
      <c r="J317" s="22"/>
      <c r="K317" s="22"/>
    </row>
    <row r="318" spans="1:37" x14ac:dyDescent="0.25">
      <c r="A318" s="10" t="s">
        <v>1442</v>
      </c>
      <c r="B318" s="15">
        <v>15403</v>
      </c>
      <c r="C318" s="3" t="s">
        <v>575</v>
      </c>
      <c r="D318" s="3" t="s">
        <v>49</v>
      </c>
      <c r="E318" s="16" t="s">
        <v>618</v>
      </c>
      <c r="F318" s="22"/>
      <c r="G318" s="22"/>
      <c r="H318" s="22"/>
      <c r="I318" s="22"/>
      <c r="J318" s="22"/>
      <c r="K318" s="22"/>
    </row>
    <row r="319" spans="1:37" x14ac:dyDescent="0.25">
      <c r="A319" s="10" t="s">
        <v>1443</v>
      </c>
      <c r="B319" s="15">
        <v>15401</v>
      </c>
      <c r="C319" s="3" t="s">
        <v>575</v>
      </c>
      <c r="D319" s="3" t="s">
        <v>49</v>
      </c>
      <c r="E319" s="16" t="s">
        <v>619</v>
      </c>
      <c r="F319" s="22"/>
      <c r="G319" s="22"/>
      <c r="H319" s="22"/>
      <c r="I319" s="22"/>
      <c r="J319" s="22"/>
      <c r="K319" s="22"/>
    </row>
    <row r="320" spans="1:37" x14ac:dyDescent="0.25">
      <c r="A320" s="10" t="s">
        <v>1444</v>
      </c>
      <c r="B320" s="15">
        <v>15377</v>
      </c>
      <c r="C320" s="3" t="s">
        <v>575</v>
      </c>
      <c r="D320" s="3" t="s">
        <v>49</v>
      </c>
      <c r="E320" s="16" t="s">
        <v>620</v>
      </c>
      <c r="F320" s="22"/>
      <c r="G320" s="22"/>
      <c r="H320" s="22"/>
      <c r="I320" s="22"/>
      <c r="J320" s="22"/>
      <c r="K320" s="22"/>
    </row>
    <row r="321" spans="1:11" x14ac:dyDescent="0.25">
      <c r="A321" s="10" t="s">
        <v>1445</v>
      </c>
      <c r="B321" s="15">
        <v>15425</v>
      </c>
      <c r="C321" s="3" t="s">
        <v>575</v>
      </c>
      <c r="D321" s="3" t="s">
        <v>49</v>
      </c>
      <c r="E321" s="16" t="s">
        <v>621</v>
      </c>
      <c r="F321" s="22"/>
      <c r="G321" s="22"/>
      <c r="H321" s="22"/>
      <c r="I321" s="22"/>
      <c r="J321" s="22"/>
      <c r="K321" s="22"/>
    </row>
    <row r="322" spans="1:11" x14ac:dyDescent="0.25">
      <c r="A322" s="10" t="s">
        <v>1446</v>
      </c>
      <c r="B322" s="15">
        <v>15442</v>
      </c>
      <c r="C322" s="3" t="s">
        <v>575</v>
      </c>
      <c r="D322" s="3" t="s">
        <v>49</v>
      </c>
      <c r="E322" s="16" t="s">
        <v>622</v>
      </c>
      <c r="F322" s="22"/>
      <c r="G322" s="22"/>
      <c r="H322" s="22"/>
      <c r="I322" s="22"/>
      <c r="J322" s="22"/>
      <c r="K322" s="22"/>
    </row>
    <row r="323" spans="1:11" x14ac:dyDescent="0.25">
      <c r="A323" s="10" t="s">
        <v>1447</v>
      </c>
      <c r="B323" s="15">
        <v>15455</v>
      </c>
      <c r="C323" s="3" t="s">
        <v>575</v>
      </c>
      <c r="D323" s="3" t="s">
        <v>49</v>
      </c>
      <c r="E323" s="16" t="s">
        <v>153</v>
      </c>
      <c r="F323" s="22"/>
      <c r="G323" s="22"/>
      <c r="H323" s="22"/>
      <c r="I323" s="22"/>
      <c r="J323" s="22"/>
      <c r="K323" s="22"/>
    </row>
    <row r="324" spans="1:11" x14ac:dyDescent="0.25">
      <c r="A324" s="10" t="s">
        <v>1448</v>
      </c>
      <c r="B324" s="15">
        <v>15464</v>
      </c>
      <c r="C324" s="3" t="s">
        <v>575</v>
      </c>
      <c r="D324" s="3" t="s">
        <v>49</v>
      </c>
      <c r="E324" s="16" t="s">
        <v>623</v>
      </c>
      <c r="F324" s="22"/>
      <c r="G324" s="22"/>
      <c r="H324" s="22"/>
      <c r="I324" s="22"/>
      <c r="J324" s="22"/>
      <c r="K324" s="22"/>
    </row>
    <row r="325" spans="1:11" x14ac:dyDescent="0.25">
      <c r="A325" s="10" t="s">
        <v>1449</v>
      </c>
      <c r="B325" s="15">
        <v>15466</v>
      </c>
      <c r="C325" s="3" t="s">
        <v>575</v>
      </c>
      <c r="D325" s="3" t="s">
        <v>49</v>
      </c>
      <c r="E325" s="16" t="s">
        <v>624</v>
      </c>
      <c r="F325" s="22"/>
      <c r="G325" s="22"/>
      <c r="H325" s="22"/>
      <c r="I325" s="22"/>
      <c r="J325" s="22"/>
      <c r="K325" s="22"/>
    </row>
    <row r="326" spans="1:11" x14ac:dyDescent="0.25">
      <c r="A326" s="10" t="s">
        <v>1450</v>
      </c>
      <c r="B326" s="15">
        <v>15469</v>
      </c>
      <c r="C326" s="3" t="s">
        <v>575</v>
      </c>
      <c r="D326" s="3" t="s">
        <v>49</v>
      </c>
      <c r="E326" s="16" t="s">
        <v>625</v>
      </c>
      <c r="F326" s="22"/>
      <c r="G326" s="22"/>
      <c r="H326" s="22"/>
      <c r="I326" s="22"/>
      <c r="J326" s="22"/>
      <c r="K326" s="22"/>
    </row>
    <row r="327" spans="1:11" x14ac:dyDescent="0.25">
      <c r="A327" s="10" t="s">
        <v>1451</v>
      </c>
      <c r="B327" s="15">
        <v>15476</v>
      </c>
      <c r="C327" s="3" t="s">
        <v>575</v>
      </c>
      <c r="D327" s="3" t="s">
        <v>49</v>
      </c>
      <c r="E327" s="16" t="s">
        <v>626</v>
      </c>
      <c r="F327" s="22"/>
      <c r="G327" s="22"/>
      <c r="H327" s="22"/>
      <c r="I327" s="22"/>
      <c r="J327" s="22"/>
      <c r="K327" s="22"/>
    </row>
    <row r="328" spans="1:11" x14ac:dyDescent="0.25">
      <c r="A328" s="10" t="s">
        <v>1452</v>
      </c>
      <c r="B328" s="15">
        <v>15480</v>
      </c>
      <c r="C328" s="3" t="s">
        <v>575</v>
      </c>
      <c r="D328" s="3" t="s">
        <v>49</v>
      </c>
      <c r="E328" s="16" t="s">
        <v>627</v>
      </c>
      <c r="F328" s="22"/>
      <c r="G328" s="22"/>
      <c r="H328" s="22"/>
      <c r="I328" s="22"/>
      <c r="J328" s="22"/>
      <c r="K328" s="22"/>
    </row>
    <row r="329" spans="1:11" x14ac:dyDescent="0.25">
      <c r="A329" s="10" t="s">
        <v>1453</v>
      </c>
      <c r="B329" s="15">
        <v>15491</v>
      </c>
      <c r="C329" s="3" t="s">
        <v>575</v>
      </c>
      <c r="D329" s="3" t="s">
        <v>49</v>
      </c>
      <c r="E329" s="16" t="s">
        <v>628</v>
      </c>
      <c r="F329" s="22"/>
      <c r="G329" s="22"/>
      <c r="H329" s="22"/>
      <c r="I329" s="22"/>
      <c r="J329" s="22"/>
      <c r="K329" s="22"/>
    </row>
    <row r="330" spans="1:11" x14ac:dyDescent="0.25">
      <c r="A330" s="10" t="s">
        <v>1454</v>
      </c>
      <c r="B330" s="15">
        <v>15494</v>
      </c>
      <c r="C330" s="3" t="s">
        <v>575</v>
      </c>
      <c r="D330" s="3" t="s">
        <v>49</v>
      </c>
      <c r="E330" s="16" t="s">
        <v>629</v>
      </c>
      <c r="F330" s="22"/>
      <c r="G330" s="22"/>
      <c r="H330" s="22"/>
      <c r="I330" s="22"/>
      <c r="J330" s="22"/>
      <c r="K330" s="22"/>
    </row>
    <row r="331" spans="1:11" x14ac:dyDescent="0.25">
      <c r="A331" s="10" t="s">
        <v>1455</v>
      </c>
      <c r="B331" s="15">
        <v>15500</v>
      </c>
      <c r="C331" s="3" t="s">
        <v>575</v>
      </c>
      <c r="D331" s="3" t="s">
        <v>49</v>
      </c>
      <c r="E331" s="16" t="s">
        <v>630</v>
      </c>
      <c r="F331" s="22"/>
      <c r="G331" s="22"/>
      <c r="H331" s="22"/>
      <c r="I331" s="22"/>
      <c r="J331" s="22"/>
      <c r="K331" s="22"/>
    </row>
    <row r="332" spans="1:11" x14ac:dyDescent="0.25">
      <c r="A332" s="10" t="s">
        <v>1456</v>
      </c>
      <c r="B332" s="15">
        <v>15507</v>
      </c>
      <c r="C332" s="3" t="s">
        <v>575</v>
      </c>
      <c r="D332" s="3" t="s">
        <v>49</v>
      </c>
      <c r="E332" s="16" t="s">
        <v>631</v>
      </c>
      <c r="F332" s="22"/>
      <c r="G332" s="22"/>
      <c r="H332" s="22"/>
      <c r="I332" s="22"/>
      <c r="J332" s="22"/>
      <c r="K332" s="22"/>
    </row>
    <row r="333" spans="1:11" x14ac:dyDescent="0.25">
      <c r="A333" s="10" t="s">
        <v>1457</v>
      </c>
      <c r="B333" s="15">
        <v>15511</v>
      </c>
      <c r="C333" s="3" t="s">
        <v>575</v>
      </c>
      <c r="D333" s="3" t="s">
        <v>49</v>
      </c>
      <c r="E333" s="16" t="s">
        <v>632</v>
      </c>
      <c r="F333" s="22"/>
      <c r="G333" s="22"/>
      <c r="H333" s="22"/>
      <c r="I333" s="22"/>
      <c r="J333" s="22"/>
      <c r="K333" s="22"/>
    </row>
    <row r="334" spans="1:11" x14ac:dyDescent="0.25">
      <c r="A334" s="10" t="s">
        <v>1458</v>
      </c>
      <c r="B334" s="15">
        <v>15514</v>
      </c>
      <c r="C334" s="3" t="s">
        <v>575</v>
      </c>
      <c r="D334" s="3" t="s">
        <v>49</v>
      </c>
      <c r="E334" s="16" t="s">
        <v>566</v>
      </c>
      <c r="F334" s="22"/>
      <c r="G334" s="22"/>
      <c r="H334" s="22"/>
      <c r="I334" s="22"/>
      <c r="J334" s="22"/>
      <c r="K334" s="22"/>
    </row>
    <row r="335" spans="1:11" x14ac:dyDescent="0.25">
      <c r="A335" s="10" t="s">
        <v>1459</v>
      </c>
      <c r="B335" s="15">
        <v>15516</v>
      </c>
      <c r="C335" s="3" t="s">
        <v>575</v>
      </c>
      <c r="D335" s="3" t="s">
        <v>49</v>
      </c>
      <c r="E335" s="16" t="s">
        <v>633</v>
      </c>
      <c r="F335" s="22"/>
      <c r="G335" s="22"/>
      <c r="H335" s="22"/>
      <c r="I335" s="22"/>
      <c r="J335" s="22"/>
      <c r="K335" s="22"/>
    </row>
    <row r="336" spans="1:11" x14ac:dyDescent="0.25">
      <c r="A336" s="10" t="s">
        <v>1460</v>
      </c>
      <c r="B336" s="15">
        <v>15518</v>
      </c>
      <c r="C336" s="3" t="s">
        <v>575</v>
      </c>
      <c r="D336" s="3" t="s">
        <v>49</v>
      </c>
      <c r="E336" s="16" t="s">
        <v>634</v>
      </c>
      <c r="F336" s="22"/>
      <c r="G336" s="22"/>
      <c r="H336" s="22"/>
      <c r="I336" s="22"/>
      <c r="J336" s="22"/>
      <c r="K336" s="22"/>
    </row>
    <row r="337" spans="1:11" x14ac:dyDescent="0.25">
      <c r="A337" s="10" t="s">
        <v>1461</v>
      </c>
      <c r="B337" s="15">
        <v>15522</v>
      </c>
      <c r="C337" s="3" t="s">
        <v>575</v>
      </c>
      <c r="D337" s="3" t="s">
        <v>49</v>
      </c>
      <c r="E337" s="16" t="s">
        <v>635</v>
      </c>
      <c r="F337" s="22"/>
      <c r="G337" s="22"/>
      <c r="H337" s="22"/>
      <c r="I337" s="22"/>
      <c r="J337" s="22"/>
      <c r="K337" s="22"/>
    </row>
    <row r="338" spans="1:11" x14ac:dyDescent="0.25">
      <c r="A338" s="10" t="s">
        <v>1462</v>
      </c>
      <c r="B338" s="15">
        <v>15531</v>
      </c>
      <c r="C338" s="3" t="s">
        <v>575</v>
      </c>
      <c r="D338" s="3" t="s">
        <v>49</v>
      </c>
      <c r="E338" s="16" t="s">
        <v>636</v>
      </c>
      <c r="F338" s="22"/>
      <c r="G338" s="22"/>
      <c r="H338" s="22"/>
      <c r="I338" s="22"/>
      <c r="J338" s="22"/>
      <c r="K338" s="22"/>
    </row>
    <row r="339" spans="1:11" x14ac:dyDescent="0.25">
      <c r="A339" s="10" t="s">
        <v>1463</v>
      </c>
      <c r="B339" s="15">
        <v>15533</v>
      </c>
      <c r="C339" s="3" t="s">
        <v>575</v>
      </c>
      <c r="D339" s="3" t="s">
        <v>49</v>
      </c>
      <c r="E339" s="16" t="s">
        <v>637</v>
      </c>
      <c r="F339" s="22"/>
      <c r="G339" s="22"/>
      <c r="H339" s="22"/>
      <c r="I339" s="22"/>
      <c r="J339" s="22"/>
      <c r="K339" s="22"/>
    </row>
    <row r="340" spans="1:11" x14ac:dyDescent="0.25">
      <c r="A340" s="10" t="s">
        <v>1464</v>
      </c>
      <c r="B340" s="15">
        <v>15537</v>
      </c>
      <c r="C340" s="3" t="s">
        <v>575</v>
      </c>
      <c r="D340" s="3" t="s">
        <v>49</v>
      </c>
      <c r="E340" s="16" t="s">
        <v>638</v>
      </c>
      <c r="F340" s="22"/>
      <c r="G340" s="22"/>
      <c r="H340" s="22"/>
      <c r="I340" s="22"/>
      <c r="J340" s="22"/>
      <c r="K340" s="22"/>
    </row>
    <row r="341" spans="1:11" x14ac:dyDescent="0.25">
      <c r="A341" s="10" t="s">
        <v>1465</v>
      </c>
      <c r="B341" s="15">
        <v>15542</v>
      </c>
      <c r="C341" s="3" t="s">
        <v>575</v>
      </c>
      <c r="D341" s="3" t="s">
        <v>49</v>
      </c>
      <c r="E341" s="16" t="s">
        <v>639</v>
      </c>
      <c r="F341" s="22"/>
      <c r="G341" s="22"/>
      <c r="H341" s="22"/>
      <c r="I341" s="22"/>
      <c r="J341" s="22"/>
      <c r="K341" s="22"/>
    </row>
    <row r="342" spans="1:11" x14ac:dyDescent="0.25">
      <c r="A342" s="10" t="s">
        <v>1466</v>
      </c>
      <c r="B342" s="15">
        <v>15550</v>
      </c>
      <c r="C342" s="3" t="s">
        <v>575</v>
      </c>
      <c r="D342" s="3" t="s">
        <v>49</v>
      </c>
      <c r="E342" s="16" t="s">
        <v>640</v>
      </c>
      <c r="F342" s="22"/>
      <c r="G342" s="22"/>
      <c r="H342" s="22"/>
      <c r="I342" s="22"/>
      <c r="J342" s="22"/>
      <c r="K342" s="22"/>
    </row>
    <row r="343" spans="1:11" x14ac:dyDescent="0.25">
      <c r="A343" s="10" t="s">
        <v>1467</v>
      </c>
      <c r="B343" s="54">
        <v>15572</v>
      </c>
      <c r="C343" s="3" t="s">
        <v>575</v>
      </c>
      <c r="D343" s="3" t="s">
        <v>49</v>
      </c>
      <c r="E343" s="16" t="s">
        <v>641</v>
      </c>
      <c r="F343" s="22"/>
      <c r="G343" s="22"/>
      <c r="H343" s="22"/>
      <c r="I343" s="22"/>
      <c r="J343" s="22"/>
      <c r="K343" s="22"/>
    </row>
    <row r="344" spans="1:11" x14ac:dyDescent="0.25">
      <c r="A344" s="10" t="s">
        <v>1468</v>
      </c>
      <c r="B344" s="15">
        <v>15580</v>
      </c>
      <c r="C344" s="3" t="s">
        <v>575</v>
      </c>
      <c r="D344" s="3" t="s">
        <v>49</v>
      </c>
      <c r="E344" s="16" t="s">
        <v>642</v>
      </c>
      <c r="F344" s="22"/>
      <c r="G344" s="22"/>
      <c r="H344" s="22"/>
      <c r="I344" s="22"/>
      <c r="J344" s="22"/>
      <c r="K344" s="22"/>
    </row>
    <row r="345" spans="1:11" x14ac:dyDescent="0.25">
      <c r="A345" s="10" t="s">
        <v>1469</v>
      </c>
      <c r="B345" s="15">
        <v>15599</v>
      </c>
      <c r="C345" s="3" t="s">
        <v>575</v>
      </c>
      <c r="D345" s="3" t="s">
        <v>49</v>
      </c>
      <c r="E345" s="16" t="s">
        <v>643</v>
      </c>
      <c r="F345" s="22"/>
      <c r="G345" s="22"/>
      <c r="H345" s="22"/>
      <c r="I345" s="22"/>
      <c r="J345" s="22"/>
      <c r="K345" s="22"/>
    </row>
    <row r="346" spans="1:11" x14ac:dyDescent="0.25">
      <c r="A346" s="10" t="s">
        <v>1470</v>
      </c>
      <c r="B346" s="15">
        <v>15600</v>
      </c>
      <c r="C346" s="3" t="s">
        <v>575</v>
      </c>
      <c r="D346" s="3" t="s">
        <v>49</v>
      </c>
      <c r="E346" s="16" t="s">
        <v>644</v>
      </c>
      <c r="F346" s="22"/>
      <c r="G346" s="22"/>
      <c r="H346" s="22"/>
      <c r="I346" s="22"/>
      <c r="J346" s="22"/>
      <c r="K346" s="22"/>
    </row>
    <row r="347" spans="1:11" x14ac:dyDescent="0.25">
      <c r="A347" s="10" t="s">
        <v>1471</v>
      </c>
      <c r="B347" s="15">
        <v>15621</v>
      </c>
      <c r="C347" s="3" t="s">
        <v>575</v>
      </c>
      <c r="D347" s="3" t="s">
        <v>49</v>
      </c>
      <c r="E347" s="16" t="s">
        <v>645</v>
      </c>
      <c r="F347" s="22"/>
      <c r="G347" s="22"/>
      <c r="H347" s="22"/>
      <c r="I347" s="22"/>
      <c r="J347" s="22"/>
      <c r="K347" s="22"/>
    </row>
    <row r="348" spans="1:11" x14ac:dyDescent="0.25">
      <c r="A348" s="10" t="s">
        <v>1472</v>
      </c>
      <c r="B348" s="15">
        <v>15632</v>
      </c>
      <c r="C348" s="3" t="s">
        <v>575</v>
      </c>
      <c r="D348" s="3" t="s">
        <v>49</v>
      </c>
      <c r="E348" s="16" t="s">
        <v>646</v>
      </c>
      <c r="F348" s="22"/>
      <c r="G348" s="22"/>
      <c r="H348" s="22"/>
      <c r="I348" s="22"/>
      <c r="J348" s="22"/>
      <c r="K348" s="22"/>
    </row>
    <row r="349" spans="1:11" x14ac:dyDescent="0.25">
      <c r="A349" s="10" t="s">
        <v>1473</v>
      </c>
      <c r="B349" s="15">
        <v>15638</v>
      </c>
      <c r="C349" s="3" t="s">
        <v>575</v>
      </c>
      <c r="D349" s="3" t="s">
        <v>49</v>
      </c>
      <c r="E349" s="16" t="s">
        <v>647</v>
      </c>
      <c r="F349" s="22"/>
      <c r="G349" s="22"/>
      <c r="H349" s="22"/>
      <c r="I349" s="22"/>
      <c r="J349" s="22"/>
      <c r="K349" s="22"/>
    </row>
    <row r="350" spans="1:11" x14ac:dyDescent="0.25">
      <c r="A350" s="10" t="s">
        <v>1474</v>
      </c>
      <c r="B350" s="15">
        <v>15646</v>
      </c>
      <c r="C350" s="3" t="s">
        <v>575</v>
      </c>
      <c r="D350" s="3" t="s">
        <v>49</v>
      </c>
      <c r="E350" s="16" t="s">
        <v>648</v>
      </c>
      <c r="F350" s="22"/>
      <c r="G350" s="22"/>
      <c r="H350" s="22"/>
      <c r="I350" s="22"/>
      <c r="J350" s="22"/>
      <c r="K350" s="22"/>
    </row>
    <row r="351" spans="1:11" x14ac:dyDescent="0.25">
      <c r="A351" s="10" t="s">
        <v>1475</v>
      </c>
      <c r="B351" s="15">
        <v>15660</v>
      </c>
      <c r="C351" s="3" t="s">
        <v>575</v>
      </c>
      <c r="D351" s="3" t="s">
        <v>49</v>
      </c>
      <c r="E351" s="16" t="s">
        <v>649</v>
      </c>
      <c r="F351" s="22"/>
      <c r="G351" s="22"/>
      <c r="H351" s="22"/>
      <c r="I351" s="22"/>
      <c r="J351" s="22"/>
      <c r="K351" s="22"/>
    </row>
    <row r="352" spans="1:11" x14ac:dyDescent="0.25">
      <c r="A352" s="10" t="s">
        <v>1476</v>
      </c>
      <c r="B352" s="15">
        <v>15664</v>
      </c>
      <c r="C352" s="3" t="s">
        <v>575</v>
      </c>
      <c r="D352" s="3" t="s">
        <v>49</v>
      </c>
      <c r="E352" s="16" t="s">
        <v>650</v>
      </c>
      <c r="F352" s="22"/>
      <c r="G352" s="22"/>
      <c r="H352" s="22"/>
      <c r="I352" s="22"/>
      <c r="J352" s="22"/>
      <c r="K352" s="22"/>
    </row>
    <row r="353" spans="1:11" x14ac:dyDescent="0.25">
      <c r="A353" s="10" t="s">
        <v>1477</v>
      </c>
      <c r="B353" s="15">
        <v>15667</v>
      </c>
      <c r="C353" s="3" t="s">
        <v>575</v>
      </c>
      <c r="D353" s="3" t="s">
        <v>49</v>
      </c>
      <c r="E353" s="16" t="s">
        <v>651</v>
      </c>
      <c r="F353" s="22"/>
      <c r="G353" s="22"/>
      <c r="H353" s="22"/>
      <c r="I353" s="22"/>
      <c r="J353" s="22"/>
      <c r="K353" s="22"/>
    </row>
    <row r="354" spans="1:11" x14ac:dyDescent="0.25">
      <c r="A354" s="10" t="s">
        <v>1478</v>
      </c>
      <c r="B354" s="15">
        <v>15673</v>
      </c>
      <c r="C354" s="3" t="s">
        <v>575</v>
      </c>
      <c r="D354" s="3" t="s">
        <v>49</v>
      </c>
      <c r="E354" s="16" t="s">
        <v>652</v>
      </c>
      <c r="F354" s="22"/>
      <c r="G354" s="22"/>
      <c r="H354" s="22"/>
      <c r="I354" s="22"/>
      <c r="J354" s="22"/>
      <c r="K354" s="22"/>
    </row>
    <row r="355" spans="1:11" x14ac:dyDescent="0.25">
      <c r="A355" s="10" t="s">
        <v>1479</v>
      </c>
      <c r="B355" s="15">
        <v>15676</v>
      </c>
      <c r="C355" s="3" t="s">
        <v>575</v>
      </c>
      <c r="D355" s="3" t="s">
        <v>49</v>
      </c>
      <c r="E355" s="16" t="s">
        <v>653</v>
      </c>
      <c r="F355" s="22"/>
      <c r="G355" s="22"/>
      <c r="H355" s="22"/>
      <c r="I355" s="22"/>
      <c r="J355" s="22"/>
      <c r="K355" s="22"/>
    </row>
    <row r="356" spans="1:11" x14ac:dyDescent="0.25">
      <c r="A356" s="10" t="s">
        <v>1480</v>
      </c>
      <c r="B356" s="15">
        <v>15681</v>
      </c>
      <c r="C356" s="3" t="s">
        <v>575</v>
      </c>
      <c r="D356" s="3" t="s">
        <v>49</v>
      </c>
      <c r="E356" s="16" t="s">
        <v>654</v>
      </c>
      <c r="F356" s="22"/>
      <c r="G356" s="22"/>
      <c r="H356" s="22"/>
      <c r="I356" s="22"/>
      <c r="J356" s="22"/>
      <c r="K356" s="22"/>
    </row>
    <row r="357" spans="1:11" x14ac:dyDescent="0.25">
      <c r="A357" s="10" t="s">
        <v>1481</v>
      </c>
      <c r="B357" s="15">
        <v>15690</v>
      </c>
      <c r="C357" s="3" t="s">
        <v>575</v>
      </c>
      <c r="D357" s="3" t="s">
        <v>49</v>
      </c>
      <c r="E357" s="16" t="s">
        <v>369</v>
      </c>
      <c r="F357" s="22"/>
      <c r="G357" s="22"/>
      <c r="H357" s="22"/>
      <c r="I357" s="22"/>
      <c r="J357" s="22"/>
      <c r="K357" s="22"/>
    </row>
    <row r="358" spans="1:11" x14ac:dyDescent="0.25">
      <c r="A358" s="10" t="s">
        <v>1482</v>
      </c>
      <c r="B358" s="15">
        <v>15693</v>
      </c>
      <c r="C358" s="3" t="s">
        <v>575</v>
      </c>
      <c r="D358" s="3" t="s">
        <v>49</v>
      </c>
      <c r="E358" s="16" t="s">
        <v>655</v>
      </c>
      <c r="F358" s="22"/>
      <c r="G358" s="22"/>
      <c r="H358" s="22"/>
      <c r="I358" s="22"/>
      <c r="J358" s="22"/>
      <c r="K358" s="22"/>
    </row>
    <row r="359" spans="1:11" x14ac:dyDescent="0.25">
      <c r="A359" s="10" t="s">
        <v>1483</v>
      </c>
      <c r="B359" s="15">
        <v>15696</v>
      </c>
      <c r="C359" s="3" t="s">
        <v>575</v>
      </c>
      <c r="D359" s="3" t="s">
        <v>49</v>
      </c>
      <c r="E359" s="16" t="s">
        <v>656</v>
      </c>
      <c r="F359" s="22"/>
      <c r="G359" s="22"/>
      <c r="H359" s="22"/>
      <c r="I359" s="22"/>
      <c r="J359" s="22"/>
      <c r="K359" s="22"/>
    </row>
    <row r="360" spans="1:11" x14ac:dyDescent="0.25">
      <c r="A360" s="10" t="s">
        <v>1484</v>
      </c>
      <c r="B360" s="15">
        <v>15686</v>
      </c>
      <c r="C360" s="3" t="s">
        <v>575</v>
      </c>
      <c r="D360" s="3" t="s">
        <v>49</v>
      </c>
      <c r="E360" s="16" t="s">
        <v>657</v>
      </c>
      <c r="F360" s="22"/>
      <c r="G360" s="22"/>
      <c r="H360" s="22"/>
      <c r="I360" s="22"/>
      <c r="J360" s="22"/>
      <c r="K360" s="22"/>
    </row>
    <row r="361" spans="1:11" x14ac:dyDescent="0.25">
      <c r="A361" s="10" t="s">
        <v>1485</v>
      </c>
      <c r="B361" s="15">
        <v>15720</v>
      </c>
      <c r="C361" s="3" t="s">
        <v>575</v>
      </c>
      <c r="D361" s="3" t="s">
        <v>49</v>
      </c>
      <c r="E361" s="16" t="s">
        <v>658</v>
      </c>
      <c r="F361" s="22"/>
      <c r="G361" s="22"/>
      <c r="H361" s="22"/>
      <c r="I361" s="22"/>
      <c r="J361" s="22"/>
      <c r="K361" s="22"/>
    </row>
    <row r="362" spans="1:11" x14ac:dyDescent="0.25">
      <c r="A362" s="10" t="s">
        <v>1486</v>
      </c>
      <c r="B362" s="15">
        <v>15723</v>
      </c>
      <c r="C362" s="3" t="s">
        <v>575</v>
      </c>
      <c r="D362" s="3" t="s">
        <v>49</v>
      </c>
      <c r="E362" s="16" t="s">
        <v>659</v>
      </c>
      <c r="F362" s="22"/>
      <c r="G362" s="22"/>
      <c r="H362" s="22"/>
      <c r="I362" s="22"/>
      <c r="J362" s="22"/>
      <c r="K362" s="22"/>
    </row>
    <row r="363" spans="1:11" x14ac:dyDescent="0.25">
      <c r="A363" s="10" t="s">
        <v>1487</v>
      </c>
      <c r="B363" s="15">
        <v>15740</v>
      </c>
      <c r="C363" s="3" t="s">
        <v>575</v>
      </c>
      <c r="D363" s="3" t="s">
        <v>49</v>
      </c>
      <c r="E363" s="16" t="s">
        <v>660</v>
      </c>
      <c r="F363" s="22"/>
      <c r="G363" s="22"/>
      <c r="H363" s="22"/>
      <c r="I363" s="22"/>
      <c r="J363" s="22"/>
      <c r="K363" s="22"/>
    </row>
    <row r="364" spans="1:11" x14ac:dyDescent="0.25">
      <c r="A364" s="10" t="s">
        <v>1488</v>
      </c>
      <c r="B364" s="15">
        <v>15753</v>
      </c>
      <c r="C364" s="3" t="s">
        <v>575</v>
      </c>
      <c r="D364" s="3" t="s">
        <v>49</v>
      </c>
      <c r="E364" s="16" t="s">
        <v>661</v>
      </c>
      <c r="F364" s="22"/>
      <c r="G364" s="22"/>
      <c r="H364" s="22"/>
      <c r="I364" s="22"/>
      <c r="J364" s="22"/>
      <c r="K364" s="22"/>
    </row>
    <row r="365" spans="1:11" x14ac:dyDescent="0.25">
      <c r="A365" s="10" t="s">
        <v>1489</v>
      </c>
      <c r="B365" s="15">
        <v>15757</v>
      </c>
      <c r="C365" s="3" t="s">
        <v>575</v>
      </c>
      <c r="D365" s="3" t="s">
        <v>49</v>
      </c>
      <c r="E365" s="16" t="s">
        <v>662</v>
      </c>
      <c r="F365" s="22"/>
      <c r="G365" s="22"/>
      <c r="H365" s="22"/>
      <c r="I365" s="22"/>
      <c r="J365" s="22"/>
      <c r="K365" s="22"/>
    </row>
    <row r="366" spans="1:11" x14ac:dyDescent="0.25">
      <c r="A366" s="10" t="s">
        <v>1490</v>
      </c>
      <c r="B366" s="15">
        <v>15755</v>
      </c>
      <c r="C366" s="3" t="s">
        <v>575</v>
      </c>
      <c r="D366" s="3" t="s">
        <v>49</v>
      </c>
      <c r="E366" s="16" t="s">
        <v>663</v>
      </c>
      <c r="F366" s="22"/>
      <c r="G366" s="22"/>
      <c r="H366" s="22"/>
      <c r="I366" s="22"/>
      <c r="J366" s="22"/>
      <c r="K366" s="22"/>
    </row>
    <row r="367" spans="1:11" x14ac:dyDescent="0.25">
      <c r="A367" s="10" t="s">
        <v>1491</v>
      </c>
      <c r="B367" s="15">
        <v>15759</v>
      </c>
      <c r="C367" s="3" t="s">
        <v>575</v>
      </c>
      <c r="D367" s="3" t="s">
        <v>49</v>
      </c>
      <c r="E367" s="16" t="s">
        <v>84</v>
      </c>
      <c r="F367" s="22"/>
      <c r="G367" s="22"/>
      <c r="H367" s="22"/>
      <c r="I367" s="22"/>
      <c r="J367" s="22"/>
      <c r="K367" s="22"/>
    </row>
    <row r="368" spans="1:11" x14ac:dyDescent="0.25">
      <c r="A368" s="10" t="s">
        <v>1492</v>
      </c>
      <c r="B368" s="15">
        <v>15761</v>
      </c>
      <c r="C368" s="3" t="s">
        <v>575</v>
      </c>
      <c r="D368" s="3" t="s">
        <v>49</v>
      </c>
      <c r="E368" s="16" t="s">
        <v>664</v>
      </c>
      <c r="F368" s="22"/>
      <c r="G368" s="22"/>
      <c r="H368" s="22"/>
      <c r="I368" s="22"/>
      <c r="J368" s="22"/>
      <c r="K368" s="22"/>
    </row>
    <row r="369" spans="1:11" x14ac:dyDescent="0.25">
      <c r="A369" s="10" t="s">
        <v>1493</v>
      </c>
      <c r="B369" s="15">
        <v>15762</v>
      </c>
      <c r="C369" s="3" t="s">
        <v>575</v>
      </c>
      <c r="D369" s="3" t="s">
        <v>49</v>
      </c>
      <c r="E369" s="16" t="s">
        <v>665</v>
      </c>
      <c r="F369" s="22"/>
      <c r="G369" s="22"/>
      <c r="H369" s="22"/>
      <c r="I369" s="22"/>
      <c r="J369" s="22"/>
      <c r="K369" s="22"/>
    </row>
    <row r="370" spans="1:11" x14ac:dyDescent="0.25">
      <c r="A370" s="10" t="s">
        <v>1494</v>
      </c>
      <c r="B370" s="15">
        <v>15764</v>
      </c>
      <c r="C370" s="3" t="s">
        <v>575</v>
      </c>
      <c r="D370" s="3" t="s">
        <v>49</v>
      </c>
      <c r="E370" s="16" t="s">
        <v>666</v>
      </c>
      <c r="F370" s="22"/>
      <c r="G370" s="22"/>
      <c r="H370" s="22"/>
      <c r="I370" s="22"/>
      <c r="J370" s="22"/>
      <c r="K370" s="22"/>
    </row>
    <row r="371" spans="1:11" x14ac:dyDescent="0.25">
      <c r="A371" s="10" t="s">
        <v>1495</v>
      </c>
      <c r="B371" s="15">
        <v>15763</v>
      </c>
      <c r="C371" s="3" t="s">
        <v>575</v>
      </c>
      <c r="D371" s="3" t="s">
        <v>49</v>
      </c>
      <c r="E371" s="16" t="s">
        <v>667</v>
      </c>
      <c r="F371" s="22"/>
      <c r="G371" s="22"/>
      <c r="H371" s="22"/>
      <c r="I371" s="22"/>
      <c r="J371" s="22"/>
      <c r="K371" s="22"/>
    </row>
    <row r="372" spans="1:11" x14ac:dyDescent="0.25">
      <c r="A372" s="10" t="s">
        <v>1496</v>
      </c>
      <c r="B372" s="15">
        <v>15774</v>
      </c>
      <c r="C372" s="3" t="s">
        <v>575</v>
      </c>
      <c r="D372" s="3" t="s">
        <v>49</v>
      </c>
      <c r="E372" s="16" t="s">
        <v>668</v>
      </c>
      <c r="F372" s="22"/>
      <c r="G372" s="22"/>
      <c r="H372" s="22"/>
      <c r="I372" s="22"/>
      <c r="J372" s="22"/>
      <c r="K372" s="22"/>
    </row>
    <row r="373" spans="1:11" x14ac:dyDescent="0.25">
      <c r="A373" s="10" t="s">
        <v>1497</v>
      </c>
      <c r="B373" s="15">
        <v>15776</v>
      </c>
      <c r="C373" s="3" t="s">
        <v>575</v>
      </c>
      <c r="D373" s="3" t="s">
        <v>49</v>
      </c>
      <c r="E373" s="16" t="s">
        <v>669</v>
      </c>
      <c r="F373" s="22"/>
      <c r="G373" s="22"/>
      <c r="H373" s="22"/>
      <c r="I373" s="22"/>
      <c r="J373" s="22"/>
      <c r="K373" s="22"/>
    </row>
    <row r="374" spans="1:11" x14ac:dyDescent="0.25">
      <c r="A374" s="10" t="s">
        <v>1498</v>
      </c>
      <c r="B374" s="15">
        <v>15778</v>
      </c>
      <c r="C374" s="3" t="s">
        <v>575</v>
      </c>
      <c r="D374" s="3" t="s">
        <v>49</v>
      </c>
      <c r="E374" s="16" t="s">
        <v>670</v>
      </c>
      <c r="F374" s="22"/>
      <c r="G374" s="22"/>
      <c r="H374" s="22"/>
      <c r="I374" s="22"/>
      <c r="J374" s="22"/>
      <c r="K374" s="22"/>
    </row>
    <row r="375" spans="1:11" x14ac:dyDescent="0.25">
      <c r="A375" s="10" t="s">
        <v>1499</v>
      </c>
      <c r="B375" s="15">
        <v>15790</v>
      </c>
      <c r="C375" s="3" t="s">
        <v>575</v>
      </c>
      <c r="D375" s="3" t="s">
        <v>49</v>
      </c>
      <c r="E375" s="16" t="s">
        <v>671</v>
      </c>
      <c r="F375" s="22"/>
      <c r="G375" s="22"/>
      <c r="H375" s="22"/>
      <c r="I375" s="22"/>
      <c r="J375" s="22"/>
      <c r="K375" s="22"/>
    </row>
    <row r="376" spans="1:11" x14ac:dyDescent="0.25">
      <c r="A376" s="10" t="s">
        <v>1500</v>
      </c>
      <c r="B376" s="15">
        <v>15798</v>
      </c>
      <c r="C376" s="3" t="s">
        <v>575</v>
      </c>
      <c r="D376" s="3" t="s">
        <v>49</v>
      </c>
      <c r="E376" s="16" t="s">
        <v>672</v>
      </c>
      <c r="F376" s="22"/>
      <c r="G376" s="22"/>
      <c r="H376" s="22"/>
      <c r="I376" s="22"/>
      <c r="J376" s="22"/>
      <c r="K376" s="22"/>
    </row>
    <row r="377" spans="1:11" x14ac:dyDescent="0.25">
      <c r="A377" s="10" t="s">
        <v>1501</v>
      </c>
      <c r="B377" s="15">
        <v>15804</v>
      </c>
      <c r="C377" s="3" t="s">
        <v>575</v>
      </c>
      <c r="D377" s="3" t="s">
        <v>49</v>
      </c>
      <c r="E377" s="16" t="s">
        <v>673</v>
      </c>
      <c r="F377" s="22"/>
      <c r="G377" s="22"/>
      <c r="H377" s="22"/>
      <c r="I377" s="22"/>
      <c r="J377" s="22"/>
      <c r="K377" s="22"/>
    </row>
    <row r="378" spans="1:11" x14ac:dyDescent="0.25">
      <c r="A378" s="10" t="s">
        <v>1502</v>
      </c>
      <c r="B378" s="15">
        <v>15806</v>
      </c>
      <c r="C378" s="3" t="s">
        <v>575</v>
      </c>
      <c r="D378" s="3" t="s">
        <v>49</v>
      </c>
      <c r="E378" s="16" t="s">
        <v>674</v>
      </c>
      <c r="F378" s="22"/>
      <c r="G378" s="22"/>
      <c r="H378" s="22"/>
      <c r="I378" s="22"/>
      <c r="J378" s="22"/>
      <c r="K378" s="22"/>
    </row>
    <row r="379" spans="1:11" x14ac:dyDescent="0.25">
      <c r="A379" s="10" t="s">
        <v>1503</v>
      </c>
      <c r="B379" s="15">
        <v>15808</v>
      </c>
      <c r="C379" s="3" t="s">
        <v>575</v>
      </c>
      <c r="D379" s="3" t="s">
        <v>49</v>
      </c>
      <c r="E379" s="16" t="s">
        <v>675</v>
      </c>
      <c r="F379" s="22"/>
      <c r="G379" s="22"/>
      <c r="H379" s="22"/>
      <c r="I379" s="22"/>
      <c r="J379" s="22"/>
      <c r="K379" s="22"/>
    </row>
    <row r="380" spans="1:11" x14ac:dyDescent="0.25">
      <c r="A380" s="10" t="s">
        <v>1504</v>
      </c>
      <c r="B380" s="15">
        <v>15810</v>
      </c>
      <c r="C380" s="3" t="s">
        <v>575</v>
      </c>
      <c r="D380" s="3" t="s">
        <v>49</v>
      </c>
      <c r="E380" s="16" t="s">
        <v>676</v>
      </c>
      <c r="F380" s="22"/>
      <c r="G380" s="22"/>
      <c r="H380" s="22"/>
      <c r="I380" s="22"/>
      <c r="J380" s="22"/>
      <c r="K380" s="22"/>
    </row>
    <row r="381" spans="1:11" x14ac:dyDescent="0.25">
      <c r="A381" s="10" t="s">
        <v>1505</v>
      </c>
      <c r="B381" s="15">
        <v>15814</v>
      </c>
      <c r="C381" s="3" t="s">
        <v>575</v>
      </c>
      <c r="D381" s="3" t="s">
        <v>49</v>
      </c>
      <c r="E381" s="16" t="s">
        <v>677</v>
      </c>
      <c r="F381" s="22"/>
      <c r="G381" s="22"/>
      <c r="H381" s="22"/>
      <c r="I381" s="22"/>
      <c r="J381" s="22"/>
      <c r="K381" s="22"/>
    </row>
    <row r="382" spans="1:11" x14ac:dyDescent="0.25">
      <c r="A382" s="10" t="s">
        <v>1506</v>
      </c>
      <c r="B382" s="15">
        <v>15816</v>
      </c>
      <c r="C382" s="3" t="s">
        <v>575</v>
      </c>
      <c r="D382" s="3" t="s">
        <v>49</v>
      </c>
      <c r="E382" s="16" t="s">
        <v>678</v>
      </c>
      <c r="F382" s="22"/>
      <c r="G382" s="22"/>
      <c r="H382" s="22"/>
      <c r="I382" s="22"/>
      <c r="J382" s="22"/>
      <c r="K382" s="22"/>
    </row>
    <row r="383" spans="1:11" x14ac:dyDescent="0.25">
      <c r="A383" s="10" t="s">
        <v>1507</v>
      </c>
      <c r="B383" s="15">
        <v>15820</v>
      </c>
      <c r="C383" s="3" t="s">
        <v>575</v>
      </c>
      <c r="D383" s="3" t="s">
        <v>49</v>
      </c>
      <c r="E383" s="16" t="s">
        <v>679</v>
      </c>
      <c r="F383" s="22"/>
      <c r="G383" s="22"/>
      <c r="H383" s="22"/>
      <c r="I383" s="22"/>
      <c r="J383" s="22"/>
      <c r="K383" s="22"/>
    </row>
    <row r="384" spans="1:11" x14ac:dyDescent="0.25">
      <c r="A384" s="10" t="s">
        <v>1508</v>
      </c>
      <c r="B384" s="15">
        <v>15822</v>
      </c>
      <c r="C384" s="3" t="s">
        <v>575</v>
      </c>
      <c r="D384" s="3" t="s">
        <v>49</v>
      </c>
      <c r="E384" s="16" t="s">
        <v>680</v>
      </c>
      <c r="F384" s="22"/>
      <c r="G384" s="22"/>
      <c r="H384" s="22"/>
      <c r="I384" s="22"/>
      <c r="J384" s="22"/>
      <c r="K384" s="22"/>
    </row>
    <row r="385" spans="1:11" x14ac:dyDescent="0.25">
      <c r="A385" s="10" t="s">
        <v>1509</v>
      </c>
      <c r="B385" s="15">
        <v>15001</v>
      </c>
      <c r="C385" s="3" t="s">
        <v>575</v>
      </c>
      <c r="D385" s="3" t="s">
        <v>49</v>
      </c>
      <c r="E385" s="16" t="s">
        <v>145</v>
      </c>
      <c r="F385" s="22"/>
      <c r="G385" s="22"/>
      <c r="H385" s="22"/>
      <c r="I385" s="22"/>
      <c r="J385" s="22"/>
      <c r="K385" s="22"/>
    </row>
    <row r="386" spans="1:11" x14ac:dyDescent="0.25">
      <c r="A386" s="10" t="s">
        <v>1510</v>
      </c>
      <c r="B386" s="15">
        <v>15832</v>
      </c>
      <c r="C386" s="3" t="s">
        <v>575</v>
      </c>
      <c r="D386" s="3" t="s">
        <v>49</v>
      </c>
      <c r="E386" s="16" t="s">
        <v>681</v>
      </c>
      <c r="F386" s="22"/>
      <c r="G386" s="22"/>
      <c r="H386" s="22"/>
      <c r="I386" s="22"/>
      <c r="J386" s="22"/>
      <c r="K386" s="22"/>
    </row>
    <row r="387" spans="1:11" x14ac:dyDescent="0.25">
      <c r="A387" s="10" t="s">
        <v>1511</v>
      </c>
      <c r="B387" s="15">
        <v>15835</v>
      </c>
      <c r="C387" s="3" t="s">
        <v>575</v>
      </c>
      <c r="D387" s="3" t="s">
        <v>49</v>
      </c>
      <c r="E387" s="16" t="s">
        <v>682</v>
      </c>
      <c r="F387" s="22"/>
      <c r="G387" s="22"/>
      <c r="H387" s="22"/>
      <c r="I387" s="22"/>
      <c r="J387" s="22"/>
      <c r="K387" s="22"/>
    </row>
    <row r="388" spans="1:11" x14ac:dyDescent="0.25">
      <c r="A388" s="10" t="s">
        <v>1512</v>
      </c>
      <c r="B388" s="15">
        <v>15837</v>
      </c>
      <c r="C388" s="3" t="s">
        <v>575</v>
      </c>
      <c r="D388" s="3" t="s">
        <v>49</v>
      </c>
      <c r="E388" s="16" t="s">
        <v>683</v>
      </c>
      <c r="F388" s="22"/>
      <c r="G388" s="22"/>
      <c r="H388" s="22"/>
      <c r="I388" s="22"/>
      <c r="J388" s="22"/>
      <c r="K388" s="22"/>
    </row>
    <row r="389" spans="1:11" x14ac:dyDescent="0.25">
      <c r="A389" s="10" t="s">
        <v>1513</v>
      </c>
      <c r="B389" s="15">
        <v>15839</v>
      </c>
      <c r="C389" s="3" t="s">
        <v>575</v>
      </c>
      <c r="D389" s="3" t="s">
        <v>49</v>
      </c>
      <c r="E389" s="16" t="s">
        <v>684</v>
      </c>
      <c r="F389" s="22"/>
      <c r="G389" s="22"/>
      <c r="H389" s="22"/>
      <c r="I389" s="22"/>
      <c r="J389" s="22"/>
      <c r="K389" s="22"/>
    </row>
    <row r="390" spans="1:11" x14ac:dyDescent="0.25">
      <c r="A390" s="10" t="s">
        <v>1514</v>
      </c>
      <c r="B390" s="15">
        <v>15842</v>
      </c>
      <c r="C390" s="3" t="s">
        <v>575</v>
      </c>
      <c r="D390" s="3" t="s">
        <v>49</v>
      </c>
      <c r="E390" s="16" t="s">
        <v>685</v>
      </c>
      <c r="F390" s="22"/>
      <c r="G390" s="22"/>
      <c r="H390" s="22"/>
      <c r="I390" s="22"/>
      <c r="J390" s="22"/>
      <c r="K390" s="22"/>
    </row>
    <row r="391" spans="1:11" x14ac:dyDescent="0.25">
      <c r="A391" s="10" t="s">
        <v>1515</v>
      </c>
      <c r="B391" s="15">
        <v>15861</v>
      </c>
      <c r="C391" s="3" t="s">
        <v>575</v>
      </c>
      <c r="D391" s="3" t="s">
        <v>49</v>
      </c>
      <c r="E391" s="16" t="s">
        <v>686</v>
      </c>
      <c r="F391" s="22"/>
      <c r="G391" s="22"/>
      <c r="H391" s="22"/>
      <c r="I391" s="22"/>
      <c r="J391" s="22"/>
      <c r="K391" s="22"/>
    </row>
    <row r="392" spans="1:11" x14ac:dyDescent="0.25">
      <c r="A392" s="10" t="s">
        <v>1516</v>
      </c>
      <c r="B392" s="15">
        <v>15407</v>
      </c>
      <c r="C392" s="3" t="s">
        <v>575</v>
      </c>
      <c r="D392" s="3" t="s">
        <v>49</v>
      </c>
      <c r="E392" s="16" t="s">
        <v>687</v>
      </c>
      <c r="F392" s="22"/>
      <c r="G392" s="22"/>
      <c r="H392" s="22"/>
      <c r="I392" s="22"/>
      <c r="J392" s="22"/>
      <c r="K392" s="22"/>
    </row>
    <row r="393" spans="1:11" x14ac:dyDescent="0.25">
      <c r="A393" s="10" t="s">
        <v>1517</v>
      </c>
      <c r="B393" s="15">
        <v>15879</v>
      </c>
      <c r="C393" s="3" t="s">
        <v>575</v>
      </c>
      <c r="D393" s="3" t="s">
        <v>49</v>
      </c>
      <c r="E393" s="16" t="s">
        <v>688</v>
      </c>
      <c r="F393" s="22"/>
      <c r="G393" s="22"/>
      <c r="H393" s="22"/>
      <c r="I393" s="22"/>
      <c r="J393" s="22"/>
      <c r="K393" s="22"/>
    </row>
    <row r="394" spans="1:11" x14ac:dyDescent="0.25">
      <c r="A394" s="10" t="s">
        <v>1518</v>
      </c>
      <c r="B394" s="15">
        <v>15897</v>
      </c>
      <c r="C394" s="3" t="s">
        <v>575</v>
      </c>
      <c r="D394" s="3" t="s">
        <v>49</v>
      </c>
      <c r="E394" s="16" t="s">
        <v>689</v>
      </c>
      <c r="F394" s="22"/>
      <c r="G394" s="22"/>
      <c r="H394" s="22"/>
      <c r="I394" s="22"/>
      <c r="J394" s="22"/>
      <c r="K394" s="22"/>
    </row>
    <row r="395" spans="1:11" x14ac:dyDescent="0.25">
      <c r="A395" s="10" t="s">
        <v>1519</v>
      </c>
      <c r="B395" s="15">
        <v>25001</v>
      </c>
      <c r="C395" s="3" t="s">
        <v>575</v>
      </c>
      <c r="D395" s="3" t="s">
        <v>57</v>
      </c>
      <c r="E395" s="16" t="s">
        <v>690</v>
      </c>
      <c r="F395" s="22"/>
      <c r="G395" s="22"/>
      <c r="H395" s="22"/>
      <c r="I395" s="22"/>
      <c r="J395" s="22"/>
      <c r="K395" s="22"/>
    </row>
    <row r="396" spans="1:11" x14ac:dyDescent="0.25">
      <c r="A396" s="10" t="s">
        <v>1520</v>
      </c>
      <c r="B396" s="15">
        <v>25019</v>
      </c>
      <c r="C396" s="3" t="s">
        <v>575</v>
      </c>
      <c r="D396" s="3" t="s">
        <v>57</v>
      </c>
      <c r="E396" s="16" t="s">
        <v>99</v>
      </c>
      <c r="F396" s="22"/>
      <c r="G396" s="22"/>
      <c r="H396" s="22"/>
      <c r="I396" s="22"/>
      <c r="J396" s="22"/>
      <c r="K396" s="22"/>
    </row>
    <row r="397" spans="1:11" x14ac:dyDescent="0.25">
      <c r="A397" s="10" t="s">
        <v>1521</v>
      </c>
      <c r="B397" s="15">
        <v>25035</v>
      </c>
      <c r="C397" s="3" t="s">
        <v>575</v>
      </c>
      <c r="D397" s="3" t="s">
        <v>57</v>
      </c>
      <c r="E397" s="16" t="s">
        <v>691</v>
      </c>
      <c r="F397" s="22"/>
      <c r="G397" s="22"/>
      <c r="H397" s="22"/>
      <c r="I397" s="22"/>
      <c r="J397" s="22"/>
      <c r="K397" s="22"/>
    </row>
    <row r="398" spans="1:11" x14ac:dyDescent="0.25">
      <c r="A398" s="10" t="s">
        <v>1522</v>
      </c>
      <c r="B398" s="15">
        <v>25040</v>
      </c>
      <c r="C398" s="3" t="s">
        <v>575</v>
      </c>
      <c r="D398" s="3" t="s">
        <v>57</v>
      </c>
      <c r="E398" s="16" t="s">
        <v>692</v>
      </c>
      <c r="F398" s="22"/>
      <c r="G398" s="22"/>
      <c r="H398" s="22"/>
      <c r="I398" s="22"/>
      <c r="J398" s="22"/>
      <c r="K398" s="22"/>
    </row>
    <row r="399" spans="1:11" x14ac:dyDescent="0.25">
      <c r="A399" s="10" t="s">
        <v>1523</v>
      </c>
      <c r="B399" s="15">
        <v>25599</v>
      </c>
      <c r="C399" s="3" t="s">
        <v>575</v>
      </c>
      <c r="D399" s="3" t="s">
        <v>57</v>
      </c>
      <c r="E399" s="16" t="s">
        <v>693</v>
      </c>
      <c r="F399" s="22"/>
      <c r="G399" s="22"/>
      <c r="H399" s="22"/>
      <c r="I399" s="22"/>
      <c r="J399" s="22"/>
      <c r="K399" s="22"/>
    </row>
    <row r="400" spans="1:11" x14ac:dyDescent="0.25">
      <c r="A400" s="10" t="s">
        <v>1524</v>
      </c>
      <c r="B400" s="15">
        <v>25053</v>
      </c>
      <c r="C400" s="3" t="s">
        <v>575</v>
      </c>
      <c r="D400" s="3" t="s">
        <v>57</v>
      </c>
      <c r="E400" s="16" t="s">
        <v>694</v>
      </c>
      <c r="F400" s="22"/>
      <c r="G400" s="22"/>
      <c r="H400" s="22"/>
      <c r="I400" s="22"/>
      <c r="J400" s="22"/>
      <c r="K400" s="22"/>
    </row>
    <row r="401" spans="1:11" x14ac:dyDescent="0.25">
      <c r="A401" s="10" t="s">
        <v>1525</v>
      </c>
      <c r="B401" s="15">
        <v>25086</v>
      </c>
      <c r="C401" s="3" t="s">
        <v>575</v>
      </c>
      <c r="D401" s="3" t="s">
        <v>57</v>
      </c>
      <c r="E401" s="16" t="s">
        <v>695</v>
      </c>
      <c r="F401" s="22"/>
      <c r="G401" s="22"/>
      <c r="H401" s="22"/>
      <c r="I401" s="22"/>
      <c r="J401" s="22"/>
      <c r="K401" s="22"/>
    </row>
    <row r="402" spans="1:11" x14ac:dyDescent="0.25">
      <c r="A402" s="10" t="s">
        <v>1526</v>
      </c>
      <c r="B402" s="15">
        <v>25095</v>
      </c>
      <c r="C402" s="3" t="s">
        <v>575</v>
      </c>
      <c r="D402" s="3" t="s">
        <v>57</v>
      </c>
      <c r="E402" s="16" t="s">
        <v>696</v>
      </c>
      <c r="F402" s="22"/>
      <c r="G402" s="22"/>
      <c r="H402" s="22"/>
      <c r="I402" s="22"/>
      <c r="J402" s="22"/>
      <c r="K402" s="22"/>
    </row>
    <row r="403" spans="1:11" x14ac:dyDescent="0.25">
      <c r="A403" s="10" t="s">
        <v>1527</v>
      </c>
      <c r="B403" s="15">
        <v>25099</v>
      </c>
      <c r="C403" s="3" t="s">
        <v>575</v>
      </c>
      <c r="D403" s="3" t="s">
        <v>57</v>
      </c>
      <c r="E403" s="16" t="s">
        <v>697</v>
      </c>
      <c r="F403" s="22"/>
      <c r="G403" s="22"/>
      <c r="H403" s="22"/>
      <c r="I403" s="22"/>
      <c r="J403" s="22"/>
      <c r="K403" s="22"/>
    </row>
    <row r="404" spans="1:11" x14ac:dyDescent="0.25">
      <c r="A404" s="10" t="s">
        <v>1528</v>
      </c>
      <c r="B404" s="15">
        <v>25120</v>
      </c>
      <c r="C404" s="3" t="s">
        <v>575</v>
      </c>
      <c r="D404" s="3" t="s">
        <v>57</v>
      </c>
      <c r="E404" s="16" t="s">
        <v>698</v>
      </c>
      <c r="F404" s="22"/>
      <c r="G404" s="22"/>
      <c r="H404" s="22"/>
      <c r="I404" s="22"/>
      <c r="J404" s="22"/>
      <c r="K404" s="22"/>
    </row>
    <row r="405" spans="1:11" x14ac:dyDescent="0.25">
      <c r="A405" s="10" t="s">
        <v>1529</v>
      </c>
      <c r="B405" s="15">
        <v>25123</v>
      </c>
      <c r="C405" s="3" t="s">
        <v>575</v>
      </c>
      <c r="D405" s="3" t="s">
        <v>57</v>
      </c>
      <c r="E405" s="16" t="s">
        <v>699</v>
      </c>
      <c r="F405" s="22"/>
      <c r="G405" s="22"/>
      <c r="H405" s="22"/>
      <c r="I405" s="22"/>
      <c r="J405" s="22"/>
      <c r="K405" s="22"/>
    </row>
    <row r="406" spans="1:11" x14ac:dyDescent="0.25">
      <c r="A406" s="10" t="s">
        <v>1530</v>
      </c>
      <c r="B406" s="15">
        <v>25126</v>
      </c>
      <c r="C406" s="3" t="s">
        <v>575</v>
      </c>
      <c r="D406" s="3" t="s">
        <v>57</v>
      </c>
      <c r="E406" s="16" t="s">
        <v>700</v>
      </c>
      <c r="F406" s="22"/>
      <c r="G406" s="22"/>
      <c r="H406" s="22"/>
      <c r="I406" s="22"/>
      <c r="J406" s="22"/>
      <c r="K406" s="22"/>
    </row>
    <row r="407" spans="1:11" x14ac:dyDescent="0.25">
      <c r="A407" s="10" t="s">
        <v>1531</v>
      </c>
      <c r="B407" s="15">
        <v>25148</v>
      </c>
      <c r="C407" s="3" t="s">
        <v>575</v>
      </c>
      <c r="D407" s="3" t="s">
        <v>57</v>
      </c>
      <c r="E407" s="16" t="s">
        <v>701</v>
      </c>
      <c r="F407" s="22"/>
      <c r="G407" s="22"/>
      <c r="H407" s="22"/>
      <c r="I407" s="22"/>
      <c r="J407" s="22"/>
      <c r="K407" s="22"/>
    </row>
    <row r="408" spans="1:11" x14ac:dyDescent="0.25">
      <c r="A408" s="10" t="s">
        <v>1532</v>
      </c>
      <c r="B408" s="15">
        <v>25151</v>
      </c>
      <c r="C408" s="3" t="s">
        <v>575</v>
      </c>
      <c r="D408" s="3" t="s">
        <v>57</v>
      </c>
      <c r="E408" s="16" t="s">
        <v>702</v>
      </c>
      <c r="F408" s="22"/>
      <c r="G408" s="22"/>
      <c r="H408" s="22"/>
      <c r="I408" s="22"/>
      <c r="J408" s="22"/>
      <c r="K408" s="22"/>
    </row>
    <row r="409" spans="1:11" x14ac:dyDescent="0.25">
      <c r="A409" s="10" t="s">
        <v>1533</v>
      </c>
      <c r="B409" s="15">
        <v>25154</v>
      </c>
      <c r="C409" s="3" t="s">
        <v>575</v>
      </c>
      <c r="D409" s="3" t="s">
        <v>57</v>
      </c>
      <c r="E409" s="16" t="s">
        <v>703</v>
      </c>
      <c r="F409" s="22"/>
      <c r="G409" s="22"/>
      <c r="H409" s="22"/>
      <c r="I409" s="22"/>
      <c r="J409" s="22"/>
      <c r="K409" s="22"/>
    </row>
    <row r="410" spans="1:11" x14ac:dyDescent="0.25">
      <c r="A410" s="10" t="s">
        <v>1534</v>
      </c>
      <c r="B410" s="15">
        <v>25168</v>
      </c>
      <c r="C410" s="3" t="s">
        <v>575</v>
      </c>
      <c r="D410" s="3" t="s">
        <v>57</v>
      </c>
      <c r="E410" s="16" t="s">
        <v>704</v>
      </c>
      <c r="F410" s="22"/>
      <c r="G410" s="22"/>
      <c r="H410" s="22"/>
      <c r="I410" s="22"/>
      <c r="J410" s="22"/>
      <c r="K410" s="22"/>
    </row>
    <row r="411" spans="1:11" x14ac:dyDescent="0.25">
      <c r="A411" s="10" t="s">
        <v>1535</v>
      </c>
      <c r="B411" s="15">
        <v>25175</v>
      </c>
      <c r="C411" s="3" t="s">
        <v>575</v>
      </c>
      <c r="D411" s="3" t="s">
        <v>57</v>
      </c>
      <c r="E411" s="16" t="s">
        <v>705</v>
      </c>
      <c r="F411" s="22"/>
      <c r="G411" s="22"/>
      <c r="H411" s="22"/>
      <c r="I411" s="22"/>
      <c r="J411" s="22"/>
      <c r="K411" s="22"/>
    </row>
    <row r="412" spans="1:11" x14ac:dyDescent="0.25">
      <c r="A412" s="10" t="s">
        <v>1536</v>
      </c>
      <c r="B412" s="15">
        <v>25178</v>
      </c>
      <c r="C412" s="3" t="s">
        <v>575</v>
      </c>
      <c r="D412" s="3" t="s">
        <v>57</v>
      </c>
      <c r="E412" s="16" t="s">
        <v>706</v>
      </c>
      <c r="F412" s="22"/>
      <c r="G412" s="22"/>
      <c r="H412" s="22"/>
      <c r="I412" s="22"/>
      <c r="J412" s="22"/>
      <c r="K412" s="22"/>
    </row>
    <row r="413" spans="1:11" x14ac:dyDescent="0.25">
      <c r="A413" s="10" t="s">
        <v>1537</v>
      </c>
      <c r="B413" s="15">
        <v>25181</v>
      </c>
      <c r="C413" s="3" t="s">
        <v>575</v>
      </c>
      <c r="D413" s="3" t="s">
        <v>57</v>
      </c>
      <c r="E413" s="16" t="s">
        <v>707</v>
      </c>
      <c r="F413" s="22"/>
      <c r="G413" s="22"/>
      <c r="H413" s="22"/>
      <c r="I413" s="22"/>
      <c r="J413" s="22"/>
      <c r="K413" s="22"/>
    </row>
    <row r="414" spans="1:11" x14ac:dyDescent="0.25">
      <c r="A414" s="10" t="s">
        <v>1538</v>
      </c>
      <c r="B414" s="15">
        <v>25183</v>
      </c>
      <c r="C414" s="3" t="s">
        <v>575</v>
      </c>
      <c r="D414" s="3" t="s">
        <v>57</v>
      </c>
      <c r="E414" s="16" t="s">
        <v>708</v>
      </c>
      <c r="F414" s="22"/>
      <c r="G414" s="22"/>
      <c r="H414" s="22"/>
      <c r="I414" s="22"/>
      <c r="J414" s="22"/>
      <c r="K414" s="22"/>
    </row>
    <row r="415" spans="1:11" x14ac:dyDescent="0.25">
      <c r="A415" s="10" t="s">
        <v>1539</v>
      </c>
      <c r="B415" s="15">
        <v>25200</v>
      </c>
      <c r="C415" s="3" t="s">
        <v>575</v>
      </c>
      <c r="D415" s="3" t="s">
        <v>57</v>
      </c>
      <c r="E415" s="16" t="s">
        <v>709</v>
      </c>
      <c r="F415" s="22"/>
      <c r="G415" s="22"/>
      <c r="H415" s="22"/>
      <c r="I415" s="22"/>
      <c r="J415" s="22"/>
      <c r="K415" s="22"/>
    </row>
    <row r="416" spans="1:11" x14ac:dyDescent="0.25">
      <c r="A416" s="10" t="s">
        <v>1540</v>
      </c>
      <c r="B416" s="15">
        <v>25214</v>
      </c>
      <c r="C416" s="3" t="s">
        <v>575</v>
      </c>
      <c r="D416" s="3" t="s">
        <v>57</v>
      </c>
      <c r="E416" s="16" t="s">
        <v>710</v>
      </c>
      <c r="F416" s="22"/>
      <c r="G416" s="22"/>
      <c r="H416" s="22"/>
      <c r="I416" s="22"/>
      <c r="J416" s="22"/>
      <c r="K416" s="22"/>
    </row>
    <row r="417" spans="1:11" x14ac:dyDescent="0.25">
      <c r="A417" s="10" t="s">
        <v>1541</v>
      </c>
      <c r="B417" s="15">
        <v>25224</v>
      </c>
      <c r="C417" s="3" t="s">
        <v>575</v>
      </c>
      <c r="D417" s="3" t="s">
        <v>57</v>
      </c>
      <c r="E417" s="16" t="s">
        <v>711</v>
      </c>
      <c r="F417" s="22"/>
      <c r="G417" s="22"/>
      <c r="H417" s="22"/>
      <c r="I417" s="22"/>
      <c r="J417" s="22"/>
      <c r="K417" s="22"/>
    </row>
    <row r="418" spans="1:11" x14ac:dyDescent="0.25">
      <c r="A418" s="10" t="s">
        <v>1542</v>
      </c>
      <c r="B418" s="15">
        <v>25245</v>
      </c>
      <c r="C418" s="3" t="s">
        <v>575</v>
      </c>
      <c r="D418" s="3" t="s">
        <v>57</v>
      </c>
      <c r="E418" s="16" t="s">
        <v>712</v>
      </c>
      <c r="F418" s="22"/>
      <c r="G418" s="22"/>
      <c r="H418" s="22"/>
      <c r="I418" s="22"/>
      <c r="J418" s="22"/>
      <c r="K418" s="22"/>
    </row>
    <row r="419" spans="1:11" x14ac:dyDescent="0.25">
      <c r="A419" s="10" t="s">
        <v>1543</v>
      </c>
      <c r="B419" s="15">
        <v>25258</v>
      </c>
      <c r="C419" s="3" t="s">
        <v>575</v>
      </c>
      <c r="D419" s="3" t="s">
        <v>57</v>
      </c>
      <c r="E419" s="16" t="s">
        <v>524</v>
      </c>
      <c r="F419" s="22"/>
      <c r="G419" s="22"/>
      <c r="H419" s="22"/>
      <c r="I419" s="22"/>
      <c r="J419" s="22"/>
      <c r="K419" s="22"/>
    </row>
    <row r="420" spans="1:11" x14ac:dyDescent="0.25">
      <c r="A420" s="10" t="s">
        <v>1544</v>
      </c>
      <c r="B420" s="15">
        <v>25260</v>
      </c>
      <c r="C420" s="3" t="s">
        <v>575</v>
      </c>
      <c r="D420" s="3" t="s">
        <v>57</v>
      </c>
      <c r="E420" s="16" t="s">
        <v>223</v>
      </c>
      <c r="F420" s="22"/>
      <c r="G420" s="22"/>
      <c r="H420" s="22"/>
      <c r="I420" s="22"/>
      <c r="J420" s="22"/>
      <c r="K420" s="22"/>
    </row>
    <row r="421" spans="1:11" x14ac:dyDescent="0.25">
      <c r="A421" s="10" t="s">
        <v>1545</v>
      </c>
      <c r="B421" s="15">
        <v>25269</v>
      </c>
      <c r="C421" s="3" t="s">
        <v>575</v>
      </c>
      <c r="D421" s="3" t="s">
        <v>57</v>
      </c>
      <c r="E421" s="16" t="s">
        <v>713</v>
      </c>
      <c r="F421" s="22"/>
      <c r="G421" s="22"/>
      <c r="H421" s="22"/>
      <c r="I421" s="22"/>
      <c r="J421" s="22"/>
      <c r="K421" s="22"/>
    </row>
    <row r="422" spans="1:11" x14ac:dyDescent="0.25">
      <c r="A422" s="10" t="s">
        <v>1546</v>
      </c>
      <c r="B422" s="15">
        <v>25279</v>
      </c>
      <c r="C422" s="3" t="s">
        <v>575</v>
      </c>
      <c r="D422" s="3" t="s">
        <v>57</v>
      </c>
      <c r="E422" s="16" t="s">
        <v>714</v>
      </c>
      <c r="F422" s="22"/>
      <c r="G422" s="22"/>
      <c r="H422" s="22"/>
      <c r="I422" s="22"/>
      <c r="J422" s="22"/>
      <c r="K422" s="22"/>
    </row>
    <row r="423" spans="1:11" x14ac:dyDescent="0.25">
      <c r="A423" s="10" t="s">
        <v>1547</v>
      </c>
      <c r="B423" s="15">
        <v>25281</v>
      </c>
      <c r="C423" s="3" t="s">
        <v>575</v>
      </c>
      <c r="D423" s="3" t="s">
        <v>57</v>
      </c>
      <c r="E423" s="16" t="s">
        <v>715</v>
      </c>
      <c r="F423" s="22"/>
      <c r="G423" s="22"/>
      <c r="H423" s="22"/>
      <c r="I423" s="22"/>
      <c r="J423" s="22"/>
      <c r="K423" s="22"/>
    </row>
    <row r="424" spans="1:11" x14ac:dyDescent="0.25">
      <c r="A424" s="10" t="s">
        <v>1548</v>
      </c>
      <c r="B424" s="15">
        <v>25286</v>
      </c>
      <c r="C424" s="3" t="s">
        <v>575</v>
      </c>
      <c r="D424" s="3" t="s">
        <v>57</v>
      </c>
      <c r="E424" s="16" t="s">
        <v>273</v>
      </c>
      <c r="F424" s="22"/>
      <c r="G424" s="22"/>
      <c r="H424" s="22"/>
      <c r="I424" s="22"/>
      <c r="J424" s="22"/>
      <c r="K424" s="22"/>
    </row>
    <row r="425" spans="1:11" x14ac:dyDescent="0.25">
      <c r="A425" s="10" t="s">
        <v>1549</v>
      </c>
      <c r="B425" s="15">
        <v>25288</v>
      </c>
      <c r="C425" s="3" t="s">
        <v>575</v>
      </c>
      <c r="D425" s="3" t="s">
        <v>57</v>
      </c>
      <c r="E425" s="16" t="s">
        <v>716</v>
      </c>
      <c r="F425" s="22"/>
      <c r="G425" s="22"/>
      <c r="H425" s="22"/>
      <c r="I425" s="22"/>
      <c r="J425" s="22"/>
      <c r="K425" s="22"/>
    </row>
    <row r="426" spans="1:11" x14ac:dyDescent="0.25">
      <c r="A426" s="10" t="s">
        <v>1550</v>
      </c>
      <c r="B426" s="15">
        <v>25290</v>
      </c>
      <c r="C426" s="3" t="s">
        <v>575</v>
      </c>
      <c r="D426" s="3" t="s">
        <v>57</v>
      </c>
      <c r="E426" s="16" t="s">
        <v>717</v>
      </c>
      <c r="F426" s="22"/>
      <c r="G426" s="22"/>
      <c r="H426" s="22"/>
      <c r="I426" s="22"/>
      <c r="J426" s="22"/>
      <c r="K426" s="22"/>
    </row>
    <row r="427" spans="1:11" x14ac:dyDescent="0.25">
      <c r="A427" s="10" t="s">
        <v>1551</v>
      </c>
      <c r="B427" s="15">
        <v>25293</v>
      </c>
      <c r="C427" s="3" t="s">
        <v>575</v>
      </c>
      <c r="D427" s="3" t="s">
        <v>57</v>
      </c>
      <c r="E427" s="16" t="s">
        <v>718</v>
      </c>
      <c r="F427" s="22"/>
      <c r="G427" s="22"/>
      <c r="H427" s="22"/>
      <c r="I427" s="22"/>
      <c r="J427" s="22"/>
      <c r="K427" s="22"/>
    </row>
    <row r="428" spans="1:11" x14ac:dyDescent="0.25">
      <c r="A428" s="10" t="s">
        <v>1552</v>
      </c>
      <c r="B428" s="15">
        <v>25295</v>
      </c>
      <c r="C428" s="3" t="s">
        <v>575</v>
      </c>
      <c r="D428" s="3" t="s">
        <v>57</v>
      </c>
      <c r="E428" s="16" t="s">
        <v>719</v>
      </c>
      <c r="F428" s="22"/>
      <c r="G428" s="22"/>
      <c r="H428" s="22"/>
      <c r="I428" s="22"/>
      <c r="J428" s="22"/>
      <c r="K428" s="22"/>
    </row>
    <row r="429" spans="1:11" x14ac:dyDescent="0.25">
      <c r="A429" s="10" t="s">
        <v>1553</v>
      </c>
      <c r="B429" s="15">
        <v>25297</v>
      </c>
      <c r="C429" s="3" t="s">
        <v>575</v>
      </c>
      <c r="D429" s="3" t="s">
        <v>57</v>
      </c>
      <c r="E429" s="16" t="s">
        <v>720</v>
      </c>
      <c r="F429" s="22"/>
      <c r="G429" s="22"/>
      <c r="H429" s="22"/>
      <c r="I429" s="22"/>
      <c r="J429" s="22"/>
      <c r="K429" s="22"/>
    </row>
    <row r="430" spans="1:11" x14ac:dyDescent="0.25">
      <c r="A430" s="10" t="s">
        <v>1554</v>
      </c>
      <c r="B430" s="15">
        <v>25299</v>
      </c>
      <c r="C430" s="3" t="s">
        <v>575</v>
      </c>
      <c r="D430" s="3" t="s">
        <v>57</v>
      </c>
      <c r="E430" s="16" t="s">
        <v>721</v>
      </c>
      <c r="F430" s="22"/>
      <c r="G430" s="22"/>
      <c r="H430" s="22"/>
      <c r="I430" s="22"/>
      <c r="J430" s="22"/>
      <c r="K430" s="22"/>
    </row>
    <row r="431" spans="1:11" x14ac:dyDescent="0.25">
      <c r="A431" s="10" t="s">
        <v>1555</v>
      </c>
      <c r="B431" s="15">
        <v>25307</v>
      </c>
      <c r="C431" s="3" t="s">
        <v>575</v>
      </c>
      <c r="D431" s="3" t="s">
        <v>57</v>
      </c>
      <c r="E431" s="16" t="s">
        <v>203</v>
      </c>
      <c r="F431" s="22"/>
      <c r="G431" s="22"/>
      <c r="H431" s="22"/>
      <c r="I431" s="22"/>
      <c r="J431" s="22"/>
      <c r="K431" s="22"/>
    </row>
    <row r="432" spans="1:11" x14ac:dyDescent="0.25">
      <c r="A432" s="10" t="s">
        <v>1556</v>
      </c>
      <c r="B432" s="15">
        <v>25312</v>
      </c>
      <c r="C432" s="3" t="s">
        <v>575</v>
      </c>
      <c r="D432" s="3" t="s">
        <v>57</v>
      </c>
      <c r="E432" s="16" t="s">
        <v>206</v>
      </c>
      <c r="F432" s="22"/>
      <c r="G432" s="22"/>
      <c r="H432" s="22"/>
      <c r="I432" s="22"/>
      <c r="J432" s="22"/>
      <c r="K432" s="22"/>
    </row>
    <row r="433" spans="1:11" x14ac:dyDescent="0.25">
      <c r="A433" s="10" t="s">
        <v>1557</v>
      </c>
      <c r="B433" s="15">
        <v>25317</v>
      </c>
      <c r="C433" s="3" t="s">
        <v>575</v>
      </c>
      <c r="D433" s="3" t="s">
        <v>57</v>
      </c>
      <c r="E433" s="16" t="s">
        <v>722</v>
      </c>
      <c r="F433" s="22"/>
      <c r="G433" s="22"/>
      <c r="H433" s="22"/>
      <c r="I433" s="22"/>
      <c r="J433" s="22"/>
      <c r="K433" s="22"/>
    </row>
    <row r="434" spans="1:11" x14ac:dyDescent="0.25">
      <c r="A434" s="10" t="s">
        <v>1558</v>
      </c>
      <c r="B434" s="15">
        <v>25320</v>
      </c>
      <c r="C434" s="3" t="s">
        <v>575</v>
      </c>
      <c r="D434" s="3" t="s">
        <v>57</v>
      </c>
      <c r="E434" s="16" t="s">
        <v>723</v>
      </c>
      <c r="F434" s="22"/>
      <c r="G434" s="22"/>
      <c r="H434" s="22"/>
      <c r="I434" s="22"/>
      <c r="J434" s="22"/>
      <c r="K434" s="22"/>
    </row>
    <row r="435" spans="1:11" x14ac:dyDescent="0.25">
      <c r="A435" s="10" t="s">
        <v>1559</v>
      </c>
      <c r="B435" s="15">
        <v>25322</v>
      </c>
      <c r="C435" s="3" t="s">
        <v>575</v>
      </c>
      <c r="D435" s="3" t="s">
        <v>57</v>
      </c>
      <c r="E435" s="16" t="s">
        <v>724</v>
      </c>
      <c r="F435" s="22"/>
      <c r="G435" s="22"/>
      <c r="H435" s="22"/>
      <c r="I435" s="22"/>
      <c r="J435" s="22"/>
      <c r="K435" s="22"/>
    </row>
    <row r="436" spans="1:11" x14ac:dyDescent="0.25">
      <c r="A436" s="10" t="s">
        <v>1560</v>
      </c>
      <c r="B436" s="15">
        <v>25324</v>
      </c>
      <c r="C436" s="3" t="s">
        <v>575</v>
      </c>
      <c r="D436" s="3" t="s">
        <v>57</v>
      </c>
      <c r="E436" s="16" t="s">
        <v>725</v>
      </c>
      <c r="F436" s="22"/>
      <c r="G436" s="22"/>
      <c r="H436" s="22"/>
      <c r="I436" s="22"/>
      <c r="J436" s="22"/>
      <c r="K436" s="22"/>
    </row>
    <row r="437" spans="1:11" x14ac:dyDescent="0.25">
      <c r="A437" s="10" t="s">
        <v>1561</v>
      </c>
      <c r="B437" s="15">
        <v>25326</v>
      </c>
      <c r="C437" s="3" t="s">
        <v>575</v>
      </c>
      <c r="D437" s="3" t="s">
        <v>57</v>
      </c>
      <c r="E437" s="16" t="s">
        <v>726</v>
      </c>
      <c r="F437" s="22"/>
      <c r="G437" s="22"/>
      <c r="H437" s="22"/>
      <c r="I437" s="22"/>
      <c r="J437" s="22"/>
      <c r="K437" s="22"/>
    </row>
    <row r="438" spans="1:11" x14ac:dyDescent="0.25">
      <c r="A438" s="10" t="s">
        <v>1562</v>
      </c>
      <c r="B438" s="15">
        <v>25328</v>
      </c>
      <c r="C438" s="3" t="s">
        <v>575</v>
      </c>
      <c r="D438" s="3" t="s">
        <v>57</v>
      </c>
      <c r="E438" s="16" t="s">
        <v>727</v>
      </c>
      <c r="F438" s="22"/>
      <c r="G438" s="22"/>
      <c r="H438" s="22"/>
      <c r="I438" s="22"/>
      <c r="J438" s="22"/>
      <c r="K438" s="22"/>
    </row>
    <row r="439" spans="1:11" x14ac:dyDescent="0.25">
      <c r="A439" s="10" t="s">
        <v>1563</v>
      </c>
      <c r="B439" s="15">
        <v>25335</v>
      </c>
      <c r="C439" s="3" t="s">
        <v>575</v>
      </c>
      <c r="D439" s="3" t="s">
        <v>57</v>
      </c>
      <c r="E439" s="16" t="s">
        <v>728</v>
      </c>
      <c r="F439" s="22"/>
      <c r="G439" s="22"/>
      <c r="H439" s="22"/>
      <c r="I439" s="22"/>
      <c r="J439" s="22"/>
      <c r="K439" s="22"/>
    </row>
    <row r="440" spans="1:11" x14ac:dyDescent="0.25">
      <c r="A440" s="10" t="s">
        <v>1564</v>
      </c>
      <c r="B440" s="15">
        <v>25339</v>
      </c>
      <c r="C440" s="3" t="s">
        <v>575</v>
      </c>
      <c r="D440" s="3" t="s">
        <v>57</v>
      </c>
      <c r="E440" s="16" t="s">
        <v>729</v>
      </c>
      <c r="F440" s="22"/>
      <c r="G440" s="22"/>
      <c r="H440" s="22"/>
      <c r="I440" s="22"/>
      <c r="J440" s="22"/>
      <c r="K440" s="22"/>
    </row>
    <row r="441" spans="1:11" x14ac:dyDescent="0.25">
      <c r="A441" s="10" t="s">
        <v>1565</v>
      </c>
      <c r="B441" s="15">
        <v>25368</v>
      </c>
      <c r="C441" s="3" t="s">
        <v>575</v>
      </c>
      <c r="D441" s="3" t="s">
        <v>57</v>
      </c>
      <c r="E441" s="16" t="s">
        <v>730</v>
      </c>
      <c r="F441" s="22"/>
      <c r="G441" s="22"/>
      <c r="H441" s="22"/>
      <c r="I441" s="22"/>
      <c r="J441" s="22"/>
      <c r="K441" s="22"/>
    </row>
    <row r="442" spans="1:11" x14ac:dyDescent="0.25">
      <c r="A442" s="10" t="s">
        <v>1566</v>
      </c>
      <c r="B442" s="15">
        <v>25372</v>
      </c>
      <c r="C442" s="3" t="s">
        <v>575</v>
      </c>
      <c r="D442" s="3" t="s">
        <v>57</v>
      </c>
      <c r="E442" s="16" t="s">
        <v>731</v>
      </c>
      <c r="F442" s="22"/>
      <c r="G442" s="22"/>
      <c r="H442" s="22"/>
      <c r="I442" s="22"/>
      <c r="J442" s="22"/>
      <c r="K442" s="22"/>
    </row>
    <row r="443" spans="1:11" x14ac:dyDescent="0.25">
      <c r="A443" s="10" t="s">
        <v>1567</v>
      </c>
      <c r="B443" s="15">
        <v>25377</v>
      </c>
      <c r="C443" s="3" t="s">
        <v>575</v>
      </c>
      <c r="D443" s="3" t="s">
        <v>57</v>
      </c>
      <c r="E443" s="16" t="s">
        <v>732</v>
      </c>
      <c r="F443" s="22"/>
      <c r="G443" s="22"/>
      <c r="H443" s="22"/>
      <c r="I443" s="22"/>
      <c r="J443" s="22"/>
      <c r="K443" s="22"/>
    </row>
    <row r="444" spans="1:11" x14ac:dyDescent="0.25">
      <c r="A444" s="10" t="s">
        <v>1568</v>
      </c>
      <c r="B444" s="15">
        <v>25386</v>
      </c>
      <c r="C444" s="3" t="s">
        <v>575</v>
      </c>
      <c r="D444" s="3" t="s">
        <v>57</v>
      </c>
      <c r="E444" s="16" t="s">
        <v>733</v>
      </c>
      <c r="F444" s="22"/>
      <c r="G444" s="22"/>
      <c r="H444" s="22"/>
      <c r="I444" s="22"/>
      <c r="J444" s="22"/>
      <c r="K444" s="22"/>
    </row>
    <row r="445" spans="1:11" x14ac:dyDescent="0.25">
      <c r="A445" s="10" t="s">
        <v>1569</v>
      </c>
      <c r="B445" s="15">
        <v>25394</v>
      </c>
      <c r="C445" s="3" t="s">
        <v>575</v>
      </c>
      <c r="D445" s="3" t="s">
        <v>57</v>
      </c>
      <c r="E445" s="16" t="s">
        <v>734</v>
      </c>
      <c r="F445" s="22"/>
      <c r="G445" s="22"/>
      <c r="H445" s="22"/>
      <c r="I445" s="22"/>
      <c r="J445" s="22"/>
      <c r="K445" s="22"/>
    </row>
    <row r="446" spans="1:11" x14ac:dyDescent="0.25">
      <c r="A446" s="10" t="s">
        <v>1570</v>
      </c>
      <c r="B446" s="15">
        <v>25398</v>
      </c>
      <c r="C446" s="3" t="s">
        <v>575</v>
      </c>
      <c r="D446" s="3" t="s">
        <v>57</v>
      </c>
      <c r="E446" s="16" t="s">
        <v>735</v>
      </c>
      <c r="F446" s="22"/>
      <c r="G446" s="22"/>
      <c r="H446" s="22"/>
      <c r="I446" s="22"/>
      <c r="J446" s="22"/>
      <c r="K446" s="22"/>
    </row>
    <row r="447" spans="1:11" x14ac:dyDescent="0.25">
      <c r="A447" s="10" t="s">
        <v>1571</v>
      </c>
      <c r="B447" s="15">
        <v>25402</v>
      </c>
      <c r="C447" s="3" t="s">
        <v>575</v>
      </c>
      <c r="D447" s="3" t="s">
        <v>57</v>
      </c>
      <c r="E447" s="16" t="s">
        <v>311</v>
      </c>
      <c r="F447" s="22"/>
      <c r="G447" s="22"/>
      <c r="H447" s="22"/>
      <c r="I447" s="22"/>
      <c r="J447" s="22"/>
      <c r="K447" s="22"/>
    </row>
    <row r="448" spans="1:11" x14ac:dyDescent="0.25">
      <c r="A448" s="10" t="s">
        <v>1572</v>
      </c>
      <c r="B448" s="15">
        <v>25407</v>
      </c>
      <c r="C448" s="3" t="s">
        <v>575</v>
      </c>
      <c r="D448" s="3" t="s">
        <v>57</v>
      </c>
      <c r="E448" s="16" t="s">
        <v>736</v>
      </c>
      <c r="F448" s="22"/>
      <c r="G448" s="22"/>
      <c r="H448" s="22"/>
      <c r="I448" s="22"/>
      <c r="J448" s="22"/>
      <c r="K448" s="22"/>
    </row>
    <row r="449" spans="1:11" x14ac:dyDescent="0.25">
      <c r="A449" s="10" t="s">
        <v>1573</v>
      </c>
      <c r="B449" s="15">
        <v>25426</v>
      </c>
      <c r="C449" s="3" t="s">
        <v>575</v>
      </c>
      <c r="D449" s="3" t="s">
        <v>57</v>
      </c>
      <c r="E449" s="16" t="s">
        <v>737</v>
      </c>
      <c r="F449" s="22"/>
      <c r="G449" s="22"/>
      <c r="H449" s="22"/>
      <c r="I449" s="22"/>
      <c r="J449" s="22"/>
      <c r="K449" s="22"/>
    </row>
    <row r="450" spans="1:11" x14ac:dyDescent="0.25">
      <c r="A450" s="10" t="s">
        <v>1574</v>
      </c>
      <c r="B450" s="15">
        <v>25430</v>
      </c>
      <c r="C450" s="3" t="s">
        <v>575</v>
      </c>
      <c r="D450" s="3" t="s">
        <v>57</v>
      </c>
      <c r="E450" s="16" t="s">
        <v>738</v>
      </c>
      <c r="F450" s="22"/>
      <c r="G450" s="22"/>
      <c r="H450" s="22"/>
      <c r="I450" s="22"/>
      <c r="J450" s="22"/>
      <c r="K450" s="22"/>
    </row>
    <row r="451" spans="1:11" x14ac:dyDescent="0.25">
      <c r="A451" s="10" t="s">
        <v>1575</v>
      </c>
      <c r="B451" s="15">
        <v>25436</v>
      </c>
      <c r="C451" s="3" t="s">
        <v>575</v>
      </c>
      <c r="D451" s="3" t="s">
        <v>57</v>
      </c>
      <c r="E451" s="16" t="s">
        <v>739</v>
      </c>
      <c r="F451" s="22"/>
      <c r="G451" s="22"/>
      <c r="H451" s="22"/>
      <c r="I451" s="22"/>
      <c r="J451" s="22"/>
      <c r="K451" s="22"/>
    </row>
    <row r="452" spans="1:11" x14ac:dyDescent="0.25">
      <c r="A452" s="10" t="s">
        <v>1576</v>
      </c>
      <c r="B452" s="15">
        <v>25438</v>
      </c>
      <c r="C452" s="3" t="s">
        <v>575</v>
      </c>
      <c r="D452" s="3" t="s">
        <v>57</v>
      </c>
      <c r="E452" s="16" t="s">
        <v>740</v>
      </c>
      <c r="F452" s="22"/>
      <c r="G452" s="22"/>
      <c r="H452" s="22"/>
      <c r="I452" s="22"/>
      <c r="J452" s="22"/>
      <c r="K452" s="22"/>
    </row>
    <row r="453" spans="1:11" x14ac:dyDescent="0.25">
      <c r="A453" s="10" t="s">
        <v>1577</v>
      </c>
      <c r="B453" s="15">
        <v>25473</v>
      </c>
      <c r="C453" s="3" t="s">
        <v>575</v>
      </c>
      <c r="D453" s="3" t="s">
        <v>57</v>
      </c>
      <c r="E453" s="16" t="s">
        <v>152</v>
      </c>
      <c r="F453" s="22"/>
      <c r="G453" s="22"/>
      <c r="H453" s="22"/>
      <c r="I453" s="22"/>
      <c r="J453" s="22"/>
      <c r="K453" s="22"/>
    </row>
    <row r="454" spans="1:11" x14ac:dyDescent="0.25">
      <c r="A454" s="10" t="s">
        <v>1578</v>
      </c>
      <c r="B454" s="15">
        <v>25483</v>
      </c>
      <c r="C454" s="3" t="s">
        <v>575</v>
      </c>
      <c r="D454" s="3" t="s">
        <v>57</v>
      </c>
      <c r="E454" s="16" t="s">
        <v>64</v>
      </c>
      <c r="F454" s="22"/>
      <c r="G454" s="22"/>
      <c r="H454" s="22"/>
      <c r="I454" s="22"/>
      <c r="J454" s="22"/>
      <c r="K454" s="22"/>
    </row>
    <row r="455" spans="1:11" x14ac:dyDescent="0.25">
      <c r="A455" s="10" t="s">
        <v>1579</v>
      </c>
      <c r="B455" s="15">
        <v>25486</v>
      </c>
      <c r="C455" s="3" t="s">
        <v>575</v>
      </c>
      <c r="D455" s="3" t="s">
        <v>57</v>
      </c>
      <c r="E455" s="16" t="s">
        <v>741</v>
      </c>
      <c r="F455" s="22"/>
      <c r="G455" s="22"/>
      <c r="H455" s="22"/>
      <c r="I455" s="22"/>
      <c r="J455" s="22"/>
      <c r="K455" s="22"/>
    </row>
    <row r="456" spans="1:11" x14ac:dyDescent="0.25">
      <c r="A456" s="10" t="s">
        <v>1580</v>
      </c>
      <c r="B456" s="15">
        <v>25488</v>
      </c>
      <c r="C456" s="3" t="s">
        <v>575</v>
      </c>
      <c r="D456" s="3" t="s">
        <v>57</v>
      </c>
      <c r="E456" s="16" t="s">
        <v>742</v>
      </c>
      <c r="F456" s="22"/>
      <c r="G456" s="22"/>
      <c r="H456" s="22"/>
      <c r="I456" s="22"/>
      <c r="J456" s="22"/>
      <c r="K456" s="22"/>
    </row>
    <row r="457" spans="1:11" x14ac:dyDescent="0.25">
      <c r="A457" s="10" t="s">
        <v>1581</v>
      </c>
      <c r="B457" s="15">
        <v>25489</v>
      </c>
      <c r="C457" s="3" t="s">
        <v>575</v>
      </c>
      <c r="D457" s="3" t="s">
        <v>57</v>
      </c>
      <c r="E457" s="16" t="s">
        <v>743</v>
      </c>
      <c r="F457" s="22"/>
      <c r="G457" s="22"/>
      <c r="H457" s="22"/>
      <c r="I457" s="22"/>
      <c r="J457" s="22"/>
      <c r="K457" s="22"/>
    </row>
    <row r="458" spans="1:11" x14ac:dyDescent="0.25">
      <c r="A458" s="10" t="s">
        <v>1582</v>
      </c>
      <c r="B458" s="15">
        <v>25491</v>
      </c>
      <c r="C458" s="3" t="s">
        <v>575</v>
      </c>
      <c r="D458" s="3" t="s">
        <v>57</v>
      </c>
      <c r="E458" s="16" t="s">
        <v>744</v>
      </c>
      <c r="F458" s="22"/>
      <c r="G458" s="22"/>
      <c r="H458" s="22"/>
      <c r="I458" s="22"/>
      <c r="J458" s="22"/>
      <c r="K458" s="22"/>
    </row>
    <row r="459" spans="1:11" x14ac:dyDescent="0.25">
      <c r="A459" s="10" t="s">
        <v>1583</v>
      </c>
      <c r="B459" s="15">
        <v>25513</v>
      </c>
      <c r="C459" s="3" t="s">
        <v>575</v>
      </c>
      <c r="D459" s="3" t="s">
        <v>57</v>
      </c>
      <c r="E459" s="16" t="s">
        <v>745</v>
      </c>
      <c r="F459" s="22"/>
      <c r="G459" s="22"/>
      <c r="H459" s="22"/>
      <c r="I459" s="22"/>
      <c r="J459" s="22"/>
      <c r="K459" s="22"/>
    </row>
    <row r="460" spans="1:11" x14ac:dyDescent="0.25">
      <c r="A460" s="10" t="s">
        <v>1584</v>
      </c>
      <c r="B460" s="15">
        <v>25518</v>
      </c>
      <c r="C460" s="3" t="s">
        <v>575</v>
      </c>
      <c r="D460" s="3" t="s">
        <v>57</v>
      </c>
      <c r="E460" s="16" t="s">
        <v>746</v>
      </c>
      <c r="F460" s="22"/>
      <c r="G460" s="22"/>
      <c r="H460" s="22"/>
      <c r="I460" s="22"/>
      <c r="J460" s="22"/>
      <c r="K460" s="22"/>
    </row>
    <row r="461" spans="1:11" x14ac:dyDescent="0.25">
      <c r="A461" s="10" t="s">
        <v>1585</v>
      </c>
      <c r="B461" s="15">
        <v>25524</v>
      </c>
      <c r="C461" s="3" t="s">
        <v>575</v>
      </c>
      <c r="D461" s="3" t="s">
        <v>57</v>
      </c>
      <c r="E461" s="16" t="s">
        <v>747</v>
      </c>
      <c r="F461" s="22"/>
      <c r="G461" s="22"/>
      <c r="H461" s="22"/>
      <c r="I461" s="22"/>
      <c r="J461" s="22"/>
      <c r="K461" s="22"/>
    </row>
    <row r="462" spans="1:11" x14ac:dyDescent="0.25">
      <c r="A462" s="10" t="s">
        <v>1586</v>
      </c>
      <c r="B462" s="15">
        <v>25530</v>
      </c>
      <c r="C462" s="3" t="s">
        <v>575</v>
      </c>
      <c r="D462" s="3" t="s">
        <v>57</v>
      </c>
      <c r="E462" s="16" t="s">
        <v>92</v>
      </c>
      <c r="F462" s="22"/>
      <c r="G462" s="22"/>
      <c r="H462" s="22"/>
      <c r="I462" s="22"/>
      <c r="J462" s="22"/>
      <c r="K462" s="22"/>
    </row>
    <row r="463" spans="1:11" x14ac:dyDescent="0.25">
      <c r="A463" s="10" t="s">
        <v>1587</v>
      </c>
      <c r="B463" s="15">
        <v>25535</v>
      </c>
      <c r="C463" s="3" t="s">
        <v>575</v>
      </c>
      <c r="D463" s="3" t="s">
        <v>57</v>
      </c>
      <c r="E463" s="16" t="s">
        <v>748</v>
      </c>
      <c r="F463" s="22"/>
      <c r="G463" s="22"/>
      <c r="H463" s="22"/>
      <c r="I463" s="22"/>
      <c r="J463" s="22"/>
      <c r="K463" s="22"/>
    </row>
    <row r="464" spans="1:11" x14ac:dyDescent="0.25">
      <c r="A464" s="10" t="s">
        <v>1588</v>
      </c>
      <c r="B464" s="15">
        <v>25572</v>
      </c>
      <c r="C464" s="3" t="s">
        <v>575</v>
      </c>
      <c r="D464" s="3" t="s">
        <v>57</v>
      </c>
      <c r="E464" s="16" t="s">
        <v>749</v>
      </c>
      <c r="F464" s="22"/>
      <c r="G464" s="22"/>
      <c r="H464" s="22"/>
      <c r="I464" s="22"/>
      <c r="J464" s="22"/>
      <c r="K464" s="22"/>
    </row>
    <row r="465" spans="1:11" x14ac:dyDescent="0.25">
      <c r="A465" s="10" t="s">
        <v>1589</v>
      </c>
      <c r="B465" s="15">
        <v>25580</v>
      </c>
      <c r="C465" s="3" t="s">
        <v>575</v>
      </c>
      <c r="D465" s="3" t="s">
        <v>57</v>
      </c>
      <c r="E465" s="16" t="s">
        <v>750</v>
      </c>
      <c r="F465" s="22"/>
      <c r="G465" s="22"/>
      <c r="H465" s="22"/>
      <c r="I465" s="22"/>
      <c r="J465" s="22"/>
      <c r="K465" s="22"/>
    </row>
    <row r="466" spans="1:11" x14ac:dyDescent="0.25">
      <c r="A466" s="10" t="s">
        <v>1590</v>
      </c>
      <c r="B466" s="15">
        <v>25592</v>
      </c>
      <c r="C466" s="3" t="s">
        <v>575</v>
      </c>
      <c r="D466" s="3" t="s">
        <v>57</v>
      </c>
      <c r="E466" s="16" t="s">
        <v>751</v>
      </c>
      <c r="F466" s="22"/>
      <c r="G466" s="22"/>
      <c r="H466" s="22"/>
      <c r="I466" s="22"/>
      <c r="J466" s="22"/>
      <c r="K466" s="22"/>
    </row>
    <row r="467" spans="1:11" x14ac:dyDescent="0.25">
      <c r="A467" s="10" t="s">
        <v>1591</v>
      </c>
      <c r="B467" s="15">
        <v>25594</v>
      </c>
      <c r="C467" s="3" t="s">
        <v>575</v>
      </c>
      <c r="D467" s="3" t="s">
        <v>57</v>
      </c>
      <c r="E467" s="16" t="s">
        <v>752</v>
      </c>
      <c r="F467" s="22"/>
      <c r="G467" s="22"/>
      <c r="H467" s="22"/>
      <c r="I467" s="22"/>
      <c r="J467" s="22"/>
      <c r="K467" s="22"/>
    </row>
    <row r="468" spans="1:11" x14ac:dyDescent="0.25">
      <c r="A468" s="10" t="s">
        <v>1592</v>
      </c>
      <c r="B468" s="15">
        <v>25596</v>
      </c>
      <c r="C468" s="3" t="s">
        <v>575</v>
      </c>
      <c r="D468" s="3" t="s">
        <v>57</v>
      </c>
      <c r="E468" s="16" t="s">
        <v>753</v>
      </c>
      <c r="F468" s="22"/>
      <c r="G468" s="22"/>
      <c r="H468" s="22"/>
      <c r="I468" s="22"/>
      <c r="J468" s="22"/>
      <c r="K468" s="22"/>
    </row>
    <row r="469" spans="1:11" x14ac:dyDescent="0.25">
      <c r="A469" s="10" t="s">
        <v>1593</v>
      </c>
      <c r="B469" s="15">
        <v>25612</v>
      </c>
      <c r="C469" s="3" t="s">
        <v>575</v>
      </c>
      <c r="D469" s="3" t="s">
        <v>57</v>
      </c>
      <c r="E469" s="16" t="s">
        <v>403</v>
      </c>
      <c r="F469" s="22"/>
      <c r="G469" s="22"/>
      <c r="H469" s="22"/>
      <c r="I469" s="22"/>
      <c r="J469" s="22"/>
      <c r="K469" s="22"/>
    </row>
    <row r="470" spans="1:11" x14ac:dyDescent="0.25">
      <c r="A470" s="10" t="s">
        <v>1594</v>
      </c>
      <c r="B470" s="15">
        <v>25645</v>
      </c>
      <c r="C470" s="3" t="s">
        <v>575</v>
      </c>
      <c r="D470" s="3" t="s">
        <v>57</v>
      </c>
      <c r="E470" s="16" t="s">
        <v>754</v>
      </c>
      <c r="F470" s="22"/>
      <c r="G470" s="22"/>
      <c r="H470" s="22"/>
      <c r="I470" s="22"/>
      <c r="J470" s="22"/>
      <c r="K470" s="22"/>
    </row>
    <row r="471" spans="1:11" x14ac:dyDescent="0.25">
      <c r="A471" s="10" t="s">
        <v>1595</v>
      </c>
      <c r="B471" s="15">
        <v>25649</v>
      </c>
      <c r="C471" s="3" t="s">
        <v>575</v>
      </c>
      <c r="D471" s="3" t="s">
        <v>57</v>
      </c>
      <c r="E471" s="16" t="s">
        <v>755</v>
      </c>
      <c r="F471" s="22"/>
      <c r="G471" s="22"/>
      <c r="H471" s="22"/>
      <c r="I471" s="22"/>
      <c r="J471" s="22"/>
      <c r="K471" s="22"/>
    </row>
    <row r="472" spans="1:11" x14ac:dyDescent="0.25">
      <c r="A472" s="10" t="s">
        <v>1596</v>
      </c>
      <c r="B472" s="15">
        <v>25653</v>
      </c>
      <c r="C472" s="3" t="s">
        <v>575</v>
      </c>
      <c r="D472" s="3" t="s">
        <v>57</v>
      </c>
      <c r="E472" s="16" t="s">
        <v>756</v>
      </c>
      <c r="F472" s="22"/>
      <c r="G472" s="22"/>
      <c r="H472" s="22"/>
      <c r="I472" s="22"/>
      <c r="J472" s="22"/>
      <c r="K472" s="22"/>
    </row>
    <row r="473" spans="1:11" x14ac:dyDescent="0.25">
      <c r="A473" s="10" t="s">
        <v>1597</v>
      </c>
      <c r="B473" s="15">
        <v>25658</v>
      </c>
      <c r="C473" s="3" t="s">
        <v>575</v>
      </c>
      <c r="D473" s="3" t="s">
        <v>57</v>
      </c>
      <c r="E473" s="16" t="s">
        <v>263</v>
      </c>
      <c r="F473" s="22"/>
      <c r="G473" s="22"/>
      <c r="H473" s="22"/>
      <c r="I473" s="22"/>
      <c r="J473" s="22"/>
      <c r="K473" s="22"/>
    </row>
    <row r="474" spans="1:11" x14ac:dyDescent="0.25">
      <c r="A474" s="10" t="s">
        <v>1598</v>
      </c>
      <c r="B474" s="15">
        <v>25662</v>
      </c>
      <c r="C474" s="3" t="s">
        <v>575</v>
      </c>
      <c r="D474" s="3" t="s">
        <v>57</v>
      </c>
      <c r="E474" s="16" t="s">
        <v>757</v>
      </c>
      <c r="F474" s="22"/>
      <c r="G474" s="22"/>
      <c r="H474" s="22"/>
      <c r="I474" s="22"/>
      <c r="J474" s="22"/>
      <c r="K474" s="22"/>
    </row>
    <row r="475" spans="1:11" x14ac:dyDescent="0.25">
      <c r="A475" s="10" t="s">
        <v>1599</v>
      </c>
      <c r="B475" s="15">
        <v>25718</v>
      </c>
      <c r="C475" s="3" t="s">
        <v>575</v>
      </c>
      <c r="D475" s="3" t="s">
        <v>57</v>
      </c>
      <c r="E475" s="16" t="s">
        <v>758</v>
      </c>
      <c r="F475" s="22"/>
      <c r="G475" s="22"/>
      <c r="H475" s="22"/>
      <c r="I475" s="22"/>
      <c r="J475" s="22"/>
      <c r="K475" s="22"/>
    </row>
    <row r="476" spans="1:11" x14ac:dyDescent="0.25">
      <c r="A476" s="10" t="s">
        <v>1600</v>
      </c>
      <c r="B476" s="15">
        <v>25736</v>
      </c>
      <c r="C476" s="3" t="s">
        <v>575</v>
      </c>
      <c r="D476" s="3" t="s">
        <v>57</v>
      </c>
      <c r="E476" s="16" t="s">
        <v>759</v>
      </c>
      <c r="F476" s="22"/>
      <c r="G476" s="22"/>
      <c r="H476" s="22"/>
      <c r="I476" s="22"/>
      <c r="J476" s="22"/>
      <c r="K476" s="22"/>
    </row>
    <row r="477" spans="1:11" x14ac:dyDescent="0.25">
      <c r="A477" s="10" t="s">
        <v>1601</v>
      </c>
      <c r="B477" s="15">
        <v>25740</v>
      </c>
      <c r="C477" s="3" t="s">
        <v>575</v>
      </c>
      <c r="D477" s="3" t="s">
        <v>57</v>
      </c>
      <c r="E477" s="16" t="s">
        <v>760</v>
      </c>
      <c r="F477" s="22"/>
      <c r="G477" s="22"/>
      <c r="H477" s="22"/>
      <c r="I477" s="22"/>
      <c r="J477" s="22"/>
      <c r="K477" s="22"/>
    </row>
    <row r="478" spans="1:11" x14ac:dyDescent="0.25">
      <c r="A478" s="10" t="s">
        <v>1602</v>
      </c>
      <c r="B478" s="15">
        <v>25743</v>
      </c>
      <c r="C478" s="3" t="s">
        <v>575</v>
      </c>
      <c r="D478" s="3" t="s">
        <v>57</v>
      </c>
      <c r="E478" s="16" t="s">
        <v>761</v>
      </c>
      <c r="F478" s="22"/>
      <c r="G478" s="22"/>
      <c r="H478" s="22"/>
      <c r="I478" s="22"/>
      <c r="J478" s="22"/>
      <c r="K478" s="22"/>
    </row>
    <row r="479" spans="1:11" x14ac:dyDescent="0.25">
      <c r="A479" s="10" t="s">
        <v>1603</v>
      </c>
      <c r="B479" s="15">
        <v>25745</v>
      </c>
      <c r="C479" s="3" t="s">
        <v>575</v>
      </c>
      <c r="D479" s="3" t="s">
        <v>57</v>
      </c>
      <c r="E479" s="16" t="s">
        <v>762</v>
      </c>
      <c r="F479" s="22"/>
      <c r="G479" s="22"/>
      <c r="H479" s="22"/>
      <c r="I479" s="22"/>
      <c r="J479" s="22"/>
      <c r="K479" s="22"/>
    </row>
    <row r="480" spans="1:11" x14ac:dyDescent="0.25">
      <c r="A480" s="10" t="s">
        <v>1604</v>
      </c>
      <c r="B480" s="15">
        <v>25754</v>
      </c>
      <c r="C480" s="3" t="s">
        <v>575</v>
      </c>
      <c r="D480" s="3" t="s">
        <v>57</v>
      </c>
      <c r="E480" s="16" t="s">
        <v>124</v>
      </c>
      <c r="F480" s="22"/>
      <c r="G480" s="22"/>
      <c r="H480" s="22"/>
      <c r="I480" s="22"/>
      <c r="J480" s="22"/>
      <c r="K480" s="22"/>
    </row>
    <row r="481" spans="1:11" x14ac:dyDescent="0.25">
      <c r="A481" s="10" t="s">
        <v>1605</v>
      </c>
      <c r="B481" s="15">
        <v>25758</v>
      </c>
      <c r="C481" s="3" t="s">
        <v>575</v>
      </c>
      <c r="D481" s="3" t="s">
        <v>57</v>
      </c>
      <c r="E481" s="16" t="s">
        <v>763</v>
      </c>
      <c r="F481" s="22"/>
      <c r="G481" s="22"/>
      <c r="H481" s="22"/>
      <c r="I481" s="22"/>
      <c r="J481" s="22"/>
      <c r="K481" s="22"/>
    </row>
    <row r="482" spans="1:11" x14ac:dyDescent="0.25">
      <c r="A482" s="10" t="s">
        <v>1606</v>
      </c>
      <c r="B482" s="15">
        <v>25769</v>
      </c>
      <c r="C482" s="3" t="s">
        <v>575</v>
      </c>
      <c r="D482" s="3" t="s">
        <v>57</v>
      </c>
      <c r="E482" s="16" t="s">
        <v>764</v>
      </c>
      <c r="F482" s="22"/>
      <c r="G482" s="22"/>
      <c r="H482" s="22"/>
      <c r="I482" s="22"/>
      <c r="J482" s="22"/>
      <c r="K482" s="22"/>
    </row>
    <row r="483" spans="1:11" x14ac:dyDescent="0.25">
      <c r="A483" s="10" t="s">
        <v>1607</v>
      </c>
      <c r="B483" s="15">
        <v>25772</v>
      </c>
      <c r="C483" s="3" t="s">
        <v>575</v>
      </c>
      <c r="D483" s="3" t="s">
        <v>57</v>
      </c>
      <c r="E483" s="16" t="s">
        <v>765</v>
      </c>
      <c r="F483" s="22"/>
      <c r="G483" s="22"/>
      <c r="H483" s="22"/>
      <c r="I483" s="22"/>
      <c r="J483" s="22"/>
      <c r="K483" s="22"/>
    </row>
    <row r="484" spans="1:11" x14ac:dyDescent="0.25">
      <c r="A484" s="10" t="s">
        <v>1608</v>
      </c>
      <c r="B484" s="15">
        <v>25777</v>
      </c>
      <c r="C484" s="3" t="s">
        <v>575</v>
      </c>
      <c r="D484" s="3" t="s">
        <v>57</v>
      </c>
      <c r="E484" s="16" t="s">
        <v>766</v>
      </c>
      <c r="F484" s="22"/>
      <c r="G484" s="22"/>
      <c r="H484" s="22"/>
      <c r="I484" s="22"/>
      <c r="J484" s="22"/>
      <c r="K484" s="22"/>
    </row>
    <row r="485" spans="1:11" x14ac:dyDescent="0.25">
      <c r="A485" s="10" t="s">
        <v>1609</v>
      </c>
      <c r="B485" s="15">
        <v>25779</v>
      </c>
      <c r="C485" s="3" t="s">
        <v>575</v>
      </c>
      <c r="D485" s="3" t="s">
        <v>57</v>
      </c>
      <c r="E485" s="16" t="s">
        <v>767</v>
      </c>
      <c r="F485" s="22"/>
      <c r="G485" s="22"/>
      <c r="H485" s="22"/>
      <c r="I485" s="22"/>
      <c r="J485" s="22"/>
      <c r="K485" s="22"/>
    </row>
    <row r="486" spans="1:11" x14ac:dyDescent="0.25">
      <c r="A486" s="10" t="s">
        <v>1610</v>
      </c>
      <c r="B486" s="15">
        <v>25781</v>
      </c>
      <c r="C486" s="3" t="s">
        <v>575</v>
      </c>
      <c r="D486" s="3" t="s">
        <v>57</v>
      </c>
      <c r="E486" s="16" t="s">
        <v>768</v>
      </c>
      <c r="F486" s="22"/>
      <c r="G486" s="22"/>
      <c r="H486" s="22"/>
      <c r="I486" s="22"/>
      <c r="J486" s="22"/>
      <c r="K486" s="22"/>
    </row>
    <row r="487" spans="1:11" x14ac:dyDescent="0.25">
      <c r="A487" s="10" t="s">
        <v>1611</v>
      </c>
      <c r="B487" s="15">
        <v>25785</v>
      </c>
      <c r="C487" s="3" t="s">
        <v>575</v>
      </c>
      <c r="D487" s="3" t="s">
        <v>57</v>
      </c>
      <c r="E487" s="16" t="s">
        <v>769</v>
      </c>
      <c r="F487" s="22"/>
      <c r="G487" s="22"/>
      <c r="H487" s="22"/>
      <c r="I487" s="22"/>
      <c r="J487" s="22"/>
      <c r="K487" s="22"/>
    </row>
    <row r="488" spans="1:11" x14ac:dyDescent="0.25">
      <c r="A488" s="10" t="s">
        <v>1612</v>
      </c>
      <c r="B488" s="15">
        <v>25793</v>
      </c>
      <c r="C488" s="3" t="s">
        <v>575</v>
      </c>
      <c r="D488" s="3" t="s">
        <v>57</v>
      </c>
      <c r="E488" s="16" t="s">
        <v>770</v>
      </c>
      <c r="F488" s="22"/>
      <c r="G488" s="22"/>
      <c r="H488" s="22"/>
      <c r="I488" s="22"/>
      <c r="J488" s="22"/>
      <c r="K488" s="22"/>
    </row>
    <row r="489" spans="1:11" x14ac:dyDescent="0.25">
      <c r="A489" s="10" t="s">
        <v>1613</v>
      </c>
      <c r="B489" s="15">
        <v>25797</v>
      </c>
      <c r="C489" s="3" t="s">
        <v>575</v>
      </c>
      <c r="D489" s="3" t="s">
        <v>57</v>
      </c>
      <c r="E489" s="16" t="s">
        <v>771</v>
      </c>
      <c r="F489" s="22"/>
      <c r="G489" s="22"/>
      <c r="H489" s="22"/>
      <c r="I489" s="22"/>
      <c r="J489" s="22"/>
      <c r="K489" s="22"/>
    </row>
    <row r="490" spans="1:11" x14ac:dyDescent="0.25">
      <c r="A490" s="10" t="s">
        <v>1614</v>
      </c>
      <c r="B490" s="15">
        <v>25799</v>
      </c>
      <c r="C490" s="3" t="s">
        <v>575</v>
      </c>
      <c r="D490" s="3" t="s">
        <v>57</v>
      </c>
      <c r="E490" s="16" t="s">
        <v>772</v>
      </c>
      <c r="F490" s="22"/>
      <c r="G490" s="22"/>
      <c r="H490" s="22"/>
      <c r="I490" s="22"/>
      <c r="J490" s="22"/>
      <c r="K490" s="22"/>
    </row>
    <row r="491" spans="1:11" x14ac:dyDescent="0.25">
      <c r="A491" s="10" t="s">
        <v>1615</v>
      </c>
      <c r="B491" s="15">
        <v>25805</v>
      </c>
      <c r="C491" s="3" t="s">
        <v>575</v>
      </c>
      <c r="D491" s="3" t="s">
        <v>57</v>
      </c>
      <c r="E491" s="16" t="s">
        <v>773</v>
      </c>
      <c r="F491" s="22"/>
      <c r="G491" s="22"/>
      <c r="H491" s="22"/>
      <c r="I491" s="22"/>
      <c r="J491" s="22"/>
      <c r="K491" s="22"/>
    </row>
    <row r="492" spans="1:11" x14ac:dyDescent="0.25">
      <c r="A492" s="10" t="s">
        <v>1616</v>
      </c>
      <c r="B492" s="15">
        <v>25807</v>
      </c>
      <c r="C492" s="3" t="s">
        <v>575</v>
      </c>
      <c r="D492" s="3" t="s">
        <v>57</v>
      </c>
      <c r="E492" s="16" t="s">
        <v>774</v>
      </c>
      <c r="F492" s="22"/>
      <c r="G492" s="22"/>
      <c r="H492" s="22"/>
      <c r="I492" s="22"/>
      <c r="J492" s="22"/>
      <c r="K492" s="22"/>
    </row>
    <row r="493" spans="1:11" x14ac:dyDescent="0.25">
      <c r="A493" s="10" t="s">
        <v>1617</v>
      </c>
      <c r="B493" s="15">
        <v>25815</v>
      </c>
      <c r="C493" s="3" t="s">
        <v>575</v>
      </c>
      <c r="D493" s="3" t="s">
        <v>57</v>
      </c>
      <c r="E493" s="16" t="s">
        <v>775</v>
      </c>
      <c r="F493" s="22"/>
      <c r="G493" s="22"/>
      <c r="H493" s="22"/>
      <c r="I493" s="22"/>
      <c r="J493" s="22"/>
      <c r="K493" s="22"/>
    </row>
    <row r="494" spans="1:11" x14ac:dyDescent="0.25">
      <c r="A494" s="10" t="s">
        <v>1618</v>
      </c>
      <c r="B494" s="15">
        <v>25817</v>
      </c>
      <c r="C494" s="3" t="s">
        <v>575</v>
      </c>
      <c r="D494" s="3" t="s">
        <v>57</v>
      </c>
      <c r="E494" s="16" t="s">
        <v>776</v>
      </c>
      <c r="F494" s="22"/>
      <c r="G494" s="22"/>
      <c r="H494" s="22"/>
      <c r="I494" s="22"/>
      <c r="J494" s="22"/>
      <c r="K494" s="22"/>
    </row>
    <row r="495" spans="1:11" x14ac:dyDescent="0.25">
      <c r="A495" s="10" t="s">
        <v>1619</v>
      </c>
      <c r="B495" s="15">
        <v>25823</v>
      </c>
      <c r="C495" s="3" t="s">
        <v>575</v>
      </c>
      <c r="D495" s="3" t="s">
        <v>57</v>
      </c>
      <c r="E495" s="16" t="s">
        <v>777</v>
      </c>
      <c r="F495" s="22"/>
      <c r="G495" s="22"/>
      <c r="H495" s="22"/>
      <c r="I495" s="22"/>
      <c r="J495" s="22"/>
      <c r="K495" s="22"/>
    </row>
    <row r="496" spans="1:11" x14ac:dyDescent="0.25">
      <c r="A496" s="10" t="s">
        <v>1620</v>
      </c>
      <c r="B496" s="15">
        <v>25839</v>
      </c>
      <c r="C496" s="3" t="s">
        <v>575</v>
      </c>
      <c r="D496" s="3" t="s">
        <v>57</v>
      </c>
      <c r="E496" s="16" t="s">
        <v>778</v>
      </c>
      <c r="F496" s="22"/>
      <c r="G496" s="22"/>
      <c r="H496" s="22"/>
      <c r="I496" s="22"/>
      <c r="J496" s="22"/>
      <c r="K496" s="22"/>
    </row>
    <row r="497" spans="1:11" x14ac:dyDescent="0.25">
      <c r="A497" s="10" t="s">
        <v>1621</v>
      </c>
      <c r="B497" s="15">
        <v>25841</v>
      </c>
      <c r="C497" s="3" t="s">
        <v>575</v>
      </c>
      <c r="D497" s="3" t="s">
        <v>57</v>
      </c>
      <c r="E497" s="16" t="s">
        <v>779</v>
      </c>
      <c r="F497" s="22"/>
      <c r="G497" s="22"/>
      <c r="H497" s="22"/>
      <c r="I497" s="22"/>
      <c r="J497" s="22"/>
      <c r="K497" s="22"/>
    </row>
    <row r="498" spans="1:11" x14ac:dyDescent="0.25">
      <c r="A498" s="10" t="s">
        <v>1622</v>
      </c>
      <c r="B498" s="15">
        <v>25845</v>
      </c>
      <c r="C498" s="3" t="s">
        <v>575</v>
      </c>
      <c r="D498" s="3" t="s">
        <v>57</v>
      </c>
      <c r="E498" s="16" t="s">
        <v>780</v>
      </c>
      <c r="F498" s="22"/>
      <c r="G498" s="22"/>
      <c r="H498" s="22"/>
      <c r="I498" s="22"/>
      <c r="J498" s="22"/>
      <c r="K498" s="22"/>
    </row>
    <row r="499" spans="1:11" x14ac:dyDescent="0.25">
      <c r="A499" s="10" t="s">
        <v>1623</v>
      </c>
      <c r="B499" s="15">
        <v>25851</v>
      </c>
      <c r="C499" s="3" t="s">
        <v>575</v>
      </c>
      <c r="D499" s="3" t="s">
        <v>57</v>
      </c>
      <c r="E499" s="16" t="s">
        <v>781</v>
      </c>
      <c r="F499" s="22"/>
      <c r="G499" s="22"/>
      <c r="H499" s="22"/>
      <c r="I499" s="22"/>
      <c r="J499" s="22"/>
      <c r="K499" s="22"/>
    </row>
    <row r="500" spans="1:11" x14ac:dyDescent="0.25">
      <c r="A500" s="10" t="s">
        <v>1624</v>
      </c>
      <c r="B500" s="15">
        <v>25506</v>
      </c>
      <c r="C500" s="3" t="s">
        <v>575</v>
      </c>
      <c r="D500" s="3" t="s">
        <v>57</v>
      </c>
      <c r="E500" s="16" t="s">
        <v>495</v>
      </c>
      <c r="F500" s="22"/>
      <c r="G500" s="22"/>
      <c r="H500" s="22"/>
      <c r="I500" s="22"/>
      <c r="J500" s="22"/>
      <c r="K500" s="22"/>
    </row>
    <row r="501" spans="1:11" x14ac:dyDescent="0.25">
      <c r="A501" s="10" t="s">
        <v>1625</v>
      </c>
      <c r="B501" s="15">
        <v>25862</v>
      </c>
      <c r="C501" s="3" t="s">
        <v>575</v>
      </c>
      <c r="D501" s="3" t="s">
        <v>57</v>
      </c>
      <c r="E501" s="16" t="s">
        <v>782</v>
      </c>
      <c r="F501" s="22"/>
      <c r="G501" s="22"/>
      <c r="H501" s="22"/>
      <c r="I501" s="22"/>
      <c r="J501" s="22"/>
      <c r="K501" s="22"/>
    </row>
    <row r="502" spans="1:11" x14ac:dyDescent="0.25">
      <c r="A502" s="10" t="s">
        <v>1626</v>
      </c>
      <c r="B502" s="15">
        <v>25867</v>
      </c>
      <c r="C502" s="3" t="s">
        <v>575</v>
      </c>
      <c r="D502" s="3" t="s">
        <v>57</v>
      </c>
      <c r="E502" s="16" t="s">
        <v>783</v>
      </c>
      <c r="F502" s="22"/>
      <c r="G502" s="22"/>
      <c r="H502" s="22"/>
      <c r="I502" s="22"/>
      <c r="J502" s="22"/>
      <c r="K502" s="22"/>
    </row>
    <row r="503" spans="1:11" x14ac:dyDescent="0.25">
      <c r="A503" s="10" t="s">
        <v>1627</v>
      </c>
      <c r="B503" s="15">
        <v>25843</v>
      </c>
      <c r="C503" s="3" t="s">
        <v>575</v>
      </c>
      <c r="D503" s="3" t="s">
        <v>57</v>
      </c>
      <c r="E503" s="16" t="s">
        <v>784</v>
      </c>
      <c r="F503" s="22"/>
      <c r="G503" s="22"/>
      <c r="H503" s="22"/>
      <c r="I503" s="22"/>
      <c r="J503" s="22"/>
      <c r="K503" s="22"/>
    </row>
    <row r="504" spans="1:11" x14ac:dyDescent="0.25">
      <c r="A504" s="10" t="s">
        <v>1628</v>
      </c>
      <c r="B504" s="15">
        <v>25871</v>
      </c>
      <c r="C504" s="3" t="s">
        <v>575</v>
      </c>
      <c r="D504" s="3" t="s">
        <v>57</v>
      </c>
      <c r="E504" s="16" t="s">
        <v>785</v>
      </c>
      <c r="F504" s="22"/>
      <c r="G504" s="22"/>
      <c r="H504" s="22"/>
      <c r="I504" s="22"/>
      <c r="J504" s="22"/>
      <c r="K504" s="22"/>
    </row>
    <row r="505" spans="1:11" x14ac:dyDescent="0.25">
      <c r="A505" s="10" t="s">
        <v>1629</v>
      </c>
      <c r="B505" s="15">
        <v>25873</v>
      </c>
      <c r="C505" s="3" t="s">
        <v>575</v>
      </c>
      <c r="D505" s="3" t="s">
        <v>57</v>
      </c>
      <c r="E505" s="16" t="s">
        <v>786</v>
      </c>
      <c r="F505" s="22"/>
      <c r="G505" s="22"/>
      <c r="H505" s="22"/>
      <c r="I505" s="22"/>
      <c r="J505" s="22"/>
      <c r="K505" s="22"/>
    </row>
    <row r="506" spans="1:11" x14ac:dyDescent="0.25">
      <c r="A506" s="10" t="s">
        <v>1630</v>
      </c>
      <c r="B506" s="15">
        <v>25875</v>
      </c>
      <c r="C506" s="3" t="s">
        <v>575</v>
      </c>
      <c r="D506" s="3" t="s">
        <v>57</v>
      </c>
      <c r="E506" s="16" t="s">
        <v>787</v>
      </c>
      <c r="F506" s="22"/>
      <c r="G506" s="22"/>
      <c r="H506" s="22"/>
      <c r="I506" s="22"/>
      <c r="J506" s="22"/>
      <c r="K506" s="22"/>
    </row>
    <row r="507" spans="1:11" x14ac:dyDescent="0.25">
      <c r="A507" s="10" t="s">
        <v>1631</v>
      </c>
      <c r="B507" s="15">
        <v>25878</v>
      </c>
      <c r="C507" s="3" t="s">
        <v>575</v>
      </c>
      <c r="D507" s="3" t="s">
        <v>57</v>
      </c>
      <c r="E507" s="16" t="s">
        <v>788</v>
      </c>
      <c r="F507" s="22"/>
      <c r="G507" s="22"/>
      <c r="H507" s="22"/>
      <c r="I507" s="22"/>
      <c r="J507" s="22"/>
      <c r="K507" s="22"/>
    </row>
    <row r="508" spans="1:11" x14ac:dyDescent="0.25">
      <c r="A508" s="10" t="s">
        <v>1632</v>
      </c>
      <c r="B508" s="15">
        <v>25885</v>
      </c>
      <c r="C508" s="3" t="s">
        <v>575</v>
      </c>
      <c r="D508" s="3" t="s">
        <v>57</v>
      </c>
      <c r="E508" s="16" t="s">
        <v>789</v>
      </c>
      <c r="F508" s="22"/>
      <c r="G508" s="22"/>
      <c r="H508" s="22"/>
      <c r="I508" s="22"/>
      <c r="J508" s="22"/>
      <c r="K508" s="22"/>
    </row>
    <row r="509" spans="1:11" x14ac:dyDescent="0.25">
      <c r="A509" s="10" t="s">
        <v>1633</v>
      </c>
      <c r="B509" s="15">
        <v>25898</v>
      </c>
      <c r="C509" s="3" t="s">
        <v>575</v>
      </c>
      <c r="D509" s="3" t="s">
        <v>57</v>
      </c>
      <c r="E509" s="16" t="s">
        <v>790</v>
      </c>
      <c r="F509" s="22"/>
      <c r="G509" s="22"/>
      <c r="H509" s="22"/>
      <c r="I509" s="22"/>
      <c r="J509" s="22"/>
      <c r="K509" s="22"/>
    </row>
    <row r="510" spans="1:11" x14ac:dyDescent="0.25">
      <c r="A510" s="10" t="s">
        <v>1634</v>
      </c>
      <c r="B510" s="15">
        <v>25899</v>
      </c>
      <c r="C510" s="3" t="s">
        <v>575</v>
      </c>
      <c r="D510" s="3" t="s">
        <v>57</v>
      </c>
      <c r="E510" s="16" t="s">
        <v>791</v>
      </c>
      <c r="F510" s="22"/>
      <c r="G510" s="22"/>
      <c r="H510" s="22"/>
      <c r="I510" s="22"/>
      <c r="J510" s="22"/>
      <c r="K510" s="22"/>
    </row>
    <row r="511" spans="1:11" x14ac:dyDescent="0.25">
      <c r="A511" s="10" t="s">
        <v>1635</v>
      </c>
      <c r="B511" s="15">
        <v>73024</v>
      </c>
      <c r="C511" s="3" t="s">
        <v>575</v>
      </c>
      <c r="D511" s="3" t="s">
        <v>71</v>
      </c>
      <c r="E511" s="16" t="s">
        <v>792</v>
      </c>
      <c r="F511" s="22"/>
      <c r="G511" s="22"/>
      <c r="H511" s="22"/>
      <c r="I511" s="22"/>
      <c r="J511" s="22"/>
      <c r="K511" s="22"/>
    </row>
    <row r="512" spans="1:11" x14ac:dyDescent="0.25">
      <c r="A512" s="10" t="s">
        <v>1636</v>
      </c>
      <c r="B512" s="15">
        <v>73026</v>
      </c>
      <c r="C512" s="3" t="s">
        <v>575</v>
      </c>
      <c r="D512" s="3" t="s">
        <v>71</v>
      </c>
      <c r="E512" s="16" t="s">
        <v>793</v>
      </c>
      <c r="F512" s="22"/>
      <c r="G512" s="22"/>
      <c r="H512" s="22"/>
      <c r="I512" s="22"/>
      <c r="J512" s="22"/>
      <c r="K512" s="22"/>
    </row>
    <row r="513" spans="1:11" x14ac:dyDescent="0.25">
      <c r="A513" s="10" t="s">
        <v>1637</v>
      </c>
      <c r="B513" s="15">
        <v>73030</v>
      </c>
      <c r="C513" s="3" t="s">
        <v>575</v>
      </c>
      <c r="D513" s="3" t="s">
        <v>71</v>
      </c>
      <c r="E513" s="16" t="s">
        <v>794</v>
      </c>
      <c r="F513" s="22"/>
      <c r="G513" s="22"/>
      <c r="H513" s="22"/>
      <c r="I513" s="22"/>
      <c r="J513" s="22"/>
      <c r="K513" s="22"/>
    </row>
    <row r="514" spans="1:11" x14ac:dyDescent="0.25">
      <c r="A514" s="10" t="s">
        <v>1638</v>
      </c>
      <c r="B514" s="15">
        <v>73043</v>
      </c>
      <c r="C514" s="3" t="s">
        <v>575</v>
      </c>
      <c r="D514" s="3" t="s">
        <v>71</v>
      </c>
      <c r="E514" s="16" t="s">
        <v>106</v>
      </c>
      <c r="F514" s="22"/>
      <c r="G514" s="22"/>
      <c r="H514" s="22"/>
      <c r="I514" s="22"/>
      <c r="J514" s="22"/>
      <c r="K514" s="22"/>
    </row>
    <row r="515" spans="1:11" x14ac:dyDescent="0.25">
      <c r="A515" s="10" t="s">
        <v>1639</v>
      </c>
      <c r="B515" s="15">
        <v>73055</v>
      </c>
      <c r="C515" s="3" t="s">
        <v>575</v>
      </c>
      <c r="D515" s="3" t="s">
        <v>71</v>
      </c>
      <c r="E515" s="16" t="s">
        <v>795</v>
      </c>
      <c r="F515" s="22"/>
      <c r="G515" s="22"/>
      <c r="H515" s="22"/>
      <c r="I515" s="22"/>
      <c r="J515" s="22"/>
      <c r="K515" s="22"/>
    </row>
    <row r="516" spans="1:11" x14ac:dyDescent="0.25">
      <c r="A516" s="10" t="s">
        <v>1640</v>
      </c>
      <c r="B516" s="15">
        <v>73067</v>
      </c>
      <c r="C516" s="3" t="s">
        <v>575</v>
      </c>
      <c r="D516" s="3" t="s">
        <v>71</v>
      </c>
      <c r="E516" s="16" t="s">
        <v>137</v>
      </c>
      <c r="F516" s="22"/>
      <c r="G516" s="22"/>
      <c r="H516" s="22"/>
      <c r="I516" s="22"/>
      <c r="J516" s="22"/>
      <c r="K516" s="22"/>
    </row>
    <row r="517" spans="1:11" x14ac:dyDescent="0.25">
      <c r="A517" s="10" t="s">
        <v>1641</v>
      </c>
      <c r="B517" s="15">
        <v>73124</v>
      </c>
      <c r="C517" s="3" t="s">
        <v>575</v>
      </c>
      <c r="D517" s="3" t="s">
        <v>71</v>
      </c>
      <c r="E517" s="16" t="s">
        <v>165</v>
      </c>
      <c r="F517" s="22"/>
      <c r="G517" s="22"/>
      <c r="H517" s="22"/>
      <c r="I517" s="22"/>
      <c r="J517" s="22"/>
      <c r="K517" s="22"/>
    </row>
    <row r="518" spans="1:11" x14ac:dyDescent="0.25">
      <c r="A518" s="10" t="s">
        <v>1642</v>
      </c>
      <c r="B518" s="15">
        <v>73148</v>
      </c>
      <c r="C518" s="3" t="s">
        <v>575</v>
      </c>
      <c r="D518" s="3" t="s">
        <v>71</v>
      </c>
      <c r="E518" s="16" t="s">
        <v>796</v>
      </c>
      <c r="F518" s="22"/>
      <c r="G518" s="22"/>
      <c r="H518" s="22"/>
      <c r="I518" s="22"/>
      <c r="J518" s="22"/>
      <c r="K518" s="22"/>
    </row>
    <row r="519" spans="1:11" x14ac:dyDescent="0.25">
      <c r="A519" s="10" t="s">
        <v>1643</v>
      </c>
      <c r="B519" s="15">
        <v>73152</v>
      </c>
      <c r="C519" s="3" t="s">
        <v>575</v>
      </c>
      <c r="D519" s="3" t="s">
        <v>71</v>
      </c>
      <c r="E519" s="16" t="s">
        <v>797</v>
      </c>
      <c r="F519" s="22"/>
      <c r="G519" s="22"/>
      <c r="H519" s="22"/>
      <c r="I519" s="22"/>
      <c r="J519" s="22"/>
      <c r="K519" s="22"/>
    </row>
    <row r="520" spans="1:11" x14ac:dyDescent="0.25">
      <c r="A520" s="10" t="s">
        <v>1644</v>
      </c>
      <c r="B520" s="15">
        <v>73168</v>
      </c>
      <c r="C520" s="3" t="s">
        <v>575</v>
      </c>
      <c r="D520" s="3" t="s">
        <v>71</v>
      </c>
      <c r="E520" s="16" t="s">
        <v>190</v>
      </c>
      <c r="F520" s="22"/>
      <c r="G520" s="22"/>
      <c r="H520" s="22"/>
      <c r="I520" s="22"/>
      <c r="J520" s="22"/>
      <c r="K520" s="22"/>
    </row>
    <row r="521" spans="1:11" x14ac:dyDescent="0.25">
      <c r="A521" s="10" t="s">
        <v>1645</v>
      </c>
      <c r="B521" s="15">
        <v>73200</v>
      </c>
      <c r="C521" s="3" t="s">
        <v>575</v>
      </c>
      <c r="D521" s="3" t="s">
        <v>71</v>
      </c>
      <c r="E521" s="16" t="s">
        <v>798</v>
      </c>
      <c r="F521" s="22"/>
      <c r="G521" s="22"/>
      <c r="H521" s="22"/>
      <c r="I521" s="22"/>
      <c r="J521" s="22"/>
      <c r="K521" s="22"/>
    </row>
    <row r="522" spans="1:11" x14ac:dyDescent="0.25">
      <c r="A522" s="10" t="s">
        <v>1646</v>
      </c>
      <c r="B522" s="15">
        <v>73217</v>
      </c>
      <c r="C522" s="3" t="s">
        <v>575</v>
      </c>
      <c r="D522" s="3" t="s">
        <v>71</v>
      </c>
      <c r="E522" s="16" t="s">
        <v>799</v>
      </c>
      <c r="F522" s="22"/>
      <c r="G522" s="22"/>
      <c r="H522" s="22"/>
      <c r="I522" s="22"/>
      <c r="J522" s="22"/>
      <c r="K522" s="22"/>
    </row>
    <row r="523" spans="1:11" x14ac:dyDescent="0.25">
      <c r="A523" s="10" t="s">
        <v>1647</v>
      </c>
      <c r="B523" s="15">
        <v>73226</v>
      </c>
      <c r="C523" s="3" t="s">
        <v>575</v>
      </c>
      <c r="D523" s="3" t="s">
        <v>71</v>
      </c>
      <c r="E523" s="16" t="s">
        <v>800</v>
      </c>
      <c r="F523" s="22"/>
      <c r="G523" s="22"/>
      <c r="H523" s="22"/>
      <c r="I523" s="22"/>
      <c r="J523" s="22"/>
      <c r="K523" s="22"/>
    </row>
    <row r="524" spans="1:11" x14ac:dyDescent="0.25">
      <c r="A524" s="10" t="s">
        <v>1648</v>
      </c>
      <c r="B524" s="15">
        <v>73236</v>
      </c>
      <c r="C524" s="3" t="s">
        <v>575</v>
      </c>
      <c r="D524" s="3" t="s">
        <v>71</v>
      </c>
      <c r="E524" s="16" t="s">
        <v>801</v>
      </c>
      <c r="F524" s="22"/>
      <c r="G524" s="22"/>
      <c r="H524" s="22"/>
      <c r="I524" s="22"/>
      <c r="J524" s="22"/>
      <c r="K524" s="22"/>
    </row>
    <row r="525" spans="1:11" x14ac:dyDescent="0.25">
      <c r="A525" s="10" t="s">
        <v>1649</v>
      </c>
      <c r="B525" s="15">
        <v>73268</v>
      </c>
      <c r="C525" s="3" t="s">
        <v>575</v>
      </c>
      <c r="D525" s="3" t="s">
        <v>71</v>
      </c>
      <c r="E525" s="16" t="s">
        <v>802</v>
      </c>
      <c r="F525" s="22"/>
      <c r="G525" s="22"/>
      <c r="H525" s="22"/>
      <c r="I525" s="22"/>
      <c r="J525" s="22"/>
      <c r="K525" s="22"/>
    </row>
    <row r="526" spans="1:11" x14ac:dyDescent="0.25">
      <c r="A526" s="10" t="s">
        <v>1650</v>
      </c>
      <c r="B526" s="15">
        <v>73270</v>
      </c>
      <c r="C526" s="3" t="s">
        <v>575</v>
      </c>
      <c r="D526" s="3" t="s">
        <v>71</v>
      </c>
      <c r="E526" s="16" t="s">
        <v>803</v>
      </c>
      <c r="F526" s="22"/>
      <c r="G526" s="22"/>
      <c r="H526" s="22"/>
      <c r="I526" s="22"/>
      <c r="J526" s="22"/>
      <c r="K526" s="22"/>
    </row>
    <row r="527" spans="1:11" x14ac:dyDescent="0.25">
      <c r="A527" s="10" t="s">
        <v>1651</v>
      </c>
      <c r="B527" s="15">
        <v>73275</v>
      </c>
      <c r="C527" s="3" t="s">
        <v>575</v>
      </c>
      <c r="D527" s="3" t="s">
        <v>71</v>
      </c>
      <c r="E527" s="16" t="s">
        <v>804</v>
      </c>
      <c r="F527" s="22"/>
      <c r="G527" s="22"/>
      <c r="H527" s="22"/>
      <c r="I527" s="22"/>
      <c r="J527" s="22"/>
      <c r="K527" s="22"/>
    </row>
    <row r="528" spans="1:11" x14ac:dyDescent="0.25">
      <c r="A528" s="10" t="s">
        <v>1652</v>
      </c>
      <c r="B528" s="15">
        <v>73283</v>
      </c>
      <c r="C528" s="3" t="s">
        <v>575</v>
      </c>
      <c r="D528" s="3" t="s">
        <v>71</v>
      </c>
      <c r="E528" s="16" t="s">
        <v>213</v>
      </c>
      <c r="F528" s="22"/>
      <c r="G528" s="22"/>
      <c r="H528" s="22"/>
      <c r="I528" s="22"/>
      <c r="J528" s="22"/>
      <c r="K528" s="22"/>
    </row>
    <row r="529" spans="1:11" x14ac:dyDescent="0.25">
      <c r="A529" s="10" t="s">
        <v>1653</v>
      </c>
      <c r="B529" s="15">
        <v>73319</v>
      </c>
      <c r="C529" s="3" t="s">
        <v>575</v>
      </c>
      <c r="D529" s="3" t="s">
        <v>71</v>
      </c>
      <c r="E529" s="16" t="s">
        <v>233</v>
      </c>
      <c r="F529" s="22"/>
      <c r="G529" s="22"/>
      <c r="H529" s="22"/>
      <c r="I529" s="22"/>
      <c r="J529" s="22"/>
      <c r="K529" s="22"/>
    </row>
    <row r="530" spans="1:11" x14ac:dyDescent="0.25">
      <c r="A530" s="10" t="s">
        <v>1654</v>
      </c>
      <c r="B530" s="15">
        <v>73347</v>
      </c>
      <c r="C530" s="3" t="s">
        <v>575</v>
      </c>
      <c r="D530" s="3" t="s">
        <v>71</v>
      </c>
      <c r="E530" s="16" t="s">
        <v>805</v>
      </c>
      <c r="F530" s="22"/>
      <c r="G530" s="22"/>
      <c r="H530" s="22"/>
      <c r="I530" s="22"/>
      <c r="J530" s="22"/>
      <c r="K530" s="22"/>
    </row>
    <row r="531" spans="1:11" x14ac:dyDescent="0.25">
      <c r="A531" s="10" t="s">
        <v>1655</v>
      </c>
      <c r="B531" s="15">
        <v>73349</v>
      </c>
      <c r="C531" s="3" t="s">
        <v>575</v>
      </c>
      <c r="D531" s="3" t="s">
        <v>71</v>
      </c>
      <c r="E531" s="16" t="s">
        <v>806</v>
      </c>
      <c r="F531" s="22"/>
      <c r="G531" s="22"/>
      <c r="H531" s="22"/>
      <c r="I531" s="22"/>
      <c r="J531" s="22"/>
      <c r="K531" s="22"/>
    </row>
    <row r="532" spans="1:11" x14ac:dyDescent="0.25">
      <c r="A532" s="10" t="s">
        <v>1656</v>
      </c>
      <c r="B532" s="15">
        <v>73001</v>
      </c>
      <c r="C532" s="3" t="s">
        <v>575</v>
      </c>
      <c r="D532" s="3" t="s">
        <v>71</v>
      </c>
      <c r="E532" s="16" t="s">
        <v>807</v>
      </c>
      <c r="F532" s="22"/>
      <c r="G532" s="22"/>
      <c r="H532" s="22"/>
      <c r="I532" s="22"/>
      <c r="J532" s="22"/>
      <c r="K532" s="22"/>
    </row>
    <row r="533" spans="1:11" x14ac:dyDescent="0.25">
      <c r="A533" s="10" t="s">
        <v>1657</v>
      </c>
      <c r="B533" s="15">
        <v>73352</v>
      </c>
      <c r="C533" s="3" t="s">
        <v>575</v>
      </c>
      <c r="D533" s="3" t="s">
        <v>71</v>
      </c>
      <c r="E533" s="16" t="s">
        <v>250</v>
      </c>
      <c r="F533" s="22"/>
      <c r="G533" s="22"/>
      <c r="H533" s="22"/>
      <c r="I533" s="22"/>
      <c r="J533" s="22"/>
      <c r="K533" s="22"/>
    </row>
    <row r="534" spans="1:11" x14ac:dyDescent="0.25">
      <c r="A534" s="10" t="s">
        <v>1658</v>
      </c>
      <c r="B534" s="15">
        <v>73408</v>
      </c>
      <c r="C534" s="3" t="s">
        <v>575</v>
      </c>
      <c r="D534" s="3" t="s">
        <v>71</v>
      </c>
      <c r="E534" s="16" t="s">
        <v>808</v>
      </c>
      <c r="F534" s="22"/>
      <c r="G534" s="22"/>
      <c r="H534" s="22"/>
      <c r="I534" s="22"/>
      <c r="J534" s="22"/>
      <c r="K534" s="22"/>
    </row>
    <row r="535" spans="1:11" x14ac:dyDescent="0.25">
      <c r="A535" s="10" t="s">
        <v>1659</v>
      </c>
      <c r="B535" s="15">
        <v>73411</v>
      </c>
      <c r="C535" s="3" t="s">
        <v>575</v>
      </c>
      <c r="D535" s="3" t="s">
        <v>71</v>
      </c>
      <c r="E535" s="16" t="s">
        <v>265</v>
      </c>
      <c r="F535" s="22"/>
      <c r="G535" s="22"/>
      <c r="H535" s="22"/>
      <c r="I535" s="22"/>
      <c r="J535" s="22"/>
      <c r="K535" s="22"/>
    </row>
    <row r="536" spans="1:11" x14ac:dyDescent="0.25">
      <c r="A536" s="10" t="s">
        <v>1660</v>
      </c>
      <c r="B536" s="15">
        <v>73449</v>
      </c>
      <c r="C536" s="3" t="s">
        <v>575</v>
      </c>
      <c r="D536" s="3" t="s">
        <v>71</v>
      </c>
      <c r="E536" s="16" t="s">
        <v>360</v>
      </c>
      <c r="F536" s="22"/>
      <c r="G536" s="22"/>
      <c r="H536" s="22"/>
      <c r="I536" s="22"/>
      <c r="J536" s="22"/>
      <c r="K536" s="22"/>
    </row>
    <row r="537" spans="1:11" x14ac:dyDescent="0.25">
      <c r="A537" s="10" t="s">
        <v>1661</v>
      </c>
      <c r="B537" s="15">
        <v>73461</v>
      </c>
      <c r="C537" s="3" t="s">
        <v>575</v>
      </c>
      <c r="D537" s="3" t="s">
        <v>71</v>
      </c>
      <c r="E537" s="16" t="s">
        <v>809</v>
      </c>
      <c r="F537" s="22"/>
      <c r="G537" s="22"/>
      <c r="H537" s="22"/>
      <c r="I537" s="22"/>
      <c r="J537" s="22"/>
      <c r="K537" s="22"/>
    </row>
    <row r="538" spans="1:11" x14ac:dyDescent="0.25">
      <c r="A538" s="10" t="s">
        <v>1662</v>
      </c>
      <c r="B538" s="15">
        <v>73483</v>
      </c>
      <c r="C538" s="3" t="s">
        <v>575</v>
      </c>
      <c r="D538" s="3" t="s">
        <v>71</v>
      </c>
      <c r="E538" s="16" t="s">
        <v>280</v>
      </c>
      <c r="F538" s="22"/>
      <c r="G538" s="22"/>
      <c r="H538" s="22"/>
      <c r="I538" s="22"/>
      <c r="J538" s="22"/>
      <c r="K538" s="22"/>
    </row>
    <row r="539" spans="1:11" x14ac:dyDescent="0.25">
      <c r="A539" s="10" t="s">
        <v>1663</v>
      </c>
      <c r="B539" s="15">
        <v>73504</v>
      </c>
      <c r="C539" s="3" t="s">
        <v>575</v>
      </c>
      <c r="D539" s="3" t="s">
        <v>71</v>
      </c>
      <c r="E539" s="16" t="s">
        <v>294</v>
      </c>
      <c r="F539" s="22"/>
      <c r="G539" s="22"/>
      <c r="H539" s="22"/>
      <c r="I539" s="22"/>
      <c r="J539" s="22"/>
      <c r="K539" s="22"/>
    </row>
    <row r="540" spans="1:11" x14ac:dyDescent="0.25">
      <c r="A540" s="10" t="s">
        <v>1664</v>
      </c>
      <c r="B540" s="15">
        <v>73520</v>
      </c>
      <c r="C540" s="3" t="s">
        <v>575</v>
      </c>
      <c r="D540" s="3" t="s">
        <v>71</v>
      </c>
      <c r="E540" s="16" t="s">
        <v>306</v>
      </c>
      <c r="F540" s="22"/>
      <c r="G540" s="22"/>
      <c r="H540" s="22"/>
      <c r="I540" s="22"/>
      <c r="J540" s="22"/>
      <c r="K540" s="22"/>
    </row>
    <row r="541" spans="1:11" x14ac:dyDescent="0.25">
      <c r="A541" s="10" t="s">
        <v>1665</v>
      </c>
      <c r="B541" s="15">
        <v>73547</v>
      </c>
      <c r="C541" s="3" t="s">
        <v>575</v>
      </c>
      <c r="D541" s="3" t="s">
        <v>71</v>
      </c>
      <c r="E541" s="16" t="s">
        <v>810</v>
      </c>
      <c r="F541" s="22"/>
      <c r="G541" s="22"/>
      <c r="H541" s="22"/>
      <c r="I541" s="22"/>
      <c r="J541" s="22"/>
      <c r="K541" s="22"/>
    </row>
    <row r="542" spans="1:11" x14ac:dyDescent="0.25">
      <c r="A542" s="10" t="s">
        <v>1666</v>
      </c>
      <c r="B542" s="15">
        <v>73555</v>
      </c>
      <c r="C542" s="3" t="s">
        <v>575</v>
      </c>
      <c r="D542" s="3" t="s">
        <v>71</v>
      </c>
      <c r="E542" s="16" t="s">
        <v>319</v>
      </c>
      <c r="F542" s="22"/>
      <c r="G542" s="22"/>
      <c r="H542" s="22"/>
      <c r="I542" s="22"/>
      <c r="J542" s="22"/>
      <c r="K542" s="22"/>
    </row>
    <row r="543" spans="1:11" x14ac:dyDescent="0.25">
      <c r="A543" s="10" t="s">
        <v>1667</v>
      </c>
      <c r="B543" s="15">
        <v>73563</v>
      </c>
      <c r="C543" s="3" t="s">
        <v>575</v>
      </c>
      <c r="D543" s="3" t="s">
        <v>71</v>
      </c>
      <c r="E543" s="16" t="s">
        <v>811</v>
      </c>
      <c r="F543" s="22"/>
      <c r="G543" s="22"/>
      <c r="H543" s="22"/>
      <c r="I543" s="22"/>
      <c r="J543" s="22"/>
      <c r="K543" s="22"/>
    </row>
    <row r="544" spans="1:11" x14ac:dyDescent="0.25">
      <c r="A544" s="10" t="s">
        <v>1668</v>
      </c>
      <c r="B544" s="15">
        <v>73585</v>
      </c>
      <c r="C544" s="3" t="s">
        <v>575</v>
      </c>
      <c r="D544" s="3" t="s">
        <v>71</v>
      </c>
      <c r="E544" s="16" t="s">
        <v>812</v>
      </c>
      <c r="F544" s="22"/>
      <c r="G544" s="22"/>
      <c r="H544" s="22"/>
      <c r="I544" s="22"/>
      <c r="J544" s="22"/>
      <c r="K544" s="22"/>
    </row>
    <row r="545" spans="1:11" x14ac:dyDescent="0.25">
      <c r="A545" s="10" t="s">
        <v>1669</v>
      </c>
      <c r="B545" s="15">
        <v>73616</v>
      </c>
      <c r="C545" s="3" t="s">
        <v>575</v>
      </c>
      <c r="D545" s="3" t="s">
        <v>71</v>
      </c>
      <c r="E545" s="16" t="s">
        <v>813</v>
      </c>
      <c r="F545" s="22"/>
      <c r="G545" s="22"/>
      <c r="H545" s="22"/>
      <c r="I545" s="22"/>
      <c r="J545" s="22"/>
      <c r="K545" s="22"/>
    </row>
    <row r="546" spans="1:11" x14ac:dyDescent="0.25">
      <c r="A546" s="10" t="s">
        <v>1670</v>
      </c>
      <c r="B546" s="15">
        <v>73622</v>
      </c>
      <c r="C546" s="3" t="s">
        <v>575</v>
      </c>
      <c r="D546" s="3" t="s">
        <v>71</v>
      </c>
      <c r="E546" s="16" t="s">
        <v>814</v>
      </c>
      <c r="F546" s="22"/>
      <c r="G546" s="22"/>
      <c r="H546" s="22"/>
      <c r="I546" s="22"/>
      <c r="J546" s="22"/>
      <c r="K546" s="22"/>
    </row>
    <row r="547" spans="1:11" x14ac:dyDescent="0.25">
      <c r="A547" s="10" t="s">
        <v>1671</v>
      </c>
      <c r="B547" s="15">
        <v>73624</v>
      </c>
      <c r="C547" s="3" t="s">
        <v>575</v>
      </c>
      <c r="D547" s="3" t="s">
        <v>71</v>
      </c>
      <c r="E547" s="16" t="s">
        <v>329</v>
      </c>
      <c r="F547" s="22"/>
      <c r="G547" s="22"/>
      <c r="H547" s="22"/>
      <c r="I547" s="22"/>
      <c r="J547" s="22"/>
      <c r="K547" s="22"/>
    </row>
    <row r="548" spans="1:11" x14ac:dyDescent="0.25">
      <c r="A548" s="10" t="s">
        <v>1672</v>
      </c>
      <c r="B548" s="15">
        <v>73671</v>
      </c>
      <c r="C548" s="3" t="s">
        <v>575</v>
      </c>
      <c r="D548" s="3" t="s">
        <v>71</v>
      </c>
      <c r="E548" s="16" t="s">
        <v>815</v>
      </c>
      <c r="F548" s="22"/>
      <c r="G548" s="22"/>
      <c r="H548" s="22"/>
      <c r="I548" s="22"/>
      <c r="J548" s="22"/>
      <c r="K548" s="22"/>
    </row>
    <row r="549" spans="1:11" x14ac:dyDescent="0.25">
      <c r="A549" s="10" t="s">
        <v>1673</v>
      </c>
      <c r="B549" s="15">
        <v>73675</v>
      </c>
      <c r="C549" s="3" t="s">
        <v>575</v>
      </c>
      <c r="D549" s="3" t="s">
        <v>71</v>
      </c>
      <c r="E549" s="16" t="s">
        <v>338</v>
      </c>
      <c r="F549" s="22"/>
      <c r="G549" s="22"/>
      <c r="H549" s="22"/>
      <c r="I549" s="22"/>
      <c r="J549" s="22"/>
      <c r="K549" s="22"/>
    </row>
    <row r="550" spans="1:11" x14ac:dyDescent="0.25">
      <c r="A550" s="10" t="s">
        <v>1674</v>
      </c>
      <c r="B550" s="15">
        <v>73678</v>
      </c>
      <c r="C550" s="3" t="s">
        <v>575</v>
      </c>
      <c r="D550" s="3" t="s">
        <v>71</v>
      </c>
      <c r="E550" s="16" t="s">
        <v>386</v>
      </c>
      <c r="F550" s="22"/>
      <c r="G550" s="22"/>
      <c r="H550" s="22"/>
      <c r="I550" s="22"/>
      <c r="J550" s="22"/>
      <c r="K550" s="22"/>
    </row>
    <row r="551" spans="1:11" x14ac:dyDescent="0.25">
      <c r="A551" s="10" t="s">
        <v>1675</v>
      </c>
      <c r="B551" s="15">
        <v>73443</v>
      </c>
      <c r="C551" s="3" t="s">
        <v>575</v>
      </c>
      <c r="D551" s="3" t="s">
        <v>71</v>
      </c>
      <c r="E551" s="16" t="s">
        <v>816</v>
      </c>
      <c r="F551" s="22"/>
      <c r="G551" s="22"/>
      <c r="H551" s="22"/>
      <c r="I551" s="22"/>
      <c r="J551" s="22"/>
      <c r="K551" s="22"/>
    </row>
    <row r="552" spans="1:11" x14ac:dyDescent="0.25">
      <c r="A552" s="10" t="s">
        <v>1676</v>
      </c>
      <c r="B552" s="15">
        <v>73686</v>
      </c>
      <c r="C552" s="3" t="s">
        <v>575</v>
      </c>
      <c r="D552" s="3" t="s">
        <v>71</v>
      </c>
      <c r="E552" s="16" t="s">
        <v>346</v>
      </c>
      <c r="F552" s="22"/>
      <c r="G552" s="22"/>
      <c r="H552" s="22"/>
      <c r="I552" s="22"/>
      <c r="J552" s="22"/>
      <c r="K552" s="22"/>
    </row>
    <row r="553" spans="1:11" x14ac:dyDescent="0.25">
      <c r="A553" s="10" t="s">
        <v>1677</v>
      </c>
      <c r="B553" s="15">
        <v>73770</v>
      </c>
      <c r="C553" s="3" t="s">
        <v>575</v>
      </c>
      <c r="D553" s="3" t="s">
        <v>71</v>
      </c>
      <c r="E553" s="16" t="s">
        <v>383</v>
      </c>
      <c r="F553" s="22"/>
      <c r="G553" s="22"/>
      <c r="H553" s="22"/>
      <c r="I553" s="22"/>
      <c r="J553" s="22"/>
      <c r="K553" s="22"/>
    </row>
    <row r="554" spans="1:11" x14ac:dyDescent="0.25">
      <c r="A554" s="10" t="s">
        <v>1678</v>
      </c>
      <c r="B554" s="15">
        <v>73854</v>
      </c>
      <c r="C554" s="3" t="s">
        <v>575</v>
      </c>
      <c r="D554" s="3" t="s">
        <v>71</v>
      </c>
      <c r="E554" s="16" t="s">
        <v>817</v>
      </c>
      <c r="F554" s="22"/>
      <c r="G554" s="22"/>
      <c r="H554" s="22"/>
      <c r="I554" s="22"/>
      <c r="J554" s="22"/>
      <c r="K554" s="22"/>
    </row>
    <row r="555" spans="1:11" x14ac:dyDescent="0.25">
      <c r="A555" s="10" t="s">
        <v>1679</v>
      </c>
      <c r="B555" s="15">
        <v>73861</v>
      </c>
      <c r="C555" s="3" t="s">
        <v>575</v>
      </c>
      <c r="D555" s="3" t="s">
        <v>71</v>
      </c>
      <c r="E555" s="16" t="s">
        <v>353</v>
      </c>
      <c r="F555" s="22"/>
      <c r="G555" s="22"/>
      <c r="H555" s="22"/>
      <c r="I555" s="22"/>
      <c r="J555" s="22"/>
      <c r="K555" s="22"/>
    </row>
    <row r="556" spans="1:11" x14ac:dyDescent="0.25">
      <c r="A556" s="10" t="s">
        <v>1680</v>
      </c>
      <c r="B556" s="15">
        <v>73870</v>
      </c>
      <c r="C556" s="3" t="s">
        <v>575</v>
      </c>
      <c r="D556" s="3" t="s">
        <v>71</v>
      </c>
      <c r="E556" s="16" t="s">
        <v>818</v>
      </c>
      <c r="F556" s="22"/>
      <c r="G556" s="22"/>
      <c r="H556" s="22"/>
      <c r="I556" s="22"/>
      <c r="J556" s="22"/>
      <c r="K556" s="22"/>
    </row>
    <row r="557" spans="1:11" x14ac:dyDescent="0.25">
      <c r="A557" s="10" t="s">
        <v>1681</v>
      </c>
      <c r="B557" s="15">
        <v>73873</v>
      </c>
      <c r="C557" s="3" t="s">
        <v>575</v>
      </c>
      <c r="D557" s="3" t="s">
        <v>71</v>
      </c>
      <c r="E557" s="16" t="s">
        <v>819</v>
      </c>
      <c r="F557" s="22"/>
      <c r="G557" s="22"/>
      <c r="H557" s="22"/>
      <c r="I557" s="22"/>
      <c r="J557" s="22"/>
      <c r="K557" s="22"/>
    </row>
    <row r="558" spans="1:11" x14ac:dyDescent="0.25">
      <c r="A558" s="10" t="s">
        <v>1682</v>
      </c>
      <c r="B558" s="15">
        <v>20011</v>
      </c>
      <c r="C558" s="3" t="s">
        <v>2533</v>
      </c>
      <c r="D558" s="3" t="s">
        <v>54</v>
      </c>
      <c r="E558" s="16" t="s">
        <v>89</v>
      </c>
      <c r="F558" s="22"/>
      <c r="G558" s="22"/>
      <c r="H558" s="22"/>
      <c r="I558" s="22"/>
      <c r="J558" s="22"/>
      <c r="K558" s="22"/>
    </row>
    <row r="559" spans="1:11" x14ac:dyDescent="0.25">
      <c r="A559" s="10" t="s">
        <v>1683</v>
      </c>
      <c r="B559" s="15">
        <v>20013</v>
      </c>
      <c r="C559" s="3" t="s">
        <v>2533</v>
      </c>
      <c r="D559" s="3" t="s">
        <v>54</v>
      </c>
      <c r="E559" s="16" t="s">
        <v>121</v>
      </c>
      <c r="F559" s="22"/>
      <c r="G559" s="22"/>
      <c r="H559" s="22"/>
      <c r="I559" s="22"/>
      <c r="J559" s="22"/>
      <c r="K559" s="22"/>
    </row>
    <row r="560" spans="1:11" x14ac:dyDescent="0.25">
      <c r="A560" s="10" t="s">
        <v>1684</v>
      </c>
      <c r="B560" s="15">
        <v>20032</v>
      </c>
      <c r="C560" s="3" t="s">
        <v>2533</v>
      </c>
      <c r="D560" s="3" t="s">
        <v>54</v>
      </c>
      <c r="E560" s="16" t="s">
        <v>820</v>
      </c>
      <c r="F560" s="22"/>
      <c r="G560" s="22"/>
      <c r="H560" s="22"/>
      <c r="I560" s="22"/>
      <c r="J560" s="22"/>
      <c r="K560" s="22"/>
    </row>
    <row r="561" spans="1:11" x14ac:dyDescent="0.25">
      <c r="A561" s="10" t="s">
        <v>1685</v>
      </c>
      <c r="B561" s="15">
        <v>20045</v>
      </c>
      <c r="C561" s="3" t="s">
        <v>2533</v>
      </c>
      <c r="D561" s="3" t="s">
        <v>54</v>
      </c>
      <c r="E561" s="16" t="s">
        <v>821</v>
      </c>
      <c r="F561" s="22"/>
      <c r="G561" s="22"/>
      <c r="H561" s="22"/>
      <c r="I561" s="22"/>
      <c r="J561" s="22"/>
      <c r="K561" s="22"/>
    </row>
    <row r="562" spans="1:11" x14ac:dyDescent="0.25">
      <c r="A562" s="10" t="s">
        <v>1686</v>
      </c>
      <c r="B562" s="15">
        <v>20060</v>
      </c>
      <c r="C562" s="3" t="s">
        <v>2533</v>
      </c>
      <c r="D562" s="3" t="s">
        <v>54</v>
      </c>
      <c r="E562" s="16" t="s">
        <v>822</v>
      </c>
      <c r="F562" s="22"/>
      <c r="G562" s="22"/>
      <c r="H562" s="22"/>
      <c r="I562" s="22"/>
      <c r="J562" s="22"/>
      <c r="K562" s="22"/>
    </row>
    <row r="563" spans="1:11" x14ac:dyDescent="0.25">
      <c r="A563" s="10" t="s">
        <v>1687</v>
      </c>
      <c r="B563" s="15">
        <v>20175</v>
      </c>
      <c r="C563" s="3" t="s">
        <v>2533</v>
      </c>
      <c r="D563" s="3" t="s">
        <v>54</v>
      </c>
      <c r="E563" s="16" t="s">
        <v>823</v>
      </c>
      <c r="F563" s="22"/>
      <c r="G563" s="22"/>
      <c r="H563" s="22"/>
      <c r="I563" s="22"/>
      <c r="J563" s="22"/>
      <c r="K563" s="22"/>
    </row>
    <row r="564" spans="1:11" x14ac:dyDescent="0.25">
      <c r="A564" s="10" t="s">
        <v>1688</v>
      </c>
      <c r="B564" s="15">
        <v>20178</v>
      </c>
      <c r="C564" s="3" t="s">
        <v>2533</v>
      </c>
      <c r="D564" s="3" t="s">
        <v>54</v>
      </c>
      <c r="E564" s="16" t="s">
        <v>824</v>
      </c>
      <c r="F564" s="22"/>
      <c r="G564" s="22"/>
      <c r="H564" s="22"/>
      <c r="I564" s="22"/>
      <c r="J564" s="22"/>
      <c r="K564" s="22"/>
    </row>
    <row r="565" spans="1:11" x14ac:dyDescent="0.25">
      <c r="A565" s="10" t="s">
        <v>1689</v>
      </c>
      <c r="B565" s="15">
        <v>20228</v>
      </c>
      <c r="C565" s="3" t="s">
        <v>2533</v>
      </c>
      <c r="D565" s="3" t="s">
        <v>54</v>
      </c>
      <c r="E565" s="16" t="s">
        <v>149</v>
      </c>
      <c r="F565" s="22"/>
      <c r="G565" s="22"/>
      <c r="H565" s="22"/>
      <c r="I565" s="22"/>
      <c r="J565" s="22"/>
      <c r="K565" s="22"/>
    </row>
    <row r="566" spans="1:11" x14ac:dyDescent="0.25">
      <c r="A566" s="10" t="s">
        <v>1690</v>
      </c>
      <c r="B566" s="15">
        <v>20238</v>
      </c>
      <c r="C566" s="3" t="s">
        <v>2533</v>
      </c>
      <c r="D566" s="3" t="s">
        <v>54</v>
      </c>
      <c r="E566" s="16" t="s">
        <v>825</v>
      </c>
      <c r="F566" s="22"/>
      <c r="G566" s="22"/>
      <c r="H566" s="22"/>
      <c r="I566" s="22"/>
      <c r="J566" s="22"/>
      <c r="K566" s="22"/>
    </row>
    <row r="567" spans="1:11" x14ac:dyDescent="0.25">
      <c r="A567" s="10" t="s">
        <v>1691</v>
      </c>
      <c r="B567" s="15">
        <v>20250</v>
      </c>
      <c r="C567" s="3" t="s">
        <v>2533</v>
      </c>
      <c r="D567" s="3" t="s">
        <v>54</v>
      </c>
      <c r="E567" s="16" t="s">
        <v>826</v>
      </c>
      <c r="F567" s="22"/>
      <c r="G567" s="22"/>
      <c r="H567" s="22"/>
      <c r="I567" s="22"/>
      <c r="J567" s="22"/>
      <c r="K567" s="22"/>
    </row>
    <row r="568" spans="1:11" x14ac:dyDescent="0.25">
      <c r="A568" s="10" t="s">
        <v>1692</v>
      </c>
      <c r="B568" s="15">
        <v>20295</v>
      </c>
      <c r="C568" s="3" t="s">
        <v>2533</v>
      </c>
      <c r="D568" s="3" t="s">
        <v>54</v>
      </c>
      <c r="E568" s="16" t="s">
        <v>827</v>
      </c>
      <c r="F568" s="22"/>
      <c r="G568" s="22"/>
      <c r="H568" s="22"/>
      <c r="I568" s="22"/>
      <c r="J568" s="22"/>
      <c r="K568" s="22"/>
    </row>
    <row r="569" spans="1:11" x14ac:dyDescent="0.25">
      <c r="A569" s="10" t="s">
        <v>1693</v>
      </c>
      <c r="B569" s="15">
        <v>20383</v>
      </c>
      <c r="C569" s="3" t="s">
        <v>2533</v>
      </c>
      <c r="D569" s="3" t="s">
        <v>54</v>
      </c>
      <c r="E569" s="16" t="s">
        <v>828</v>
      </c>
      <c r="F569" s="22"/>
      <c r="G569" s="22"/>
      <c r="H569" s="22"/>
      <c r="I569" s="22"/>
      <c r="J569" s="22"/>
      <c r="K569" s="22"/>
    </row>
    <row r="570" spans="1:11" x14ac:dyDescent="0.25">
      <c r="A570" s="10" t="s">
        <v>1694</v>
      </c>
      <c r="B570" s="15">
        <v>20400</v>
      </c>
      <c r="C570" s="3" t="s">
        <v>2533</v>
      </c>
      <c r="D570" s="3" t="s">
        <v>54</v>
      </c>
      <c r="E570" s="16" t="s">
        <v>176</v>
      </c>
      <c r="F570" s="22"/>
      <c r="G570" s="22"/>
      <c r="H570" s="22"/>
      <c r="I570" s="22"/>
      <c r="J570" s="22"/>
      <c r="K570" s="22"/>
    </row>
    <row r="571" spans="1:11" x14ac:dyDescent="0.25">
      <c r="A571" s="10" t="s">
        <v>1695</v>
      </c>
      <c r="B571" s="15">
        <v>20621</v>
      </c>
      <c r="C571" s="3" t="s">
        <v>2533</v>
      </c>
      <c r="D571" s="3" t="s">
        <v>54</v>
      </c>
      <c r="E571" s="16" t="s">
        <v>200</v>
      </c>
      <c r="F571" s="22"/>
      <c r="G571" s="22"/>
      <c r="H571" s="22"/>
      <c r="I571" s="22"/>
      <c r="J571" s="22"/>
      <c r="K571" s="22"/>
    </row>
    <row r="572" spans="1:11" x14ac:dyDescent="0.25">
      <c r="A572" s="10" t="s">
        <v>1696</v>
      </c>
      <c r="B572" s="15">
        <v>20443</v>
      </c>
      <c r="C572" s="3" t="s">
        <v>2533</v>
      </c>
      <c r="D572" s="3" t="s">
        <v>54</v>
      </c>
      <c r="E572" s="16" t="s">
        <v>220</v>
      </c>
      <c r="F572" s="22"/>
      <c r="G572" s="22"/>
      <c r="H572" s="22"/>
      <c r="I572" s="22"/>
      <c r="J572" s="22"/>
      <c r="K572" s="22"/>
    </row>
    <row r="573" spans="1:11" x14ac:dyDescent="0.25">
      <c r="A573" s="10" t="s">
        <v>1697</v>
      </c>
      <c r="B573" s="15">
        <v>20517</v>
      </c>
      <c r="C573" s="3" t="s">
        <v>2533</v>
      </c>
      <c r="D573" s="3" t="s">
        <v>54</v>
      </c>
      <c r="E573" s="16" t="s">
        <v>829</v>
      </c>
      <c r="F573" s="22"/>
      <c r="G573" s="22"/>
      <c r="H573" s="22"/>
      <c r="I573" s="22"/>
      <c r="J573" s="22"/>
      <c r="K573" s="22"/>
    </row>
    <row r="574" spans="1:11" x14ac:dyDescent="0.25">
      <c r="A574" s="10" t="s">
        <v>1698</v>
      </c>
      <c r="B574" s="15">
        <v>20550</v>
      </c>
      <c r="C574" s="3" t="s">
        <v>2533</v>
      </c>
      <c r="D574" s="3" t="s">
        <v>54</v>
      </c>
      <c r="E574" s="16" t="s">
        <v>241</v>
      </c>
      <c r="F574" s="22"/>
      <c r="G574" s="22"/>
      <c r="H574" s="22"/>
      <c r="I574" s="22"/>
      <c r="J574" s="22"/>
      <c r="K574" s="22"/>
    </row>
    <row r="575" spans="1:11" x14ac:dyDescent="0.25">
      <c r="A575" s="10" t="s">
        <v>1699</v>
      </c>
      <c r="B575" s="15">
        <v>20570</v>
      </c>
      <c r="C575" s="3" t="s">
        <v>2533</v>
      </c>
      <c r="D575" s="3" t="s">
        <v>54</v>
      </c>
      <c r="E575" s="16" t="s">
        <v>830</v>
      </c>
      <c r="F575" s="22"/>
      <c r="G575" s="22"/>
      <c r="H575" s="22"/>
      <c r="I575" s="22"/>
      <c r="J575" s="22"/>
      <c r="K575" s="22"/>
    </row>
    <row r="576" spans="1:11" x14ac:dyDescent="0.25">
      <c r="A576" s="10" t="s">
        <v>1700</v>
      </c>
      <c r="B576" s="15">
        <v>20750</v>
      </c>
      <c r="C576" s="3" t="s">
        <v>2533</v>
      </c>
      <c r="D576" s="3" t="s">
        <v>54</v>
      </c>
      <c r="E576" s="16" t="s">
        <v>831</v>
      </c>
      <c r="F576" s="22"/>
      <c r="G576" s="22"/>
      <c r="H576" s="22"/>
      <c r="I576" s="22"/>
      <c r="J576" s="22"/>
      <c r="K576" s="22"/>
    </row>
    <row r="577" spans="1:11" x14ac:dyDescent="0.25">
      <c r="A577" s="10" t="s">
        <v>1701</v>
      </c>
      <c r="B577" s="15">
        <v>20770</v>
      </c>
      <c r="C577" s="3" t="s">
        <v>2533</v>
      </c>
      <c r="D577" s="3" t="s">
        <v>54</v>
      </c>
      <c r="E577" s="16" t="s">
        <v>257</v>
      </c>
      <c r="F577" s="22"/>
      <c r="G577" s="22"/>
      <c r="H577" s="22"/>
      <c r="I577" s="22"/>
      <c r="J577" s="22"/>
      <c r="K577" s="22"/>
    </row>
    <row r="578" spans="1:11" x14ac:dyDescent="0.25">
      <c r="A578" s="10" t="s">
        <v>1702</v>
      </c>
      <c r="B578" s="15">
        <v>20787</v>
      </c>
      <c r="C578" s="3" t="s">
        <v>2533</v>
      </c>
      <c r="D578" s="3" t="s">
        <v>54</v>
      </c>
      <c r="E578" s="16" t="s">
        <v>832</v>
      </c>
      <c r="F578" s="22"/>
      <c r="G578" s="22"/>
      <c r="H578" s="22"/>
      <c r="I578" s="22"/>
      <c r="J578" s="22"/>
      <c r="K578" s="22"/>
    </row>
    <row r="579" spans="1:11" x14ac:dyDescent="0.25">
      <c r="A579" s="10" t="s">
        <v>1703</v>
      </c>
      <c r="B579" s="15">
        <v>20001</v>
      </c>
      <c r="C579" s="3" t="s">
        <v>2533</v>
      </c>
      <c r="D579" s="3" t="s">
        <v>54</v>
      </c>
      <c r="E579" s="16" t="s">
        <v>270</v>
      </c>
      <c r="F579" s="22"/>
      <c r="G579" s="22"/>
      <c r="H579" s="22"/>
      <c r="I579" s="22"/>
      <c r="J579" s="22"/>
      <c r="K579" s="22"/>
    </row>
    <row r="580" spans="1:11" x14ac:dyDescent="0.25">
      <c r="A580" s="10" t="s">
        <v>1704</v>
      </c>
      <c r="B580" s="15">
        <v>44035</v>
      </c>
      <c r="C580" s="3" t="s">
        <v>2533</v>
      </c>
      <c r="D580" s="3" t="s">
        <v>61</v>
      </c>
      <c r="E580" s="16" t="s">
        <v>86</v>
      </c>
      <c r="F580" s="22"/>
      <c r="G580" s="22"/>
      <c r="H580" s="22"/>
      <c r="I580" s="22"/>
      <c r="J580" s="22"/>
      <c r="K580" s="22"/>
    </row>
    <row r="581" spans="1:11" x14ac:dyDescent="0.25">
      <c r="A581" s="10" t="s">
        <v>1705</v>
      </c>
      <c r="B581" s="15">
        <v>44078</v>
      </c>
      <c r="C581" s="3" t="s">
        <v>2533</v>
      </c>
      <c r="D581" s="3" t="s">
        <v>61</v>
      </c>
      <c r="E581" s="16" t="s">
        <v>96</v>
      </c>
      <c r="F581" s="22"/>
      <c r="G581" s="22"/>
      <c r="H581" s="22"/>
      <c r="I581" s="22"/>
      <c r="J581" s="22"/>
      <c r="K581" s="22"/>
    </row>
    <row r="582" spans="1:11" x14ac:dyDescent="0.25">
      <c r="A582" s="10" t="s">
        <v>1706</v>
      </c>
      <c r="B582" s="15">
        <v>44090</v>
      </c>
      <c r="C582" s="3" t="s">
        <v>2533</v>
      </c>
      <c r="D582" s="3" t="s">
        <v>61</v>
      </c>
      <c r="E582" s="16" t="s">
        <v>127</v>
      </c>
      <c r="F582" s="22"/>
      <c r="G582" s="22"/>
      <c r="H582" s="22"/>
      <c r="I582" s="22"/>
      <c r="J582" s="22"/>
      <c r="K582" s="22"/>
    </row>
    <row r="583" spans="1:11" x14ac:dyDescent="0.25">
      <c r="A583" s="10" t="s">
        <v>1707</v>
      </c>
      <c r="B583" s="15">
        <v>44098</v>
      </c>
      <c r="C583" s="3" t="s">
        <v>2533</v>
      </c>
      <c r="D583" s="3" t="s">
        <v>61</v>
      </c>
      <c r="E583" s="16" t="s">
        <v>833</v>
      </c>
      <c r="F583" s="22"/>
      <c r="G583" s="22"/>
      <c r="H583" s="22"/>
      <c r="I583" s="22"/>
      <c r="J583" s="22"/>
      <c r="K583" s="22"/>
    </row>
    <row r="584" spans="1:11" x14ac:dyDescent="0.25">
      <c r="A584" s="10" t="s">
        <v>1708</v>
      </c>
      <c r="B584" s="15">
        <v>44110</v>
      </c>
      <c r="C584" s="3" t="s">
        <v>2533</v>
      </c>
      <c r="D584" s="3" t="s">
        <v>61</v>
      </c>
      <c r="E584" s="16" t="s">
        <v>834</v>
      </c>
      <c r="F584" s="22"/>
      <c r="G584" s="22"/>
      <c r="H584" s="22"/>
      <c r="I584" s="22"/>
      <c r="J584" s="22"/>
      <c r="K584" s="22"/>
    </row>
    <row r="585" spans="1:11" x14ac:dyDescent="0.25">
      <c r="A585" s="10" t="s">
        <v>1709</v>
      </c>
      <c r="B585" s="15">
        <v>44279</v>
      </c>
      <c r="C585" s="3" t="s">
        <v>2533</v>
      </c>
      <c r="D585" s="3" t="s">
        <v>61</v>
      </c>
      <c r="E585" s="16" t="s">
        <v>155</v>
      </c>
      <c r="F585" s="22"/>
      <c r="G585" s="22"/>
      <c r="H585" s="22"/>
      <c r="I585" s="22"/>
      <c r="J585" s="22"/>
      <c r="K585" s="22"/>
    </row>
    <row r="586" spans="1:11" x14ac:dyDescent="0.25">
      <c r="A586" s="10" t="s">
        <v>1710</v>
      </c>
      <c r="B586" s="15">
        <v>44378</v>
      </c>
      <c r="C586" s="3" t="s">
        <v>2533</v>
      </c>
      <c r="D586" s="3" t="s">
        <v>61</v>
      </c>
      <c r="E586" s="16" t="s">
        <v>835</v>
      </c>
      <c r="F586" s="22"/>
      <c r="G586" s="22"/>
      <c r="H586" s="22"/>
      <c r="I586" s="22"/>
      <c r="J586" s="22"/>
      <c r="K586" s="22"/>
    </row>
    <row r="587" spans="1:11" x14ac:dyDescent="0.25">
      <c r="A587" s="10" t="s">
        <v>1711</v>
      </c>
      <c r="B587" s="15">
        <v>44420</v>
      </c>
      <c r="C587" s="3" t="s">
        <v>2533</v>
      </c>
      <c r="D587" s="3" t="s">
        <v>61</v>
      </c>
      <c r="E587" s="16" t="s">
        <v>836</v>
      </c>
      <c r="F587" s="22"/>
      <c r="G587" s="22"/>
      <c r="H587" s="22"/>
      <c r="I587" s="22"/>
      <c r="J587" s="22"/>
      <c r="K587" s="22"/>
    </row>
    <row r="588" spans="1:11" x14ac:dyDescent="0.25">
      <c r="A588" s="10" t="s">
        <v>1712</v>
      </c>
      <c r="B588" s="15">
        <v>44430</v>
      </c>
      <c r="C588" s="3" t="s">
        <v>2533</v>
      </c>
      <c r="D588" s="3" t="s">
        <v>61</v>
      </c>
      <c r="E588" s="16" t="s">
        <v>181</v>
      </c>
      <c r="F588" s="22"/>
      <c r="G588" s="22"/>
      <c r="H588" s="22"/>
      <c r="I588" s="22"/>
      <c r="J588" s="22"/>
      <c r="K588" s="22"/>
    </row>
    <row r="589" spans="1:11" x14ac:dyDescent="0.25">
      <c r="A589" s="10" t="s">
        <v>1713</v>
      </c>
      <c r="B589" s="15">
        <v>44560</v>
      </c>
      <c r="C589" s="3" t="s">
        <v>2533</v>
      </c>
      <c r="D589" s="3" t="s">
        <v>61</v>
      </c>
      <c r="E589" s="16" t="s">
        <v>837</v>
      </c>
      <c r="F589" s="22"/>
      <c r="G589" s="22"/>
      <c r="H589" s="22"/>
      <c r="I589" s="22"/>
      <c r="J589" s="22"/>
      <c r="K589" s="22"/>
    </row>
    <row r="590" spans="1:11" x14ac:dyDescent="0.25">
      <c r="A590" s="10" t="s">
        <v>1714</v>
      </c>
      <c r="B590" s="15">
        <v>44001</v>
      </c>
      <c r="C590" s="3" t="s">
        <v>2533</v>
      </c>
      <c r="D590" s="3" t="s">
        <v>61</v>
      </c>
      <c r="E590" s="16" t="s">
        <v>205</v>
      </c>
      <c r="F590" s="22"/>
      <c r="G590" s="22"/>
      <c r="H590" s="22"/>
      <c r="I590" s="22"/>
      <c r="J590" s="22"/>
      <c r="K590" s="22"/>
    </row>
    <row r="591" spans="1:11" x14ac:dyDescent="0.25">
      <c r="A591" s="10" t="s">
        <v>1715</v>
      </c>
      <c r="B591" s="15">
        <v>44650</v>
      </c>
      <c r="C591" s="3" t="s">
        <v>2533</v>
      </c>
      <c r="D591" s="3" t="s">
        <v>61</v>
      </c>
      <c r="E591" s="16" t="s">
        <v>838</v>
      </c>
      <c r="F591" s="22"/>
      <c r="G591" s="22"/>
      <c r="H591" s="22"/>
      <c r="I591" s="22"/>
      <c r="J591" s="22"/>
      <c r="K591" s="22"/>
    </row>
    <row r="592" spans="1:11" x14ac:dyDescent="0.25">
      <c r="A592" s="10" t="s">
        <v>1716</v>
      </c>
      <c r="B592" s="15">
        <v>44847</v>
      </c>
      <c r="C592" s="3" t="s">
        <v>2533</v>
      </c>
      <c r="D592" s="3" t="s">
        <v>61</v>
      </c>
      <c r="E592" s="16" t="s">
        <v>839</v>
      </c>
      <c r="F592" s="22"/>
      <c r="G592" s="22"/>
      <c r="H592" s="22"/>
      <c r="I592" s="22"/>
      <c r="J592" s="22"/>
      <c r="K592" s="22"/>
    </row>
    <row r="593" spans="1:11" x14ac:dyDescent="0.25">
      <c r="A593" s="10" t="s">
        <v>1717</v>
      </c>
      <c r="B593" s="15">
        <v>44855</v>
      </c>
      <c r="C593" s="3" t="s">
        <v>2533</v>
      </c>
      <c r="D593" s="3" t="s">
        <v>61</v>
      </c>
      <c r="E593" s="16" t="s">
        <v>225</v>
      </c>
      <c r="F593" s="22"/>
      <c r="G593" s="22"/>
      <c r="H593" s="22"/>
      <c r="I593" s="22"/>
      <c r="J593" s="22"/>
      <c r="K593" s="22"/>
    </row>
    <row r="594" spans="1:11" x14ac:dyDescent="0.25">
      <c r="A594" s="10" t="s">
        <v>1718</v>
      </c>
      <c r="B594" s="15">
        <v>44874</v>
      </c>
      <c r="C594" s="3" t="s">
        <v>2533</v>
      </c>
      <c r="D594" s="3" t="s">
        <v>61</v>
      </c>
      <c r="E594" s="16" t="s">
        <v>218</v>
      </c>
      <c r="F594" s="22"/>
      <c r="G594" s="22"/>
      <c r="H594" s="22"/>
      <c r="I594" s="22"/>
      <c r="J594" s="22"/>
      <c r="K594" s="22"/>
    </row>
    <row r="595" spans="1:11" x14ac:dyDescent="0.25">
      <c r="A595" s="10" t="s">
        <v>1719</v>
      </c>
      <c r="B595" s="15">
        <v>27025</v>
      </c>
      <c r="C595" s="3" t="s">
        <v>252</v>
      </c>
      <c r="D595" s="3" t="s">
        <v>55</v>
      </c>
      <c r="E595" s="16" t="s">
        <v>90</v>
      </c>
      <c r="F595" s="22"/>
      <c r="G595" s="22"/>
      <c r="H595" s="22"/>
      <c r="I595" s="22"/>
      <c r="J595" s="22"/>
      <c r="K595" s="22"/>
    </row>
    <row r="596" spans="1:11" x14ac:dyDescent="0.25">
      <c r="A596" s="10" t="s">
        <v>1720</v>
      </c>
      <c r="B596" s="15">
        <v>27050</v>
      </c>
      <c r="C596" s="3" t="s">
        <v>252</v>
      </c>
      <c r="D596" s="3" t="s">
        <v>55</v>
      </c>
      <c r="E596" s="16" t="s">
        <v>122</v>
      </c>
      <c r="F596" s="22"/>
      <c r="G596" s="22"/>
      <c r="H596" s="22"/>
      <c r="I596" s="22"/>
      <c r="J596" s="22"/>
      <c r="K596" s="22"/>
    </row>
    <row r="597" spans="1:11" x14ac:dyDescent="0.25">
      <c r="A597" s="10" t="s">
        <v>1721</v>
      </c>
      <c r="B597" s="15">
        <v>27073</v>
      </c>
      <c r="C597" s="3" t="s">
        <v>252</v>
      </c>
      <c r="D597" s="3" t="s">
        <v>55</v>
      </c>
      <c r="E597" s="16" t="s">
        <v>150</v>
      </c>
      <c r="F597" s="22"/>
      <c r="G597" s="22"/>
      <c r="H597" s="22"/>
      <c r="I597" s="22"/>
      <c r="J597" s="22"/>
      <c r="K597" s="22"/>
    </row>
    <row r="598" spans="1:11" x14ac:dyDescent="0.25">
      <c r="A598" s="10" t="s">
        <v>1722</v>
      </c>
      <c r="B598" s="15">
        <v>27075</v>
      </c>
      <c r="C598" s="3" t="s">
        <v>252</v>
      </c>
      <c r="D598" s="3" t="s">
        <v>55</v>
      </c>
      <c r="E598" s="16" t="s">
        <v>177</v>
      </c>
      <c r="F598" s="22"/>
      <c r="G598" s="22"/>
      <c r="H598" s="22"/>
      <c r="I598" s="22"/>
      <c r="J598" s="22"/>
      <c r="K598" s="22"/>
    </row>
    <row r="599" spans="1:11" x14ac:dyDescent="0.25">
      <c r="A599" s="10" t="s">
        <v>1723</v>
      </c>
      <c r="B599" s="15">
        <v>27077</v>
      </c>
      <c r="C599" s="3" t="s">
        <v>252</v>
      </c>
      <c r="D599" s="3" t="s">
        <v>55</v>
      </c>
      <c r="E599" s="16" t="s">
        <v>201</v>
      </c>
      <c r="F599" s="22"/>
      <c r="G599" s="22"/>
      <c r="H599" s="22"/>
      <c r="I599" s="22"/>
      <c r="J599" s="22"/>
      <c r="K599" s="22"/>
    </row>
    <row r="600" spans="1:11" x14ac:dyDescent="0.25">
      <c r="A600" s="10" t="s">
        <v>1724</v>
      </c>
      <c r="B600" s="15">
        <v>27099</v>
      </c>
      <c r="C600" s="3" t="s">
        <v>252</v>
      </c>
      <c r="D600" s="3" t="s">
        <v>55</v>
      </c>
      <c r="E600" s="16" t="s">
        <v>221</v>
      </c>
      <c r="F600" s="22"/>
      <c r="G600" s="22"/>
      <c r="H600" s="22"/>
      <c r="I600" s="22"/>
      <c r="J600" s="22"/>
      <c r="K600" s="22"/>
    </row>
    <row r="601" spans="1:11" x14ac:dyDescent="0.25">
      <c r="A601" s="10" t="s">
        <v>1725</v>
      </c>
      <c r="B601" s="15">
        <v>27160</v>
      </c>
      <c r="C601" s="3" t="s">
        <v>252</v>
      </c>
      <c r="D601" s="3" t="s">
        <v>55</v>
      </c>
      <c r="E601" s="16" t="s">
        <v>840</v>
      </c>
      <c r="F601" s="22"/>
      <c r="G601" s="22"/>
      <c r="H601" s="22"/>
      <c r="I601" s="22"/>
      <c r="J601" s="22"/>
      <c r="K601" s="22"/>
    </row>
    <row r="602" spans="1:11" x14ac:dyDescent="0.25">
      <c r="A602" s="10" t="s">
        <v>1726</v>
      </c>
      <c r="B602" s="15">
        <v>27205</v>
      </c>
      <c r="C602" s="3" t="s">
        <v>252</v>
      </c>
      <c r="D602" s="3" t="s">
        <v>55</v>
      </c>
      <c r="E602" s="16" t="s">
        <v>841</v>
      </c>
      <c r="F602" s="22"/>
      <c r="G602" s="22"/>
      <c r="H602" s="22"/>
      <c r="I602" s="22"/>
      <c r="J602" s="22"/>
      <c r="K602" s="22"/>
    </row>
    <row r="603" spans="1:11" x14ac:dyDescent="0.25">
      <c r="A603" s="10" t="s">
        <v>1727</v>
      </c>
      <c r="B603" s="15">
        <v>27135</v>
      </c>
      <c r="C603" s="3" t="s">
        <v>252</v>
      </c>
      <c r="D603" s="3" t="s">
        <v>55</v>
      </c>
      <c r="E603" s="16" t="s">
        <v>842</v>
      </c>
      <c r="F603" s="22"/>
      <c r="G603" s="22"/>
      <c r="H603" s="22"/>
      <c r="I603" s="22"/>
      <c r="J603" s="22"/>
      <c r="K603" s="22"/>
    </row>
    <row r="604" spans="1:11" x14ac:dyDescent="0.25">
      <c r="A604" s="10" t="s">
        <v>1728</v>
      </c>
      <c r="B604" s="15">
        <v>27245</v>
      </c>
      <c r="C604" s="3" t="s">
        <v>252</v>
      </c>
      <c r="D604" s="3" t="s">
        <v>55</v>
      </c>
      <c r="E604" s="16" t="s">
        <v>242</v>
      </c>
      <c r="F604" s="22"/>
      <c r="G604" s="22"/>
      <c r="H604" s="22"/>
      <c r="I604" s="22"/>
      <c r="J604" s="22"/>
      <c r="K604" s="22"/>
    </row>
    <row r="605" spans="1:11" x14ac:dyDescent="0.25">
      <c r="A605" s="10" t="s">
        <v>1729</v>
      </c>
      <c r="B605" s="15">
        <v>27250</v>
      </c>
      <c r="C605" s="3" t="s">
        <v>252</v>
      </c>
      <c r="D605" s="3" t="s">
        <v>55</v>
      </c>
      <c r="E605" s="16" t="s">
        <v>843</v>
      </c>
      <c r="F605" s="22"/>
      <c r="G605" s="22"/>
      <c r="H605" s="22"/>
      <c r="I605" s="22"/>
      <c r="J605" s="22"/>
      <c r="K605" s="22"/>
    </row>
    <row r="606" spans="1:11" x14ac:dyDescent="0.25">
      <c r="A606" s="10" t="s">
        <v>1730</v>
      </c>
      <c r="B606" s="15">
        <v>27361</v>
      </c>
      <c r="C606" s="3" t="s">
        <v>252</v>
      </c>
      <c r="D606" s="3" t="s">
        <v>55</v>
      </c>
      <c r="E606" s="16" t="s">
        <v>258</v>
      </c>
      <c r="F606" s="22"/>
      <c r="G606" s="22"/>
      <c r="H606" s="22"/>
      <c r="I606" s="22"/>
      <c r="J606" s="22"/>
      <c r="K606" s="22"/>
    </row>
    <row r="607" spans="1:11" x14ac:dyDescent="0.25">
      <c r="A607" s="10" t="s">
        <v>1731</v>
      </c>
      <c r="B607" s="15">
        <v>27372</v>
      </c>
      <c r="C607" s="3" t="s">
        <v>252</v>
      </c>
      <c r="D607" s="3" t="s">
        <v>55</v>
      </c>
      <c r="E607" s="16" t="s">
        <v>844</v>
      </c>
      <c r="F607" s="22"/>
      <c r="G607" s="22"/>
      <c r="H607" s="22"/>
      <c r="I607" s="22"/>
      <c r="J607" s="22"/>
      <c r="K607" s="22"/>
    </row>
    <row r="608" spans="1:11" x14ac:dyDescent="0.25">
      <c r="A608" s="10" t="s">
        <v>1732</v>
      </c>
      <c r="B608" s="15">
        <v>27413</v>
      </c>
      <c r="C608" s="3" t="s">
        <v>252</v>
      </c>
      <c r="D608" s="3" t="s">
        <v>55</v>
      </c>
      <c r="E608" s="16" t="s">
        <v>271</v>
      </c>
      <c r="F608" s="22"/>
      <c r="G608" s="22"/>
      <c r="H608" s="22"/>
      <c r="I608" s="22"/>
      <c r="J608" s="22"/>
      <c r="K608" s="22"/>
    </row>
    <row r="609" spans="1:11" x14ac:dyDescent="0.25">
      <c r="A609" s="10" t="s">
        <v>1733</v>
      </c>
      <c r="B609" s="15">
        <v>27425</v>
      </c>
      <c r="C609" s="3" t="s">
        <v>252</v>
      </c>
      <c r="D609" s="3" t="s">
        <v>55</v>
      </c>
      <c r="E609" s="16" t="s">
        <v>845</v>
      </c>
      <c r="F609" s="22"/>
      <c r="G609" s="22"/>
      <c r="H609" s="22"/>
      <c r="I609" s="22"/>
      <c r="J609" s="22"/>
      <c r="K609" s="22"/>
    </row>
    <row r="610" spans="1:11" x14ac:dyDescent="0.25">
      <c r="A610" s="10" t="s">
        <v>1734</v>
      </c>
      <c r="B610" s="15">
        <v>27430</v>
      </c>
      <c r="C610" s="3" t="s">
        <v>252</v>
      </c>
      <c r="D610" s="3" t="s">
        <v>55</v>
      </c>
      <c r="E610" s="16" t="s">
        <v>287</v>
      </c>
      <c r="F610" s="22"/>
      <c r="G610" s="22"/>
      <c r="H610" s="22"/>
      <c r="I610" s="22"/>
      <c r="J610" s="22"/>
      <c r="K610" s="22"/>
    </row>
    <row r="611" spans="1:11" x14ac:dyDescent="0.25">
      <c r="A611" s="10" t="s">
        <v>1735</v>
      </c>
      <c r="B611" s="15">
        <v>27450</v>
      </c>
      <c r="C611" s="3" t="s">
        <v>252</v>
      </c>
      <c r="D611" s="3" t="s">
        <v>55</v>
      </c>
      <c r="E611" s="16" t="s">
        <v>846</v>
      </c>
      <c r="F611" s="22"/>
      <c r="G611" s="22"/>
      <c r="H611" s="22"/>
      <c r="I611" s="22"/>
      <c r="J611" s="22"/>
      <c r="K611" s="22"/>
    </row>
    <row r="612" spans="1:11" x14ac:dyDescent="0.25">
      <c r="A612" s="10" t="s">
        <v>1736</v>
      </c>
      <c r="B612" s="15">
        <v>27491</v>
      </c>
      <c r="C612" s="3" t="s">
        <v>252</v>
      </c>
      <c r="D612" s="3" t="s">
        <v>55</v>
      </c>
      <c r="E612" s="16" t="s">
        <v>299</v>
      </c>
      <c r="F612" s="22"/>
      <c r="G612" s="22"/>
      <c r="H612" s="22"/>
      <c r="I612" s="22"/>
      <c r="J612" s="22"/>
      <c r="K612" s="22"/>
    </row>
    <row r="613" spans="1:11" x14ac:dyDescent="0.25">
      <c r="A613" s="10" t="s">
        <v>1737</v>
      </c>
      <c r="B613" s="15">
        <v>27495</v>
      </c>
      <c r="C613" s="3" t="s">
        <v>252</v>
      </c>
      <c r="D613" s="3" t="s">
        <v>55</v>
      </c>
      <c r="E613" s="16" t="s">
        <v>847</v>
      </c>
      <c r="F613" s="22"/>
      <c r="G613" s="22"/>
      <c r="H613" s="22"/>
      <c r="I613" s="22"/>
      <c r="J613" s="22"/>
      <c r="K613" s="22"/>
    </row>
    <row r="614" spans="1:11" x14ac:dyDescent="0.25">
      <c r="A614" s="10" t="s">
        <v>1738</v>
      </c>
      <c r="B614" s="15">
        <v>27001</v>
      </c>
      <c r="C614" s="3" t="s">
        <v>252</v>
      </c>
      <c r="D614" s="3" t="s">
        <v>55</v>
      </c>
      <c r="E614" s="16" t="s">
        <v>312</v>
      </c>
      <c r="F614" s="22"/>
      <c r="G614" s="22"/>
      <c r="H614" s="22"/>
      <c r="I614" s="22"/>
      <c r="J614" s="22"/>
      <c r="K614" s="22"/>
    </row>
    <row r="615" spans="1:11" x14ac:dyDescent="0.25">
      <c r="A615" s="10" t="s">
        <v>1739</v>
      </c>
      <c r="B615" s="15">
        <v>27580</v>
      </c>
      <c r="C615" s="3" t="s">
        <v>252</v>
      </c>
      <c r="D615" s="3" t="s">
        <v>55</v>
      </c>
      <c r="E615" s="16" t="s">
        <v>324</v>
      </c>
      <c r="F615" s="22"/>
      <c r="G615" s="22"/>
      <c r="H615" s="22"/>
      <c r="I615" s="22"/>
      <c r="J615" s="22"/>
      <c r="K615" s="22"/>
    </row>
    <row r="616" spans="1:11" x14ac:dyDescent="0.25">
      <c r="A616" s="10" t="s">
        <v>1740</v>
      </c>
      <c r="B616" s="15">
        <v>27600</v>
      </c>
      <c r="C616" s="3" t="s">
        <v>252</v>
      </c>
      <c r="D616" s="3" t="s">
        <v>55</v>
      </c>
      <c r="E616" s="16" t="s">
        <v>848</v>
      </c>
      <c r="F616" s="22"/>
      <c r="G616" s="22"/>
      <c r="H616" s="22"/>
      <c r="I616" s="22"/>
      <c r="J616" s="22"/>
      <c r="K616" s="22"/>
    </row>
    <row r="617" spans="1:11" x14ac:dyDescent="0.25">
      <c r="A617" s="10" t="s">
        <v>1741</v>
      </c>
      <c r="B617" s="15">
        <v>27660</v>
      </c>
      <c r="C617" s="3" t="s">
        <v>252</v>
      </c>
      <c r="D617" s="3" t="s">
        <v>55</v>
      </c>
      <c r="E617" s="16" t="s">
        <v>849</v>
      </c>
      <c r="F617" s="22"/>
      <c r="G617" s="22"/>
      <c r="H617" s="22"/>
      <c r="I617" s="22"/>
      <c r="J617" s="22"/>
      <c r="K617" s="22"/>
    </row>
    <row r="618" spans="1:11" x14ac:dyDescent="0.25">
      <c r="A618" s="10" t="s">
        <v>1742</v>
      </c>
      <c r="B618" s="15">
        <v>27745</v>
      </c>
      <c r="C618" s="3" t="s">
        <v>252</v>
      </c>
      <c r="D618" s="3" t="s">
        <v>55</v>
      </c>
      <c r="E618" s="16" t="s">
        <v>850</v>
      </c>
      <c r="F618" s="22"/>
      <c r="G618" s="22"/>
      <c r="H618" s="22"/>
      <c r="I618" s="22"/>
      <c r="J618" s="22"/>
      <c r="K618" s="22"/>
    </row>
    <row r="619" spans="1:11" x14ac:dyDescent="0.25">
      <c r="A619" s="10" t="s">
        <v>1743</v>
      </c>
      <c r="B619" s="15">
        <v>27787</v>
      </c>
      <c r="C619" s="3" t="s">
        <v>252</v>
      </c>
      <c r="D619" s="3" t="s">
        <v>55</v>
      </c>
      <c r="E619" s="16" t="s">
        <v>334</v>
      </c>
      <c r="F619" s="22"/>
      <c r="G619" s="22"/>
      <c r="H619" s="22"/>
      <c r="I619" s="22"/>
      <c r="J619" s="22"/>
      <c r="K619" s="22"/>
    </row>
    <row r="620" spans="1:11" x14ac:dyDescent="0.25">
      <c r="A620" s="10" t="s">
        <v>1744</v>
      </c>
      <c r="B620" s="15">
        <v>27810</v>
      </c>
      <c r="C620" s="3" t="s">
        <v>252</v>
      </c>
      <c r="D620" s="3" t="s">
        <v>55</v>
      </c>
      <c r="E620" s="16" t="s">
        <v>851</v>
      </c>
      <c r="F620" s="22"/>
      <c r="G620" s="22"/>
      <c r="H620" s="22"/>
      <c r="I620" s="22"/>
      <c r="J620" s="22"/>
      <c r="K620" s="22"/>
    </row>
    <row r="621" spans="1:11" x14ac:dyDescent="0.25">
      <c r="A621" s="10" t="s">
        <v>1745</v>
      </c>
      <c r="B621" s="15">
        <v>23068</v>
      </c>
      <c r="C621" s="3" t="s">
        <v>56</v>
      </c>
      <c r="D621" s="3" t="s">
        <v>56</v>
      </c>
      <c r="E621" s="16" t="s">
        <v>91</v>
      </c>
      <c r="F621" s="22"/>
      <c r="G621" s="22"/>
      <c r="H621" s="22"/>
      <c r="I621" s="22"/>
      <c r="J621" s="22"/>
      <c r="K621" s="22"/>
    </row>
    <row r="622" spans="1:11" x14ac:dyDescent="0.25">
      <c r="A622" s="10" t="s">
        <v>1746</v>
      </c>
      <c r="B622" s="15">
        <v>23079</v>
      </c>
      <c r="C622" s="3" t="s">
        <v>56</v>
      </c>
      <c r="D622" s="3" t="s">
        <v>56</v>
      </c>
      <c r="E622" s="16" t="s">
        <v>123</v>
      </c>
      <c r="F622" s="22"/>
      <c r="G622" s="22"/>
      <c r="H622" s="22"/>
      <c r="I622" s="22"/>
      <c r="J622" s="22"/>
      <c r="K622" s="22"/>
    </row>
    <row r="623" spans="1:11" x14ac:dyDescent="0.25">
      <c r="A623" s="10" t="s">
        <v>1747</v>
      </c>
      <c r="B623" s="15">
        <v>23090</v>
      </c>
      <c r="C623" s="3" t="s">
        <v>56</v>
      </c>
      <c r="D623" s="3" t="s">
        <v>56</v>
      </c>
      <c r="E623" s="16" t="s">
        <v>852</v>
      </c>
      <c r="F623" s="22"/>
      <c r="G623" s="22"/>
      <c r="H623" s="22"/>
      <c r="I623" s="22"/>
      <c r="J623" s="22"/>
      <c r="K623" s="22"/>
    </row>
    <row r="624" spans="1:11" x14ac:dyDescent="0.25">
      <c r="A624" s="10" t="s">
        <v>1748</v>
      </c>
      <c r="B624" s="15">
        <v>23162</v>
      </c>
      <c r="C624" s="3" t="s">
        <v>56</v>
      </c>
      <c r="D624" s="3" t="s">
        <v>56</v>
      </c>
      <c r="E624" s="16" t="s">
        <v>151</v>
      </c>
      <c r="F624" s="22"/>
      <c r="G624" s="22"/>
      <c r="H624" s="22"/>
      <c r="I624" s="22"/>
      <c r="J624" s="22"/>
      <c r="K624" s="22"/>
    </row>
    <row r="625" spans="1:11" x14ac:dyDescent="0.25">
      <c r="A625" s="10" t="s">
        <v>1749</v>
      </c>
      <c r="B625" s="15">
        <v>23168</v>
      </c>
      <c r="C625" s="3" t="s">
        <v>56</v>
      </c>
      <c r="D625" s="3" t="s">
        <v>56</v>
      </c>
      <c r="E625" s="16" t="s">
        <v>853</v>
      </c>
      <c r="F625" s="22"/>
      <c r="G625" s="22"/>
      <c r="H625" s="22"/>
      <c r="I625" s="22"/>
      <c r="J625" s="22"/>
      <c r="K625" s="22"/>
    </row>
    <row r="626" spans="1:11" x14ac:dyDescent="0.25">
      <c r="A626" s="10" t="s">
        <v>1750</v>
      </c>
      <c r="B626" s="15">
        <v>23182</v>
      </c>
      <c r="C626" s="3" t="s">
        <v>56</v>
      </c>
      <c r="D626" s="3" t="s">
        <v>56</v>
      </c>
      <c r="E626" s="16" t="s">
        <v>854</v>
      </c>
      <c r="F626" s="22"/>
      <c r="G626" s="22"/>
      <c r="H626" s="22"/>
      <c r="I626" s="22"/>
      <c r="J626" s="22"/>
      <c r="K626" s="22"/>
    </row>
    <row r="627" spans="1:11" x14ac:dyDescent="0.25">
      <c r="A627" s="10" t="s">
        <v>1751</v>
      </c>
      <c r="B627" s="15">
        <v>23189</v>
      </c>
      <c r="C627" s="3" t="s">
        <v>56</v>
      </c>
      <c r="D627" s="3" t="s">
        <v>56</v>
      </c>
      <c r="E627" s="16" t="s">
        <v>178</v>
      </c>
      <c r="F627" s="22"/>
      <c r="G627" s="22"/>
      <c r="H627" s="22"/>
      <c r="I627" s="22"/>
      <c r="J627" s="22"/>
      <c r="K627" s="22"/>
    </row>
    <row r="628" spans="1:11" x14ac:dyDescent="0.25">
      <c r="A628" s="10" t="s">
        <v>1752</v>
      </c>
      <c r="B628" s="15">
        <v>23300</v>
      </c>
      <c r="C628" s="3" t="s">
        <v>56</v>
      </c>
      <c r="D628" s="3" t="s">
        <v>56</v>
      </c>
      <c r="E628" s="16" t="s">
        <v>855</v>
      </c>
      <c r="F628" s="22"/>
      <c r="G628" s="22"/>
      <c r="H628" s="22"/>
      <c r="I628" s="22"/>
      <c r="J628" s="22"/>
      <c r="K628" s="22"/>
    </row>
    <row r="629" spans="1:11" x14ac:dyDescent="0.25">
      <c r="A629" s="10" t="s">
        <v>1753</v>
      </c>
      <c r="B629" s="15">
        <v>23350</v>
      </c>
      <c r="C629" s="3" t="s">
        <v>56</v>
      </c>
      <c r="D629" s="3" t="s">
        <v>56</v>
      </c>
      <c r="E629" s="16" t="s">
        <v>202</v>
      </c>
      <c r="F629" s="22"/>
      <c r="G629" s="22"/>
      <c r="H629" s="22"/>
      <c r="I629" s="22"/>
      <c r="J629" s="22"/>
      <c r="K629" s="22"/>
    </row>
    <row r="630" spans="1:11" x14ac:dyDescent="0.25">
      <c r="A630" s="10" t="s">
        <v>1754</v>
      </c>
      <c r="B630" s="15">
        <v>23417</v>
      </c>
      <c r="C630" s="3" t="s">
        <v>56</v>
      </c>
      <c r="D630" s="3" t="s">
        <v>56</v>
      </c>
      <c r="E630" s="16" t="s">
        <v>856</v>
      </c>
      <c r="F630" s="22"/>
      <c r="G630" s="22"/>
      <c r="H630" s="22"/>
      <c r="I630" s="22"/>
      <c r="J630" s="22"/>
      <c r="K630" s="22"/>
    </row>
    <row r="631" spans="1:11" x14ac:dyDescent="0.25">
      <c r="A631" s="10" t="s">
        <v>1755</v>
      </c>
      <c r="B631" s="15">
        <v>23419</v>
      </c>
      <c r="C631" s="3" t="s">
        <v>56</v>
      </c>
      <c r="D631" s="3" t="s">
        <v>56</v>
      </c>
      <c r="E631" s="16" t="s">
        <v>857</v>
      </c>
      <c r="F631" s="22"/>
      <c r="G631" s="22"/>
      <c r="H631" s="22"/>
      <c r="I631" s="22"/>
      <c r="J631" s="22"/>
      <c r="K631" s="22"/>
    </row>
    <row r="632" spans="1:11" x14ac:dyDescent="0.25">
      <c r="A632" s="10" t="s">
        <v>1756</v>
      </c>
      <c r="B632" s="15">
        <v>23464</v>
      </c>
      <c r="C632" s="3" t="s">
        <v>56</v>
      </c>
      <c r="D632" s="3" t="s">
        <v>56</v>
      </c>
      <c r="E632" s="16" t="s">
        <v>858</v>
      </c>
      <c r="F632" s="22"/>
      <c r="G632" s="22"/>
      <c r="H632" s="22"/>
      <c r="I632" s="22"/>
      <c r="J632" s="22"/>
      <c r="K632" s="22"/>
    </row>
    <row r="633" spans="1:11" x14ac:dyDescent="0.25">
      <c r="A633" s="10" t="s">
        <v>1757</v>
      </c>
      <c r="B633" s="15">
        <v>23466</v>
      </c>
      <c r="C633" s="3" t="s">
        <v>56</v>
      </c>
      <c r="D633" s="3" t="s">
        <v>56</v>
      </c>
      <c r="E633" s="16" t="s">
        <v>222</v>
      </c>
      <c r="F633" s="22"/>
      <c r="G633" s="22"/>
      <c r="H633" s="22"/>
      <c r="I633" s="22"/>
      <c r="J633" s="22"/>
      <c r="K633" s="22"/>
    </row>
    <row r="634" spans="1:11" x14ac:dyDescent="0.25">
      <c r="A634" s="10" t="s">
        <v>1758</v>
      </c>
      <c r="B634" s="15">
        <v>23001</v>
      </c>
      <c r="C634" s="3" t="s">
        <v>56</v>
      </c>
      <c r="D634" s="3" t="s">
        <v>56</v>
      </c>
      <c r="E634" s="16" t="s">
        <v>243</v>
      </c>
      <c r="F634" s="22"/>
      <c r="G634" s="22"/>
      <c r="H634" s="22"/>
      <c r="I634" s="22"/>
      <c r="J634" s="22"/>
      <c r="K634" s="22"/>
    </row>
    <row r="635" spans="1:11" x14ac:dyDescent="0.25">
      <c r="A635" s="10" t="s">
        <v>1759</v>
      </c>
      <c r="B635" s="15">
        <v>23500</v>
      </c>
      <c r="C635" s="3" t="s">
        <v>56</v>
      </c>
      <c r="D635" s="3" t="s">
        <v>56</v>
      </c>
      <c r="E635" s="16" t="s">
        <v>859</v>
      </c>
      <c r="F635" s="22"/>
      <c r="G635" s="22"/>
      <c r="H635" s="22"/>
      <c r="I635" s="22"/>
      <c r="J635" s="22"/>
      <c r="K635" s="22"/>
    </row>
    <row r="636" spans="1:11" x14ac:dyDescent="0.25">
      <c r="A636" s="10" t="s">
        <v>1760</v>
      </c>
      <c r="B636" s="54">
        <v>23555</v>
      </c>
      <c r="C636" s="3" t="s">
        <v>56</v>
      </c>
      <c r="D636" s="3" t="s">
        <v>56</v>
      </c>
      <c r="E636" s="16" t="s">
        <v>259</v>
      </c>
      <c r="F636" s="22"/>
      <c r="G636" s="22"/>
      <c r="H636" s="22"/>
      <c r="I636" s="22"/>
      <c r="J636" s="22"/>
      <c r="K636" s="22"/>
    </row>
    <row r="637" spans="1:11" x14ac:dyDescent="0.25">
      <c r="A637" s="10" t="s">
        <v>1761</v>
      </c>
      <c r="B637" s="15">
        <v>23570</v>
      </c>
      <c r="C637" s="3" t="s">
        <v>56</v>
      </c>
      <c r="D637" s="3" t="s">
        <v>56</v>
      </c>
      <c r="E637" s="16" t="s">
        <v>860</v>
      </c>
      <c r="F637" s="22"/>
      <c r="G637" s="22"/>
      <c r="H637" s="22"/>
      <c r="I637" s="22"/>
      <c r="J637" s="22"/>
      <c r="K637" s="22"/>
    </row>
    <row r="638" spans="1:11" x14ac:dyDescent="0.25">
      <c r="A638" s="10" t="s">
        <v>1762</v>
      </c>
      <c r="B638" s="15">
        <v>23574</v>
      </c>
      <c r="C638" s="3" t="s">
        <v>56</v>
      </c>
      <c r="D638" s="3" t="s">
        <v>56</v>
      </c>
      <c r="E638" s="16" t="s">
        <v>861</v>
      </c>
      <c r="F638" s="22"/>
      <c r="G638" s="22"/>
      <c r="H638" s="22"/>
      <c r="I638" s="22"/>
      <c r="J638" s="22"/>
      <c r="K638" s="22"/>
    </row>
    <row r="639" spans="1:11" x14ac:dyDescent="0.25">
      <c r="A639" s="10" t="s">
        <v>1763</v>
      </c>
      <c r="B639" s="15">
        <v>23580</v>
      </c>
      <c r="C639" s="3" t="s">
        <v>56</v>
      </c>
      <c r="D639" s="3" t="s">
        <v>56</v>
      </c>
      <c r="E639" s="16" t="s">
        <v>272</v>
      </c>
      <c r="F639" s="22"/>
      <c r="G639" s="22"/>
      <c r="H639" s="22"/>
      <c r="I639" s="22"/>
      <c r="J639" s="22"/>
      <c r="K639" s="22"/>
    </row>
    <row r="640" spans="1:11" x14ac:dyDescent="0.25">
      <c r="A640" s="10" t="s">
        <v>1764</v>
      </c>
      <c r="B640" s="15">
        <v>23586</v>
      </c>
      <c r="C640" s="3" t="s">
        <v>56</v>
      </c>
      <c r="D640" s="3" t="s">
        <v>56</v>
      </c>
      <c r="E640" s="16" t="s">
        <v>862</v>
      </c>
      <c r="F640" s="22"/>
      <c r="G640" s="22"/>
      <c r="H640" s="22"/>
      <c r="I640" s="22"/>
      <c r="J640" s="22"/>
      <c r="K640" s="22"/>
    </row>
    <row r="641" spans="1:11" x14ac:dyDescent="0.25">
      <c r="A641" s="10" t="s">
        <v>1765</v>
      </c>
      <c r="B641" s="15">
        <v>23660</v>
      </c>
      <c r="C641" s="3" t="s">
        <v>56</v>
      </c>
      <c r="D641" s="3" t="s">
        <v>56</v>
      </c>
      <c r="E641" s="16" t="s">
        <v>288</v>
      </c>
      <c r="F641" s="22"/>
      <c r="G641" s="22"/>
      <c r="H641" s="22"/>
      <c r="I641" s="22"/>
      <c r="J641" s="22"/>
      <c r="K641" s="22"/>
    </row>
    <row r="642" spans="1:11" x14ac:dyDescent="0.25">
      <c r="A642" s="10" t="s">
        <v>1766</v>
      </c>
      <c r="B642" s="15">
        <v>23670</v>
      </c>
      <c r="C642" s="3" t="s">
        <v>56</v>
      </c>
      <c r="D642" s="3" t="s">
        <v>56</v>
      </c>
      <c r="E642" s="16" t="s">
        <v>863</v>
      </c>
      <c r="F642" s="22"/>
      <c r="G642" s="22"/>
      <c r="H642" s="22"/>
      <c r="I642" s="22"/>
      <c r="J642" s="22"/>
      <c r="K642" s="22"/>
    </row>
    <row r="643" spans="1:11" x14ac:dyDescent="0.25">
      <c r="A643" s="10" t="s">
        <v>1767</v>
      </c>
      <c r="B643" s="15">
        <v>23672</v>
      </c>
      <c r="C643" s="3" t="s">
        <v>56</v>
      </c>
      <c r="D643" s="3" t="s">
        <v>56</v>
      </c>
      <c r="E643" s="16" t="s">
        <v>864</v>
      </c>
      <c r="F643" s="22"/>
      <c r="G643" s="22"/>
      <c r="H643" s="22"/>
      <c r="I643" s="22"/>
      <c r="J643" s="22"/>
      <c r="K643" s="22"/>
    </row>
    <row r="644" spans="1:11" x14ac:dyDescent="0.25">
      <c r="A644" s="10" t="s">
        <v>1768</v>
      </c>
      <c r="B644" s="15">
        <v>23675</v>
      </c>
      <c r="C644" s="3" t="s">
        <v>56</v>
      </c>
      <c r="D644" s="3" t="s">
        <v>56</v>
      </c>
      <c r="E644" s="16" t="s">
        <v>865</v>
      </c>
      <c r="F644" s="22"/>
      <c r="G644" s="22"/>
      <c r="H644" s="22"/>
      <c r="I644" s="22"/>
      <c r="J644" s="22"/>
      <c r="K644" s="22"/>
    </row>
    <row r="645" spans="1:11" x14ac:dyDescent="0.25">
      <c r="A645" s="10" t="s">
        <v>1769</v>
      </c>
      <c r="B645" s="15">
        <v>23678</v>
      </c>
      <c r="C645" s="3" t="s">
        <v>56</v>
      </c>
      <c r="D645" s="3" t="s">
        <v>56</v>
      </c>
      <c r="E645" s="16" t="s">
        <v>382</v>
      </c>
      <c r="F645" s="22"/>
      <c r="G645" s="22"/>
      <c r="H645" s="22"/>
      <c r="I645" s="22"/>
      <c r="J645" s="22"/>
      <c r="K645" s="22"/>
    </row>
    <row r="646" spans="1:11" x14ac:dyDescent="0.25">
      <c r="A646" s="10" t="s">
        <v>1770</v>
      </c>
      <c r="B646" s="15">
        <v>23682</v>
      </c>
      <c r="C646" s="3" t="s">
        <v>56</v>
      </c>
      <c r="D646" s="3" t="s">
        <v>56</v>
      </c>
      <c r="E646" s="16" t="s">
        <v>866</v>
      </c>
      <c r="F646" s="22"/>
      <c r="G646" s="22"/>
      <c r="H646" s="22"/>
      <c r="I646" s="22"/>
      <c r="J646" s="22"/>
      <c r="K646" s="22"/>
    </row>
    <row r="647" spans="1:11" x14ac:dyDescent="0.25">
      <c r="A647" s="10" t="s">
        <v>1771</v>
      </c>
      <c r="B647" s="15">
        <v>23686</v>
      </c>
      <c r="C647" s="3" t="s">
        <v>56</v>
      </c>
      <c r="D647" s="3" t="s">
        <v>56</v>
      </c>
      <c r="E647" s="16" t="s">
        <v>300</v>
      </c>
      <c r="F647" s="22"/>
      <c r="G647" s="22"/>
      <c r="H647" s="22"/>
      <c r="I647" s="22"/>
      <c r="J647" s="22"/>
      <c r="K647" s="22"/>
    </row>
    <row r="648" spans="1:11" x14ac:dyDescent="0.25">
      <c r="A648" s="10" t="s">
        <v>1772</v>
      </c>
      <c r="B648" s="15">
        <v>23807</v>
      </c>
      <c r="C648" s="3" t="s">
        <v>56</v>
      </c>
      <c r="D648" s="3" t="s">
        <v>56</v>
      </c>
      <c r="E648" s="16" t="s">
        <v>313</v>
      </c>
      <c r="F648" s="22"/>
      <c r="G648" s="22"/>
      <c r="H648" s="22"/>
      <c r="I648" s="22"/>
      <c r="J648" s="22"/>
      <c r="K648" s="22"/>
    </row>
    <row r="649" spans="1:11" x14ac:dyDescent="0.25">
      <c r="A649" s="10" t="s">
        <v>1773</v>
      </c>
      <c r="B649" s="15">
        <v>23815</v>
      </c>
      <c r="C649" s="3" t="s">
        <v>56</v>
      </c>
      <c r="D649" s="3" t="s">
        <v>56</v>
      </c>
      <c r="E649" s="16" t="s">
        <v>867</v>
      </c>
      <c r="F649" s="22"/>
      <c r="G649" s="22"/>
      <c r="H649" s="22"/>
      <c r="I649" s="22"/>
      <c r="J649" s="22"/>
      <c r="K649" s="22"/>
    </row>
    <row r="650" spans="1:11" x14ac:dyDescent="0.25">
      <c r="A650" s="10" t="s">
        <v>1774</v>
      </c>
      <c r="B650" s="15">
        <v>23855</v>
      </c>
      <c r="C650" s="3" t="s">
        <v>56</v>
      </c>
      <c r="D650" s="3" t="s">
        <v>56</v>
      </c>
      <c r="E650" s="16" t="s">
        <v>325</v>
      </c>
      <c r="F650" s="22"/>
      <c r="G650" s="22"/>
      <c r="H650" s="22"/>
      <c r="I650" s="22"/>
      <c r="J650" s="22"/>
      <c r="K650" s="22"/>
    </row>
    <row r="651" spans="1:11" x14ac:dyDescent="0.25">
      <c r="A651" s="10" t="s">
        <v>1775</v>
      </c>
      <c r="B651" s="15">
        <v>17013</v>
      </c>
      <c r="C651" s="3" t="s">
        <v>282</v>
      </c>
      <c r="D651" s="3" t="s">
        <v>50</v>
      </c>
      <c r="E651" s="16" t="s">
        <v>868</v>
      </c>
      <c r="F651" s="22"/>
      <c r="G651" s="22"/>
      <c r="H651" s="22"/>
      <c r="I651" s="22"/>
      <c r="J651" s="22"/>
      <c r="K651" s="22"/>
    </row>
    <row r="652" spans="1:11" x14ac:dyDescent="0.25">
      <c r="A652" s="10" t="s">
        <v>1776</v>
      </c>
      <c r="B652" s="15">
        <v>17042</v>
      </c>
      <c r="C652" s="3" t="s">
        <v>282</v>
      </c>
      <c r="D652" s="3" t="s">
        <v>50</v>
      </c>
      <c r="E652" s="16" t="s">
        <v>85</v>
      </c>
      <c r="F652" s="22"/>
      <c r="G652" s="22"/>
      <c r="H652" s="22"/>
      <c r="I652" s="22"/>
      <c r="J652" s="22"/>
      <c r="K652" s="22"/>
    </row>
    <row r="653" spans="1:11" x14ac:dyDescent="0.25">
      <c r="A653" s="10" t="s">
        <v>1777</v>
      </c>
      <c r="B653" s="15">
        <v>17050</v>
      </c>
      <c r="C653" s="3" t="s">
        <v>282</v>
      </c>
      <c r="D653" s="3" t="s">
        <v>50</v>
      </c>
      <c r="E653" s="16" t="s">
        <v>869</v>
      </c>
      <c r="F653" s="22"/>
      <c r="G653" s="22"/>
      <c r="H653" s="22"/>
      <c r="I653" s="22"/>
      <c r="J653" s="22"/>
      <c r="K653" s="22"/>
    </row>
    <row r="654" spans="1:11" x14ac:dyDescent="0.25">
      <c r="A654" s="10" t="s">
        <v>1778</v>
      </c>
      <c r="B654" s="15">
        <v>17088</v>
      </c>
      <c r="C654" s="3" t="s">
        <v>282</v>
      </c>
      <c r="D654" s="3" t="s">
        <v>50</v>
      </c>
      <c r="E654" s="16" t="s">
        <v>870</v>
      </c>
      <c r="F654" s="22"/>
      <c r="G654" s="22"/>
      <c r="H654" s="22"/>
      <c r="I654" s="22"/>
      <c r="J654" s="22"/>
      <c r="K654" s="22"/>
    </row>
    <row r="655" spans="1:11" x14ac:dyDescent="0.25">
      <c r="A655" s="10" t="s">
        <v>1779</v>
      </c>
      <c r="B655" s="15">
        <v>17174</v>
      </c>
      <c r="C655" s="3" t="s">
        <v>282</v>
      </c>
      <c r="D655" s="3" t="s">
        <v>50</v>
      </c>
      <c r="E655" s="16" t="s">
        <v>117</v>
      </c>
      <c r="F655" s="22"/>
      <c r="G655" s="22"/>
      <c r="H655" s="22"/>
      <c r="I655" s="22"/>
      <c r="J655" s="22"/>
      <c r="K655" s="22"/>
    </row>
    <row r="656" spans="1:11" x14ac:dyDescent="0.25">
      <c r="A656" s="10" t="s">
        <v>1780</v>
      </c>
      <c r="B656" s="15">
        <v>17272</v>
      </c>
      <c r="C656" s="3" t="s">
        <v>282</v>
      </c>
      <c r="D656" s="3" t="s">
        <v>50</v>
      </c>
      <c r="E656" s="16" t="s">
        <v>871</v>
      </c>
      <c r="F656" s="22"/>
      <c r="G656" s="22"/>
      <c r="H656" s="22"/>
      <c r="I656" s="22"/>
      <c r="J656" s="22"/>
      <c r="K656" s="22"/>
    </row>
    <row r="657" spans="1:11" x14ac:dyDescent="0.25">
      <c r="A657" s="10" t="s">
        <v>1781</v>
      </c>
      <c r="B657" s="15">
        <v>17380</v>
      </c>
      <c r="C657" s="3" t="s">
        <v>282</v>
      </c>
      <c r="D657" s="3" t="s">
        <v>50</v>
      </c>
      <c r="E657" s="16" t="s">
        <v>196</v>
      </c>
      <c r="F657" s="22"/>
      <c r="G657" s="22"/>
      <c r="H657" s="22"/>
      <c r="I657" s="22"/>
      <c r="J657" s="22"/>
      <c r="K657" s="22"/>
    </row>
    <row r="658" spans="1:11" x14ac:dyDescent="0.25">
      <c r="A658" s="10" t="s">
        <v>1782</v>
      </c>
      <c r="B658" s="15">
        <v>17388</v>
      </c>
      <c r="C658" s="3" t="s">
        <v>282</v>
      </c>
      <c r="D658" s="3" t="s">
        <v>50</v>
      </c>
      <c r="E658" s="16" t="s">
        <v>872</v>
      </c>
      <c r="F658" s="22"/>
      <c r="G658" s="22"/>
      <c r="H658" s="22"/>
      <c r="I658" s="22"/>
      <c r="J658" s="22"/>
      <c r="K658" s="22"/>
    </row>
    <row r="659" spans="1:11" x14ac:dyDescent="0.25">
      <c r="A659" s="10" t="s">
        <v>1783</v>
      </c>
      <c r="B659" s="15">
        <v>17001</v>
      </c>
      <c r="C659" s="3" t="s">
        <v>282</v>
      </c>
      <c r="D659" s="3" t="s">
        <v>50</v>
      </c>
      <c r="E659" s="16" t="s">
        <v>146</v>
      </c>
      <c r="F659" s="22"/>
      <c r="G659" s="22"/>
      <c r="H659" s="22"/>
      <c r="I659" s="22"/>
      <c r="J659" s="22"/>
      <c r="K659" s="22"/>
    </row>
    <row r="660" spans="1:11" x14ac:dyDescent="0.25">
      <c r="A660" s="10" t="s">
        <v>1784</v>
      </c>
      <c r="B660" s="15">
        <v>17433</v>
      </c>
      <c r="C660" s="3" t="s">
        <v>282</v>
      </c>
      <c r="D660" s="3" t="s">
        <v>50</v>
      </c>
      <c r="E660" s="16" t="s">
        <v>873</v>
      </c>
      <c r="F660" s="22"/>
      <c r="G660" s="22"/>
      <c r="H660" s="22"/>
      <c r="I660" s="22"/>
      <c r="J660" s="22"/>
      <c r="K660" s="22"/>
    </row>
    <row r="661" spans="1:11" x14ac:dyDescent="0.25">
      <c r="A661" s="10" t="s">
        <v>1785</v>
      </c>
      <c r="B661" s="15">
        <v>17442</v>
      </c>
      <c r="C661" s="3" t="s">
        <v>282</v>
      </c>
      <c r="D661" s="3" t="s">
        <v>50</v>
      </c>
      <c r="E661" s="16" t="s">
        <v>874</v>
      </c>
      <c r="F661" s="22"/>
      <c r="G661" s="22"/>
      <c r="H661" s="22"/>
      <c r="I661" s="22"/>
      <c r="J661" s="22"/>
      <c r="K661" s="22"/>
    </row>
    <row r="662" spans="1:11" x14ac:dyDescent="0.25">
      <c r="A662" s="10" t="s">
        <v>1786</v>
      </c>
      <c r="B662" s="15">
        <v>17444</v>
      </c>
      <c r="C662" s="3" t="s">
        <v>282</v>
      </c>
      <c r="D662" s="3" t="s">
        <v>50</v>
      </c>
      <c r="E662" s="16" t="s">
        <v>875</v>
      </c>
      <c r="F662" s="22"/>
      <c r="G662" s="22"/>
      <c r="H662" s="22"/>
      <c r="I662" s="22"/>
      <c r="J662" s="22"/>
      <c r="K662" s="22"/>
    </row>
    <row r="663" spans="1:11" x14ac:dyDescent="0.25">
      <c r="A663" s="10" t="s">
        <v>1787</v>
      </c>
      <c r="B663" s="15">
        <v>17446</v>
      </c>
      <c r="C663" s="3" t="s">
        <v>282</v>
      </c>
      <c r="D663" s="3" t="s">
        <v>50</v>
      </c>
      <c r="E663" s="16" t="s">
        <v>876</v>
      </c>
      <c r="F663" s="22"/>
      <c r="G663" s="22"/>
      <c r="H663" s="22"/>
      <c r="I663" s="22"/>
      <c r="J663" s="22"/>
      <c r="K663" s="22"/>
    </row>
    <row r="664" spans="1:11" x14ac:dyDescent="0.25">
      <c r="A664" s="10" t="s">
        <v>1788</v>
      </c>
      <c r="B664" s="15">
        <v>17486</v>
      </c>
      <c r="C664" s="3" t="s">
        <v>282</v>
      </c>
      <c r="D664" s="3" t="s">
        <v>50</v>
      </c>
      <c r="E664" s="16" t="s">
        <v>877</v>
      </c>
      <c r="F664" s="22"/>
      <c r="G664" s="22"/>
      <c r="H664" s="22"/>
      <c r="I664" s="22"/>
      <c r="J664" s="22"/>
      <c r="K664" s="22"/>
    </row>
    <row r="665" spans="1:11" x14ac:dyDescent="0.25">
      <c r="A665" s="10" t="s">
        <v>1789</v>
      </c>
      <c r="B665" s="15">
        <v>17495</v>
      </c>
      <c r="C665" s="3" t="s">
        <v>282</v>
      </c>
      <c r="D665" s="3" t="s">
        <v>50</v>
      </c>
      <c r="E665" s="16" t="s">
        <v>878</v>
      </c>
      <c r="F665" s="22"/>
      <c r="G665" s="22"/>
      <c r="H665" s="22"/>
      <c r="I665" s="22"/>
      <c r="J665" s="22"/>
      <c r="K665" s="22"/>
    </row>
    <row r="666" spans="1:11" x14ac:dyDescent="0.25">
      <c r="A666" s="10" t="s">
        <v>1790</v>
      </c>
      <c r="B666" s="15">
        <v>17513</v>
      </c>
      <c r="C666" s="3" t="s">
        <v>282</v>
      </c>
      <c r="D666" s="3" t="s">
        <v>50</v>
      </c>
      <c r="E666" s="16" t="s">
        <v>879</v>
      </c>
      <c r="F666" s="22"/>
      <c r="G666" s="22"/>
      <c r="H666" s="22"/>
      <c r="I666" s="22"/>
      <c r="J666" s="22"/>
      <c r="K666" s="22"/>
    </row>
    <row r="667" spans="1:11" x14ac:dyDescent="0.25">
      <c r="A667" s="10" t="s">
        <v>1791</v>
      </c>
      <c r="B667" s="15">
        <v>17524</v>
      </c>
      <c r="C667" s="3" t="s">
        <v>282</v>
      </c>
      <c r="D667" s="3" t="s">
        <v>50</v>
      </c>
      <c r="E667" s="16" t="s">
        <v>335</v>
      </c>
      <c r="F667" s="22"/>
      <c r="G667" s="22"/>
      <c r="H667" s="22"/>
      <c r="I667" s="22"/>
      <c r="J667" s="22"/>
      <c r="K667" s="22"/>
    </row>
    <row r="668" spans="1:11" x14ac:dyDescent="0.25">
      <c r="A668" s="10" t="s">
        <v>1792</v>
      </c>
      <c r="B668" s="15">
        <v>17541</v>
      </c>
      <c r="C668" s="3" t="s">
        <v>282</v>
      </c>
      <c r="D668" s="3" t="s">
        <v>50</v>
      </c>
      <c r="E668" s="16" t="s">
        <v>880</v>
      </c>
      <c r="F668" s="22"/>
      <c r="G668" s="22"/>
      <c r="H668" s="22"/>
      <c r="I668" s="22"/>
      <c r="J668" s="22"/>
      <c r="K668" s="22"/>
    </row>
    <row r="669" spans="1:11" x14ac:dyDescent="0.25">
      <c r="A669" s="10" t="s">
        <v>1793</v>
      </c>
      <c r="B669" s="15">
        <v>17614</v>
      </c>
      <c r="C669" s="3" t="s">
        <v>282</v>
      </c>
      <c r="D669" s="3" t="s">
        <v>50</v>
      </c>
      <c r="E669" s="16" t="s">
        <v>350</v>
      </c>
      <c r="F669" s="22"/>
      <c r="G669" s="22"/>
      <c r="H669" s="22"/>
      <c r="I669" s="22"/>
      <c r="J669" s="22"/>
      <c r="K669" s="22"/>
    </row>
    <row r="670" spans="1:11" x14ac:dyDescent="0.25">
      <c r="A670" s="10" t="s">
        <v>1794</v>
      </c>
      <c r="B670" s="15">
        <v>17616</v>
      </c>
      <c r="C670" s="3" t="s">
        <v>282</v>
      </c>
      <c r="D670" s="3" t="s">
        <v>50</v>
      </c>
      <c r="E670" s="16" t="s">
        <v>68</v>
      </c>
      <c r="F670" s="22"/>
      <c r="G670" s="22"/>
      <c r="H670" s="22"/>
      <c r="I670" s="22"/>
      <c r="J670" s="22"/>
      <c r="K670" s="22"/>
    </row>
    <row r="671" spans="1:11" x14ac:dyDescent="0.25">
      <c r="A671" s="10" t="s">
        <v>1795</v>
      </c>
      <c r="B671" s="15">
        <v>17653</v>
      </c>
      <c r="C671" s="3" t="s">
        <v>282</v>
      </c>
      <c r="D671" s="3" t="s">
        <v>50</v>
      </c>
      <c r="E671" s="16" t="s">
        <v>881</v>
      </c>
      <c r="F671" s="22"/>
      <c r="G671" s="22"/>
      <c r="H671" s="22"/>
      <c r="I671" s="22"/>
      <c r="J671" s="22"/>
      <c r="K671" s="22"/>
    </row>
    <row r="672" spans="1:11" x14ac:dyDescent="0.25">
      <c r="A672" s="10" t="s">
        <v>1796</v>
      </c>
      <c r="B672" s="15">
        <v>17662</v>
      </c>
      <c r="C672" s="3" t="s">
        <v>282</v>
      </c>
      <c r="D672" s="3" t="s">
        <v>50</v>
      </c>
      <c r="E672" s="16" t="s">
        <v>882</v>
      </c>
      <c r="F672" s="22"/>
      <c r="G672" s="22"/>
      <c r="H672" s="22"/>
      <c r="I672" s="22"/>
      <c r="J672" s="22"/>
      <c r="K672" s="22"/>
    </row>
    <row r="673" spans="1:11" x14ac:dyDescent="0.25">
      <c r="A673" s="10" t="s">
        <v>1797</v>
      </c>
      <c r="B673" s="15">
        <v>17665</v>
      </c>
      <c r="C673" s="3" t="s">
        <v>282</v>
      </c>
      <c r="D673" s="3" t="s">
        <v>50</v>
      </c>
      <c r="E673" s="16" t="s">
        <v>883</v>
      </c>
      <c r="F673" s="22"/>
      <c r="G673" s="22"/>
      <c r="H673" s="22"/>
      <c r="I673" s="22"/>
      <c r="J673" s="22"/>
      <c r="K673" s="22"/>
    </row>
    <row r="674" spans="1:11" x14ac:dyDescent="0.25">
      <c r="A674" s="10" t="s">
        <v>1798</v>
      </c>
      <c r="B674" s="15">
        <v>17777</v>
      </c>
      <c r="C674" s="3" t="s">
        <v>282</v>
      </c>
      <c r="D674" s="3" t="s">
        <v>50</v>
      </c>
      <c r="E674" s="16" t="s">
        <v>884</v>
      </c>
      <c r="F674" s="22"/>
      <c r="G674" s="22"/>
      <c r="H674" s="22"/>
      <c r="I674" s="22"/>
      <c r="J674" s="22"/>
      <c r="K674" s="22"/>
    </row>
    <row r="675" spans="1:11" x14ac:dyDescent="0.25">
      <c r="A675" s="10" t="s">
        <v>1799</v>
      </c>
      <c r="B675" s="15">
        <v>17867</v>
      </c>
      <c r="C675" s="3" t="s">
        <v>282</v>
      </c>
      <c r="D675" s="3" t="s">
        <v>50</v>
      </c>
      <c r="E675" s="16" t="s">
        <v>885</v>
      </c>
      <c r="F675" s="22"/>
      <c r="G675" s="22"/>
      <c r="H675" s="22"/>
      <c r="I675" s="22"/>
      <c r="J675" s="22"/>
      <c r="K675" s="22"/>
    </row>
    <row r="676" spans="1:11" x14ac:dyDescent="0.25">
      <c r="A676" s="10" t="s">
        <v>1800</v>
      </c>
      <c r="B676" s="15">
        <v>17873</v>
      </c>
      <c r="C676" s="3" t="s">
        <v>282</v>
      </c>
      <c r="D676" s="3" t="s">
        <v>50</v>
      </c>
      <c r="E676" s="16" t="s">
        <v>172</v>
      </c>
      <c r="F676" s="22"/>
      <c r="G676" s="22"/>
      <c r="H676" s="22"/>
      <c r="I676" s="22"/>
      <c r="J676" s="22"/>
      <c r="K676" s="22"/>
    </row>
    <row r="677" spans="1:11" x14ac:dyDescent="0.25">
      <c r="A677" s="10" t="s">
        <v>1801</v>
      </c>
      <c r="B677" s="15">
        <v>17877</v>
      </c>
      <c r="C677" s="3" t="s">
        <v>282</v>
      </c>
      <c r="D677" s="3" t="s">
        <v>50</v>
      </c>
      <c r="E677" s="16" t="s">
        <v>886</v>
      </c>
      <c r="F677" s="22"/>
      <c r="G677" s="22"/>
      <c r="H677" s="22"/>
      <c r="I677" s="22"/>
      <c r="J677" s="22"/>
      <c r="K677" s="22"/>
    </row>
    <row r="678" spans="1:11" x14ac:dyDescent="0.25">
      <c r="A678" s="10" t="s">
        <v>1802</v>
      </c>
      <c r="B678" s="15">
        <v>63001</v>
      </c>
      <c r="C678" s="3" t="s">
        <v>282</v>
      </c>
      <c r="D678" s="3" t="s">
        <v>67</v>
      </c>
      <c r="E678" s="16" t="s">
        <v>230</v>
      </c>
      <c r="F678" s="22"/>
      <c r="G678" s="22"/>
      <c r="H678" s="22"/>
      <c r="I678" s="22"/>
      <c r="J678" s="22"/>
      <c r="K678" s="22"/>
    </row>
    <row r="679" spans="1:11" x14ac:dyDescent="0.25">
      <c r="A679" s="10" t="s">
        <v>1803</v>
      </c>
      <c r="B679" s="15">
        <v>63111</v>
      </c>
      <c r="C679" s="3" t="s">
        <v>282</v>
      </c>
      <c r="D679" s="3" t="s">
        <v>67</v>
      </c>
      <c r="E679" s="16" t="s">
        <v>123</v>
      </c>
      <c r="F679" s="22"/>
      <c r="G679" s="22"/>
      <c r="H679" s="22"/>
      <c r="I679" s="22"/>
      <c r="J679" s="22"/>
      <c r="K679" s="22"/>
    </row>
    <row r="680" spans="1:11" x14ac:dyDescent="0.25">
      <c r="A680" s="10" t="s">
        <v>1804</v>
      </c>
      <c r="B680" s="15">
        <v>63130</v>
      </c>
      <c r="C680" s="3" t="s">
        <v>282</v>
      </c>
      <c r="D680" s="3" t="s">
        <v>67</v>
      </c>
      <c r="E680" s="16" t="s">
        <v>887</v>
      </c>
      <c r="F680" s="22"/>
      <c r="G680" s="22"/>
      <c r="H680" s="22"/>
      <c r="I680" s="22"/>
      <c r="J680" s="22"/>
      <c r="K680" s="22"/>
    </row>
    <row r="681" spans="1:11" x14ac:dyDescent="0.25">
      <c r="A681" s="10" t="s">
        <v>1805</v>
      </c>
      <c r="B681" s="15">
        <v>63190</v>
      </c>
      <c r="C681" s="3" t="s">
        <v>282</v>
      </c>
      <c r="D681" s="3" t="s">
        <v>67</v>
      </c>
      <c r="E681" s="16" t="s">
        <v>888</v>
      </c>
      <c r="F681" s="22"/>
      <c r="G681" s="22"/>
      <c r="H681" s="22"/>
      <c r="I681" s="22"/>
      <c r="J681" s="22"/>
      <c r="K681" s="22"/>
    </row>
    <row r="682" spans="1:11" x14ac:dyDescent="0.25">
      <c r="A682" s="10" t="s">
        <v>1806</v>
      </c>
      <c r="B682" s="15">
        <v>63212</v>
      </c>
      <c r="C682" s="3" t="s">
        <v>282</v>
      </c>
      <c r="D682" s="3" t="s">
        <v>67</v>
      </c>
      <c r="E682" s="16" t="s">
        <v>56</v>
      </c>
      <c r="F682" s="22"/>
      <c r="G682" s="22"/>
      <c r="H682" s="22"/>
      <c r="I682" s="22"/>
      <c r="J682" s="22"/>
      <c r="K682" s="22"/>
    </row>
    <row r="683" spans="1:11" x14ac:dyDescent="0.25">
      <c r="A683" s="10" t="s">
        <v>1807</v>
      </c>
      <c r="B683" s="15">
        <v>63272</v>
      </c>
      <c r="C683" s="3" t="s">
        <v>282</v>
      </c>
      <c r="D683" s="3" t="s">
        <v>67</v>
      </c>
      <c r="E683" s="16" t="s">
        <v>889</v>
      </c>
      <c r="F683" s="22"/>
      <c r="G683" s="22"/>
      <c r="H683" s="22"/>
      <c r="I683" s="22"/>
      <c r="J683" s="22"/>
      <c r="K683" s="22"/>
    </row>
    <row r="684" spans="1:11" x14ac:dyDescent="0.25">
      <c r="A684" s="10" t="s">
        <v>1808</v>
      </c>
      <c r="B684" s="15">
        <v>63302</v>
      </c>
      <c r="C684" s="3" t="s">
        <v>282</v>
      </c>
      <c r="D684" s="3" t="s">
        <v>67</v>
      </c>
      <c r="E684" s="16" t="s">
        <v>102</v>
      </c>
      <c r="F684" s="22"/>
      <c r="G684" s="22"/>
      <c r="H684" s="22"/>
      <c r="I684" s="22"/>
      <c r="J684" s="22"/>
      <c r="K684" s="22"/>
    </row>
    <row r="685" spans="1:11" x14ac:dyDescent="0.25">
      <c r="A685" s="10" t="s">
        <v>1809</v>
      </c>
      <c r="B685" s="15">
        <v>63401</v>
      </c>
      <c r="C685" s="3" t="s">
        <v>282</v>
      </c>
      <c r="D685" s="3" t="s">
        <v>67</v>
      </c>
      <c r="E685" s="16" t="s">
        <v>133</v>
      </c>
      <c r="F685" s="22"/>
      <c r="G685" s="22"/>
      <c r="H685" s="22"/>
      <c r="I685" s="22"/>
      <c r="J685" s="22"/>
      <c r="K685" s="22"/>
    </row>
    <row r="686" spans="1:11" x14ac:dyDescent="0.25">
      <c r="A686" s="10" t="s">
        <v>1810</v>
      </c>
      <c r="B686" s="15">
        <v>63470</v>
      </c>
      <c r="C686" s="3" t="s">
        <v>282</v>
      </c>
      <c r="D686" s="3" t="s">
        <v>67</v>
      </c>
      <c r="E686" s="16" t="s">
        <v>210</v>
      </c>
      <c r="F686" s="22"/>
      <c r="G686" s="22"/>
      <c r="H686" s="22"/>
      <c r="I686" s="22"/>
      <c r="J686" s="22"/>
      <c r="K686" s="22"/>
    </row>
    <row r="687" spans="1:11" x14ac:dyDescent="0.25">
      <c r="A687" s="10" t="s">
        <v>1811</v>
      </c>
      <c r="B687" s="15">
        <v>63548</v>
      </c>
      <c r="C687" s="3" t="s">
        <v>282</v>
      </c>
      <c r="D687" s="3" t="s">
        <v>67</v>
      </c>
      <c r="E687" s="16" t="s">
        <v>161</v>
      </c>
      <c r="F687" s="22"/>
      <c r="G687" s="22"/>
      <c r="H687" s="22"/>
      <c r="I687" s="22"/>
      <c r="J687" s="22"/>
      <c r="K687" s="22"/>
    </row>
    <row r="688" spans="1:11" x14ac:dyDescent="0.25">
      <c r="A688" s="10" t="s">
        <v>1812</v>
      </c>
      <c r="B688" s="15">
        <v>63594</v>
      </c>
      <c r="C688" s="3" t="s">
        <v>282</v>
      </c>
      <c r="D688" s="3" t="s">
        <v>67</v>
      </c>
      <c r="E688" s="16" t="s">
        <v>249</v>
      </c>
      <c r="F688" s="22"/>
      <c r="G688" s="22"/>
      <c r="H688" s="22"/>
      <c r="I688" s="22"/>
      <c r="J688" s="22"/>
      <c r="K688" s="22"/>
    </row>
    <row r="689" spans="1:11" x14ac:dyDescent="0.25">
      <c r="A689" s="10" t="s">
        <v>1813</v>
      </c>
      <c r="B689" s="15">
        <v>63690</v>
      </c>
      <c r="C689" s="3" t="s">
        <v>282</v>
      </c>
      <c r="D689" s="3" t="s">
        <v>67</v>
      </c>
      <c r="E689" s="16" t="s">
        <v>890</v>
      </c>
      <c r="F689" s="22"/>
      <c r="G689" s="22"/>
      <c r="H689" s="22"/>
      <c r="I689" s="22"/>
      <c r="J689" s="22"/>
      <c r="K689" s="22"/>
    </row>
    <row r="690" spans="1:11" x14ac:dyDescent="0.25">
      <c r="A690" s="10" t="s">
        <v>1814</v>
      </c>
      <c r="B690" s="15">
        <v>66045</v>
      </c>
      <c r="C690" s="3" t="s">
        <v>282</v>
      </c>
      <c r="D690" s="3" t="s">
        <v>68</v>
      </c>
      <c r="E690" s="16" t="s">
        <v>891</v>
      </c>
      <c r="F690" s="22"/>
      <c r="G690" s="22"/>
      <c r="H690" s="22"/>
      <c r="I690" s="22"/>
      <c r="J690" s="22"/>
      <c r="K690" s="22"/>
    </row>
    <row r="691" spans="1:11" x14ac:dyDescent="0.25">
      <c r="A691" s="10" t="s">
        <v>1815</v>
      </c>
      <c r="B691" s="15">
        <v>66075</v>
      </c>
      <c r="C691" s="3" t="s">
        <v>282</v>
      </c>
      <c r="D691" s="3" t="s">
        <v>68</v>
      </c>
      <c r="E691" s="16" t="s">
        <v>120</v>
      </c>
      <c r="F691" s="22"/>
      <c r="G691" s="22"/>
      <c r="H691" s="22"/>
      <c r="I691" s="22"/>
      <c r="J691" s="22"/>
      <c r="K691" s="22"/>
    </row>
    <row r="692" spans="1:11" x14ac:dyDescent="0.25">
      <c r="A692" s="10" t="s">
        <v>1816</v>
      </c>
      <c r="B692" s="15">
        <v>66088</v>
      </c>
      <c r="C692" s="3" t="s">
        <v>282</v>
      </c>
      <c r="D692" s="3" t="s">
        <v>68</v>
      </c>
      <c r="E692" s="16" t="s">
        <v>892</v>
      </c>
      <c r="F692" s="22"/>
      <c r="G692" s="22"/>
      <c r="H692" s="22"/>
      <c r="I692" s="22"/>
      <c r="J692" s="22"/>
      <c r="K692" s="22"/>
    </row>
    <row r="693" spans="1:11" x14ac:dyDescent="0.25">
      <c r="A693" s="10" t="s">
        <v>1817</v>
      </c>
      <c r="B693" s="15">
        <v>66170</v>
      </c>
      <c r="C693" s="3" t="s">
        <v>282</v>
      </c>
      <c r="D693" s="3" t="s">
        <v>68</v>
      </c>
      <c r="E693" s="16" t="s">
        <v>231</v>
      </c>
      <c r="F693" s="22"/>
      <c r="G693" s="22"/>
      <c r="H693" s="22"/>
      <c r="I693" s="22"/>
      <c r="J693" s="22"/>
      <c r="K693" s="22"/>
    </row>
    <row r="694" spans="1:11" x14ac:dyDescent="0.25">
      <c r="A694" s="10" t="s">
        <v>1818</v>
      </c>
      <c r="B694" s="15">
        <v>66318</v>
      </c>
      <c r="C694" s="3" t="s">
        <v>282</v>
      </c>
      <c r="D694" s="3" t="s">
        <v>68</v>
      </c>
      <c r="E694" s="16" t="s">
        <v>103</v>
      </c>
      <c r="F694" s="22"/>
      <c r="G694" s="22"/>
      <c r="H694" s="22"/>
      <c r="I694" s="22"/>
      <c r="J694" s="22"/>
      <c r="K694" s="22"/>
    </row>
    <row r="695" spans="1:11" x14ac:dyDescent="0.25">
      <c r="A695" s="10" t="s">
        <v>1819</v>
      </c>
      <c r="B695" s="15">
        <v>66383</v>
      </c>
      <c r="C695" s="3" t="s">
        <v>282</v>
      </c>
      <c r="D695" s="3" t="s">
        <v>68</v>
      </c>
      <c r="E695" s="16" t="s">
        <v>893</v>
      </c>
      <c r="F695" s="22"/>
      <c r="G695" s="22"/>
      <c r="H695" s="22"/>
      <c r="I695" s="22"/>
      <c r="J695" s="22"/>
      <c r="K695" s="22"/>
    </row>
    <row r="696" spans="1:11" x14ac:dyDescent="0.25">
      <c r="A696" s="10" t="s">
        <v>1820</v>
      </c>
      <c r="B696" s="15">
        <v>66400</v>
      </c>
      <c r="C696" s="3" t="s">
        <v>282</v>
      </c>
      <c r="D696" s="3" t="s">
        <v>68</v>
      </c>
      <c r="E696" s="16" t="s">
        <v>187</v>
      </c>
      <c r="F696" s="22"/>
      <c r="G696" s="22"/>
      <c r="H696" s="22"/>
      <c r="I696" s="22"/>
      <c r="J696" s="22"/>
      <c r="K696" s="22"/>
    </row>
    <row r="697" spans="1:11" x14ac:dyDescent="0.25">
      <c r="A697" s="10" t="s">
        <v>1821</v>
      </c>
      <c r="B697" s="15">
        <v>66440</v>
      </c>
      <c r="C697" s="3" t="s">
        <v>282</v>
      </c>
      <c r="D697" s="3" t="s">
        <v>68</v>
      </c>
      <c r="E697" s="16" t="s">
        <v>894</v>
      </c>
      <c r="F697" s="22"/>
      <c r="G697" s="22"/>
      <c r="H697" s="22"/>
      <c r="I697" s="22"/>
      <c r="J697" s="22"/>
      <c r="K697" s="22"/>
    </row>
    <row r="698" spans="1:11" x14ac:dyDescent="0.25">
      <c r="A698" s="10" t="s">
        <v>1822</v>
      </c>
      <c r="B698" s="15">
        <v>66456</v>
      </c>
      <c r="C698" s="3" t="s">
        <v>282</v>
      </c>
      <c r="D698" s="3" t="s">
        <v>68</v>
      </c>
      <c r="E698" s="16" t="s">
        <v>134</v>
      </c>
      <c r="F698" s="22"/>
      <c r="G698" s="22"/>
      <c r="H698" s="22"/>
      <c r="I698" s="22"/>
      <c r="J698" s="22"/>
      <c r="K698" s="22"/>
    </row>
    <row r="699" spans="1:11" x14ac:dyDescent="0.25">
      <c r="A699" s="10" t="s">
        <v>1823</v>
      </c>
      <c r="B699" s="15">
        <v>66001</v>
      </c>
      <c r="C699" s="3" t="s">
        <v>282</v>
      </c>
      <c r="D699" s="3" t="s">
        <v>68</v>
      </c>
      <c r="E699" s="16" t="s">
        <v>211</v>
      </c>
      <c r="F699" s="22"/>
      <c r="G699" s="22"/>
      <c r="H699" s="22"/>
      <c r="I699" s="22"/>
      <c r="J699" s="22"/>
      <c r="K699" s="22"/>
    </row>
    <row r="700" spans="1:11" x14ac:dyDescent="0.25">
      <c r="A700" s="10" t="s">
        <v>1824</v>
      </c>
      <c r="B700" s="15">
        <v>66572</v>
      </c>
      <c r="C700" s="3" t="s">
        <v>282</v>
      </c>
      <c r="D700" s="3" t="s">
        <v>68</v>
      </c>
      <c r="E700" s="16" t="s">
        <v>162</v>
      </c>
      <c r="F700" s="22"/>
      <c r="G700" s="22"/>
      <c r="H700" s="22"/>
      <c r="I700" s="22"/>
      <c r="J700" s="22"/>
      <c r="K700" s="22"/>
    </row>
    <row r="701" spans="1:11" x14ac:dyDescent="0.25">
      <c r="A701" s="10" t="s">
        <v>1825</v>
      </c>
      <c r="B701" s="15">
        <v>66594</v>
      </c>
      <c r="C701" s="3" t="s">
        <v>282</v>
      </c>
      <c r="D701" s="3" t="s">
        <v>68</v>
      </c>
      <c r="E701" s="16" t="s">
        <v>895</v>
      </c>
      <c r="F701" s="22"/>
      <c r="G701" s="22"/>
      <c r="H701" s="22"/>
      <c r="I701" s="22"/>
      <c r="J701" s="22"/>
      <c r="K701" s="22"/>
    </row>
    <row r="702" spans="1:11" x14ac:dyDescent="0.25">
      <c r="A702" s="10" t="s">
        <v>1826</v>
      </c>
      <c r="B702" s="15">
        <v>66682</v>
      </c>
      <c r="C702" s="3" t="s">
        <v>282</v>
      </c>
      <c r="D702" s="3" t="s">
        <v>68</v>
      </c>
      <c r="E702" s="16" t="s">
        <v>896</v>
      </c>
      <c r="F702" s="22"/>
      <c r="G702" s="22"/>
      <c r="H702" s="22"/>
      <c r="I702" s="22"/>
      <c r="J702" s="22"/>
      <c r="K702" s="22"/>
    </row>
    <row r="703" spans="1:11" x14ac:dyDescent="0.25">
      <c r="A703" s="10" t="s">
        <v>1827</v>
      </c>
      <c r="B703" s="15">
        <v>66687</v>
      </c>
      <c r="C703" s="3" t="s">
        <v>282</v>
      </c>
      <c r="D703" s="3" t="s">
        <v>68</v>
      </c>
      <c r="E703" s="16" t="s">
        <v>897</v>
      </c>
      <c r="F703" s="22"/>
      <c r="G703" s="22"/>
      <c r="H703" s="22"/>
      <c r="I703" s="22"/>
      <c r="J703" s="22"/>
      <c r="K703" s="22"/>
    </row>
    <row r="704" spans="1:11" x14ac:dyDescent="0.25">
      <c r="A704" s="10" t="s">
        <v>1828</v>
      </c>
      <c r="B704" s="15">
        <v>47030</v>
      </c>
      <c r="C704" s="3" t="s">
        <v>62</v>
      </c>
      <c r="D704" s="3" t="s">
        <v>62</v>
      </c>
      <c r="E704" s="16" t="s">
        <v>898</v>
      </c>
      <c r="F704" s="22"/>
      <c r="G704" s="22"/>
      <c r="H704" s="22"/>
      <c r="I704" s="22"/>
      <c r="J704" s="22"/>
      <c r="K704" s="22"/>
    </row>
    <row r="705" spans="1:11" x14ac:dyDescent="0.25">
      <c r="A705" s="10" t="s">
        <v>1829</v>
      </c>
      <c r="B705" s="15">
        <v>47053</v>
      </c>
      <c r="C705" s="3" t="s">
        <v>62</v>
      </c>
      <c r="D705" s="3" t="s">
        <v>62</v>
      </c>
      <c r="E705" s="16" t="s">
        <v>899</v>
      </c>
      <c r="F705" s="22"/>
      <c r="G705" s="22"/>
      <c r="H705" s="22"/>
      <c r="I705" s="22"/>
      <c r="J705" s="22"/>
      <c r="K705" s="22"/>
    </row>
    <row r="706" spans="1:11" x14ac:dyDescent="0.25">
      <c r="A706" s="10" t="s">
        <v>1830</v>
      </c>
      <c r="B706" s="15">
        <v>47058</v>
      </c>
      <c r="C706" s="3" t="s">
        <v>62</v>
      </c>
      <c r="D706" s="3" t="s">
        <v>62</v>
      </c>
      <c r="E706" s="16" t="s">
        <v>900</v>
      </c>
      <c r="F706" s="22"/>
      <c r="G706" s="22"/>
      <c r="H706" s="22"/>
      <c r="I706" s="22"/>
      <c r="J706" s="22"/>
      <c r="K706" s="22"/>
    </row>
    <row r="707" spans="1:11" x14ac:dyDescent="0.25">
      <c r="A707" s="10" t="s">
        <v>1831</v>
      </c>
      <c r="B707" s="15">
        <v>47161</v>
      </c>
      <c r="C707" s="3" t="s">
        <v>62</v>
      </c>
      <c r="D707" s="3" t="s">
        <v>62</v>
      </c>
      <c r="E707" s="16" t="s">
        <v>901</v>
      </c>
      <c r="F707" s="22"/>
      <c r="G707" s="22"/>
      <c r="H707" s="22"/>
      <c r="I707" s="22"/>
      <c r="J707" s="22"/>
      <c r="K707" s="22"/>
    </row>
    <row r="708" spans="1:11" x14ac:dyDescent="0.25">
      <c r="A708" s="10" t="s">
        <v>1832</v>
      </c>
      <c r="B708" s="15">
        <v>47170</v>
      </c>
      <c r="C708" s="3" t="s">
        <v>62</v>
      </c>
      <c r="D708" s="3" t="s">
        <v>62</v>
      </c>
      <c r="E708" s="16" t="s">
        <v>902</v>
      </c>
      <c r="F708" s="22"/>
      <c r="G708" s="22"/>
      <c r="H708" s="22"/>
      <c r="I708" s="22"/>
      <c r="J708" s="22"/>
      <c r="K708" s="22"/>
    </row>
    <row r="709" spans="1:11" x14ac:dyDescent="0.25">
      <c r="A709" s="10" t="s">
        <v>1833</v>
      </c>
      <c r="B709" s="15">
        <v>47189</v>
      </c>
      <c r="C709" s="3" t="s">
        <v>62</v>
      </c>
      <c r="D709" s="3" t="s">
        <v>62</v>
      </c>
      <c r="E709" s="16" t="s">
        <v>97</v>
      </c>
      <c r="F709" s="22"/>
      <c r="G709" s="22"/>
      <c r="H709" s="22"/>
      <c r="I709" s="22"/>
      <c r="J709" s="22"/>
      <c r="K709" s="22"/>
    </row>
    <row r="710" spans="1:11" x14ac:dyDescent="0.25">
      <c r="A710" s="10" t="s">
        <v>1834</v>
      </c>
      <c r="B710" s="15">
        <v>47205</v>
      </c>
      <c r="C710" s="3" t="s">
        <v>62</v>
      </c>
      <c r="D710" s="3" t="s">
        <v>62</v>
      </c>
      <c r="E710" s="16" t="s">
        <v>455</v>
      </c>
      <c r="F710" s="22"/>
      <c r="G710" s="22"/>
      <c r="H710" s="22"/>
      <c r="I710" s="22"/>
      <c r="J710" s="22"/>
      <c r="K710" s="22"/>
    </row>
    <row r="711" spans="1:11" x14ac:dyDescent="0.25">
      <c r="A711" s="10" t="s">
        <v>1835</v>
      </c>
      <c r="B711" s="15">
        <v>47245</v>
      </c>
      <c r="C711" s="3" t="s">
        <v>62</v>
      </c>
      <c r="D711" s="3" t="s">
        <v>62</v>
      </c>
      <c r="E711" s="16" t="s">
        <v>903</v>
      </c>
      <c r="F711" s="22"/>
      <c r="G711" s="22"/>
      <c r="H711" s="22"/>
      <c r="I711" s="22"/>
      <c r="J711" s="22"/>
      <c r="K711" s="22"/>
    </row>
    <row r="712" spans="1:11" x14ac:dyDescent="0.25">
      <c r="A712" s="10" t="s">
        <v>1836</v>
      </c>
      <c r="B712" s="15">
        <v>47258</v>
      </c>
      <c r="C712" s="3" t="s">
        <v>62</v>
      </c>
      <c r="D712" s="3" t="s">
        <v>62</v>
      </c>
      <c r="E712" s="16" t="s">
        <v>904</v>
      </c>
      <c r="F712" s="22"/>
      <c r="G712" s="22"/>
      <c r="H712" s="22"/>
      <c r="I712" s="22"/>
      <c r="J712" s="22"/>
      <c r="K712" s="22"/>
    </row>
    <row r="713" spans="1:11" x14ac:dyDescent="0.25">
      <c r="A713" s="10" t="s">
        <v>1837</v>
      </c>
      <c r="B713" s="15">
        <v>47268</v>
      </c>
      <c r="C713" s="3" t="s">
        <v>62</v>
      </c>
      <c r="D713" s="3" t="s">
        <v>62</v>
      </c>
      <c r="E713" s="16" t="s">
        <v>905</v>
      </c>
      <c r="F713" s="22"/>
      <c r="G713" s="22"/>
      <c r="H713" s="22"/>
      <c r="I713" s="22"/>
      <c r="J713" s="22"/>
      <c r="K713" s="22"/>
    </row>
    <row r="714" spans="1:11" x14ac:dyDescent="0.25">
      <c r="A714" s="10" t="s">
        <v>1838</v>
      </c>
      <c r="B714" s="15">
        <v>47288</v>
      </c>
      <c r="C714" s="3" t="s">
        <v>62</v>
      </c>
      <c r="D714" s="3" t="s">
        <v>62</v>
      </c>
      <c r="E714" s="16" t="s">
        <v>128</v>
      </c>
      <c r="F714" s="22"/>
      <c r="G714" s="22"/>
      <c r="H714" s="22"/>
      <c r="I714" s="22"/>
      <c r="J714" s="22"/>
      <c r="K714" s="22"/>
    </row>
    <row r="715" spans="1:11" x14ac:dyDescent="0.25">
      <c r="A715" s="10" t="s">
        <v>1839</v>
      </c>
      <c r="B715" s="15">
        <v>47318</v>
      </c>
      <c r="C715" s="3" t="s">
        <v>62</v>
      </c>
      <c r="D715" s="3" t="s">
        <v>62</v>
      </c>
      <c r="E715" s="16" t="s">
        <v>226</v>
      </c>
      <c r="F715" s="22"/>
      <c r="G715" s="22"/>
      <c r="H715" s="22"/>
      <c r="I715" s="22"/>
      <c r="J715" s="22"/>
      <c r="K715" s="22"/>
    </row>
    <row r="716" spans="1:11" x14ac:dyDescent="0.25">
      <c r="A716" s="10" t="s">
        <v>1840</v>
      </c>
      <c r="B716" s="15">
        <v>47460</v>
      </c>
      <c r="C716" s="3" t="s">
        <v>62</v>
      </c>
      <c r="D716" s="3" t="s">
        <v>62</v>
      </c>
      <c r="E716" s="16" t="s">
        <v>906</v>
      </c>
      <c r="F716" s="22"/>
      <c r="G716" s="22"/>
      <c r="H716" s="22"/>
      <c r="I716" s="22"/>
      <c r="J716" s="22"/>
      <c r="K716" s="22"/>
    </row>
    <row r="717" spans="1:11" x14ac:dyDescent="0.25">
      <c r="A717" s="10" t="s">
        <v>1841</v>
      </c>
      <c r="B717" s="15">
        <v>47541</v>
      </c>
      <c r="C717" s="3" t="s">
        <v>62</v>
      </c>
      <c r="D717" s="3" t="s">
        <v>62</v>
      </c>
      <c r="E717" s="16" t="s">
        <v>907</v>
      </c>
      <c r="F717" s="22"/>
      <c r="G717" s="22"/>
      <c r="H717" s="22"/>
      <c r="I717" s="22"/>
      <c r="J717" s="22"/>
      <c r="K717" s="22"/>
    </row>
    <row r="718" spans="1:11" x14ac:dyDescent="0.25">
      <c r="A718" s="10" t="s">
        <v>1842</v>
      </c>
      <c r="B718" s="15">
        <v>47545</v>
      </c>
      <c r="C718" s="3" t="s">
        <v>62</v>
      </c>
      <c r="D718" s="3" t="s">
        <v>62</v>
      </c>
      <c r="E718" s="16" t="s">
        <v>908</v>
      </c>
      <c r="F718" s="22"/>
      <c r="G718" s="22"/>
      <c r="H718" s="22"/>
      <c r="I718" s="22"/>
      <c r="J718" s="22"/>
      <c r="K718" s="22"/>
    </row>
    <row r="719" spans="1:11" x14ac:dyDescent="0.25">
      <c r="A719" s="10" t="s">
        <v>1843</v>
      </c>
      <c r="B719" s="15">
        <v>47551</v>
      </c>
      <c r="C719" s="3" t="s">
        <v>62</v>
      </c>
      <c r="D719" s="3" t="s">
        <v>62</v>
      </c>
      <c r="E719" s="16" t="s">
        <v>909</v>
      </c>
      <c r="F719" s="22"/>
      <c r="G719" s="22"/>
      <c r="H719" s="22"/>
      <c r="I719" s="22"/>
      <c r="J719" s="22"/>
      <c r="K719" s="22"/>
    </row>
    <row r="720" spans="1:11" x14ac:dyDescent="0.25">
      <c r="A720" s="10" t="s">
        <v>1844</v>
      </c>
      <c r="B720" s="15">
        <v>47555</v>
      </c>
      <c r="C720" s="3" t="s">
        <v>62</v>
      </c>
      <c r="D720" s="3" t="s">
        <v>62</v>
      </c>
      <c r="E720" s="16" t="s">
        <v>156</v>
      </c>
      <c r="F720" s="22"/>
      <c r="G720" s="22"/>
      <c r="H720" s="22"/>
      <c r="I720" s="22"/>
      <c r="J720" s="22"/>
      <c r="K720" s="22"/>
    </row>
    <row r="721" spans="1:11" x14ac:dyDescent="0.25">
      <c r="A721" s="10" t="s">
        <v>1845</v>
      </c>
      <c r="B721" s="15">
        <v>47570</v>
      </c>
      <c r="C721" s="3" t="s">
        <v>62</v>
      </c>
      <c r="D721" s="3" t="s">
        <v>62</v>
      </c>
      <c r="E721" s="16" t="s">
        <v>910</v>
      </c>
      <c r="F721" s="22"/>
      <c r="G721" s="22"/>
      <c r="H721" s="22"/>
      <c r="I721" s="22"/>
      <c r="J721" s="22"/>
      <c r="K721" s="22"/>
    </row>
    <row r="722" spans="1:11" x14ac:dyDescent="0.25">
      <c r="A722" s="10" t="s">
        <v>1846</v>
      </c>
      <c r="B722" s="15">
        <v>47605</v>
      </c>
      <c r="C722" s="3" t="s">
        <v>62</v>
      </c>
      <c r="D722" s="3" t="s">
        <v>62</v>
      </c>
      <c r="E722" s="16" t="s">
        <v>911</v>
      </c>
      <c r="F722" s="22"/>
      <c r="G722" s="22"/>
      <c r="H722" s="22"/>
      <c r="I722" s="22"/>
      <c r="J722" s="22"/>
      <c r="K722" s="22"/>
    </row>
    <row r="723" spans="1:11" x14ac:dyDescent="0.25">
      <c r="A723" s="10" t="s">
        <v>1847</v>
      </c>
      <c r="B723" s="15">
        <v>47660</v>
      </c>
      <c r="C723" s="3" t="s">
        <v>62</v>
      </c>
      <c r="D723" s="3" t="s">
        <v>62</v>
      </c>
      <c r="E723" s="16" t="s">
        <v>912</v>
      </c>
      <c r="F723" s="22"/>
      <c r="G723" s="22"/>
      <c r="H723" s="22"/>
      <c r="I723" s="22"/>
      <c r="J723" s="22"/>
      <c r="K723" s="22"/>
    </row>
    <row r="724" spans="1:11" x14ac:dyDescent="0.25">
      <c r="A724" s="10" t="s">
        <v>1848</v>
      </c>
      <c r="B724" s="15">
        <v>47675</v>
      </c>
      <c r="C724" s="3" t="s">
        <v>62</v>
      </c>
      <c r="D724" s="3" t="s">
        <v>62</v>
      </c>
      <c r="E724" s="16" t="s">
        <v>881</v>
      </c>
      <c r="F724" s="22"/>
      <c r="G724" s="22"/>
      <c r="H724" s="22"/>
      <c r="I724" s="22"/>
      <c r="J724" s="22"/>
      <c r="K724" s="22"/>
    </row>
    <row r="725" spans="1:11" x14ac:dyDescent="0.25">
      <c r="A725" s="10" t="s">
        <v>1849</v>
      </c>
      <c r="B725" s="15">
        <v>47692</v>
      </c>
      <c r="C725" s="3" t="s">
        <v>62</v>
      </c>
      <c r="D725" s="3" t="s">
        <v>62</v>
      </c>
      <c r="E725" s="16" t="s">
        <v>913</v>
      </c>
      <c r="F725" s="22"/>
      <c r="G725" s="22"/>
      <c r="H725" s="22"/>
      <c r="I725" s="22"/>
      <c r="J725" s="22"/>
      <c r="K725" s="22"/>
    </row>
    <row r="726" spans="1:11" x14ac:dyDescent="0.25">
      <c r="A726" s="10" t="s">
        <v>1850</v>
      </c>
      <c r="B726" s="15">
        <v>47703</v>
      </c>
      <c r="C726" s="3" t="s">
        <v>62</v>
      </c>
      <c r="D726" s="3" t="s">
        <v>62</v>
      </c>
      <c r="E726" s="16" t="s">
        <v>914</v>
      </c>
      <c r="F726" s="22"/>
      <c r="G726" s="22"/>
      <c r="H726" s="22"/>
      <c r="I726" s="22"/>
      <c r="J726" s="22"/>
      <c r="K726" s="22"/>
    </row>
    <row r="727" spans="1:11" x14ac:dyDescent="0.25">
      <c r="A727" s="10" t="s">
        <v>1851</v>
      </c>
      <c r="B727" s="15">
        <v>47707</v>
      </c>
      <c r="C727" s="3" t="s">
        <v>62</v>
      </c>
      <c r="D727" s="3" t="s">
        <v>62</v>
      </c>
      <c r="E727" s="16" t="s">
        <v>915</v>
      </c>
      <c r="F727" s="22"/>
      <c r="G727" s="22"/>
      <c r="H727" s="22"/>
      <c r="I727" s="22"/>
      <c r="J727" s="22"/>
      <c r="K727" s="22"/>
    </row>
    <row r="728" spans="1:11" x14ac:dyDescent="0.25">
      <c r="A728" s="10" t="s">
        <v>1852</v>
      </c>
      <c r="B728" s="15">
        <v>47720</v>
      </c>
      <c r="C728" s="3" t="s">
        <v>62</v>
      </c>
      <c r="D728" s="3" t="s">
        <v>62</v>
      </c>
      <c r="E728" s="16" t="s">
        <v>916</v>
      </c>
      <c r="F728" s="22"/>
      <c r="G728" s="22"/>
      <c r="H728" s="22"/>
      <c r="I728" s="22"/>
      <c r="J728" s="22"/>
      <c r="K728" s="22"/>
    </row>
    <row r="729" spans="1:11" x14ac:dyDescent="0.25">
      <c r="A729" s="10" t="s">
        <v>1853</v>
      </c>
      <c r="B729" s="15">
        <v>47001</v>
      </c>
      <c r="C729" s="3" t="s">
        <v>62</v>
      </c>
      <c r="D729" s="3" t="s">
        <v>62</v>
      </c>
      <c r="E729" s="16" t="s">
        <v>182</v>
      </c>
      <c r="F729" s="22"/>
      <c r="G729" s="22"/>
      <c r="H729" s="22"/>
      <c r="I729" s="22"/>
      <c r="J729" s="22"/>
      <c r="K729" s="22"/>
    </row>
    <row r="730" spans="1:11" x14ac:dyDescent="0.25">
      <c r="A730" s="10" t="s">
        <v>1854</v>
      </c>
      <c r="B730" s="15">
        <v>47745</v>
      </c>
      <c r="C730" s="3" t="s">
        <v>62</v>
      </c>
      <c r="D730" s="3" t="s">
        <v>62</v>
      </c>
      <c r="E730" s="16" t="s">
        <v>917</v>
      </c>
      <c r="F730" s="22"/>
      <c r="G730" s="22"/>
      <c r="H730" s="22"/>
      <c r="I730" s="22"/>
      <c r="J730" s="22"/>
      <c r="K730" s="22"/>
    </row>
    <row r="731" spans="1:11" x14ac:dyDescent="0.25">
      <c r="A731" s="10" t="s">
        <v>1855</v>
      </c>
      <c r="B731" s="15">
        <v>47798</v>
      </c>
      <c r="C731" s="3" t="s">
        <v>62</v>
      </c>
      <c r="D731" s="3" t="s">
        <v>62</v>
      </c>
      <c r="E731" s="16" t="s">
        <v>918</v>
      </c>
      <c r="F731" s="22"/>
      <c r="G731" s="22"/>
      <c r="H731" s="22"/>
      <c r="I731" s="22"/>
      <c r="J731" s="22"/>
      <c r="K731" s="22"/>
    </row>
    <row r="732" spans="1:11" x14ac:dyDescent="0.25">
      <c r="A732" s="10" t="s">
        <v>1856</v>
      </c>
      <c r="B732" s="15">
        <v>47960</v>
      </c>
      <c r="C732" s="3" t="s">
        <v>62</v>
      </c>
      <c r="D732" s="3" t="s">
        <v>62</v>
      </c>
      <c r="E732" s="16" t="s">
        <v>919</v>
      </c>
      <c r="F732" s="22"/>
      <c r="G732" s="22"/>
      <c r="H732" s="22"/>
      <c r="I732" s="22"/>
      <c r="J732" s="22"/>
      <c r="K732" s="22"/>
    </row>
    <row r="733" spans="1:11" x14ac:dyDescent="0.25">
      <c r="A733" s="10" t="s">
        <v>1857</v>
      </c>
      <c r="B733" s="15">
        <v>47980</v>
      </c>
      <c r="C733" s="3" t="s">
        <v>62</v>
      </c>
      <c r="D733" s="3" t="s">
        <v>62</v>
      </c>
      <c r="E733" s="16" t="s">
        <v>920</v>
      </c>
      <c r="F733" s="22"/>
      <c r="G733" s="22"/>
      <c r="H733" s="22"/>
      <c r="I733" s="22"/>
      <c r="J733" s="22"/>
      <c r="K733" s="22"/>
    </row>
    <row r="734" spans="1:11" x14ac:dyDescent="0.25">
      <c r="A734" s="10" t="s">
        <v>1858</v>
      </c>
      <c r="B734" s="15">
        <v>5579</v>
      </c>
      <c r="C734" s="3" t="s">
        <v>308</v>
      </c>
      <c r="D734" s="3" t="s">
        <v>45</v>
      </c>
      <c r="E734" s="16" t="s">
        <v>417</v>
      </c>
      <c r="F734" s="22"/>
      <c r="G734" s="22"/>
      <c r="H734" s="22"/>
      <c r="I734" s="22"/>
      <c r="J734" s="22"/>
      <c r="K734" s="22"/>
    </row>
    <row r="735" spans="1:11" x14ac:dyDescent="0.25">
      <c r="A735" s="10" t="s">
        <v>1859</v>
      </c>
      <c r="B735" s="15">
        <v>5585</v>
      </c>
      <c r="C735" s="3" t="s">
        <v>308</v>
      </c>
      <c r="D735" s="3" t="s">
        <v>45</v>
      </c>
      <c r="E735" s="16" t="s">
        <v>921</v>
      </c>
      <c r="F735" s="22"/>
      <c r="G735" s="22"/>
      <c r="H735" s="22"/>
      <c r="I735" s="22"/>
      <c r="J735" s="22"/>
      <c r="K735" s="22"/>
    </row>
    <row r="736" spans="1:11" x14ac:dyDescent="0.25">
      <c r="A736" s="10" t="s">
        <v>1860</v>
      </c>
      <c r="B736" s="15">
        <v>5893</v>
      </c>
      <c r="C736" s="3" t="s">
        <v>308</v>
      </c>
      <c r="D736" s="3" t="s">
        <v>45</v>
      </c>
      <c r="E736" s="16" t="s">
        <v>418</v>
      </c>
      <c r="F736" s="22"/>
      <c r="G736" s="22"/>
      <c r="H736" s="22"/>
      <c r="I736" s="22"/>
      <c r="J736" s="22"/>
      <c r="K736" s="22"/>
    </row>
    <row r="737" spans="1:11" x14ac:dyDescent="0.25">
      <c r="A737" s="10" t="s">
        <v>1861</v>
      </c>
      <c r="B737" s="15">
        <v>13042</v>
      </c>
      <c r="C737" s="3" t="s">
        <v>308</v>
      </c>
      <c r="D737" s="3" t="s">
        <v>48</v>
      </c>
      <c r="E737" s="16" t="s">
        <v>216</v>
      </c>
      <c r="F737" s="22"/>
      <c r="G737" s="22"/>
      <c r="H737" s="22"/>
      <c r="I737" s="22"/>
      <c r="J737" s="22"/>
      <c r="K737" s="22"/>
    </row>
    <row r="738" spans="1:11" x14ac:dyDescent="0.25">
      <c r="A738" s="10" t="s">
        <v>1862</v>
      </c>
      <c r="B738" s="15">
        <v>13160</v>
      </c>
      <c r="C738" s="3" t="s">
        <v>308</v>
      </c>
      <c r="D738" s="3" t="s">
        <v>48</v>
      </c>
      <c r="E738" s="16" t="s">
        <v>922</v>
      </c>
      <c r="F738" s="22"/>
      <c r="G738" s="22"/>
      <c r="H738" s="22"/>
      <c r="I738" s="22"/>
      <c r="J738" s="22"/>
      <c r="K738" s="22"/>
    </row>
    <row r="739" spans="1:11" x14ac:dyDescent="0.25">
      <c r="A739" s="10" t="s">
        <v>1863</v>
      </c>
      <c r="B739" s="15">
        <v>13473</v>
      </c>
      <c r="C739" s="3" t="s">
        <v>308</v>
      </c>
      <c r="D739" s="3" t="s">
        <v>48</v>
      </c>
      <c r="E739" s="16" t="s">
        <v>349</v>
      </c>
      <c r="F739" s="22"/>
      <c r="G739" s="22"/>
      <c r="H739" s="22"/>
      <c r="I739" s="22"/>
      <c r="J739" s="22"/>
      <c r="K739" s="22"/>
    </row>
    <row r="740" spans="1:11" x14ac:dyDescent="0.25">
      <c r="A740" s="10" t="s">
        <v>1864</v>
      </c>
      <c r="B740" s="15">
        <v>13490</v>
      </c>
      <c r="C740" s="3" t="s">
        <v>308</v>
      </c>
      <c r="D740" s="3" t="s">
        <v>48</v>
      </c>
      <c r="E740" s="16" t="s">
        <v>923</v>
      </c>
      <c r="F740" s="22"/>
      <c r="G740" s="22"/>
      <c r="H740" s="22"/>
      <c r="I740" s="22"/>
      <c r="J740" s="22"/>
      <c r="K740" s="22"/>
    </row>
    <row r="741" spans="1:11" x14ac:dyDescent="0.25">
      <c r="A741" s="10" t="s">
        <v>1865</v>
      </c>
      <c r="B741" s="15">
        <v>13580</v>
      </c>
      <c r="C741" s="3" t="s">
        <v>308</v>
      </c>
      <c r="D741" s="3" t="s">
        <v>48</v>
      </c>
      <c r="E741" s="16" t="s">
        <v>924</v>
      </c>
      <c r="F741" s="22"/>
      <c r="G741" s="22"/>
      <c r="H741" s="22"/>
      <c r="I741" s="22"/>
      <c r="J741" s="22"/>
      <c r="K741" s="22"/>
    </row>
    <row r="742" spans="1:11" x14ac:dyDescent="0.25">
      <c r="A742" s="10" t="s">
        <v>1866</v>
      </c>
      <c r="B742" s="15">
        <v>13600</v>
      </c>
      <c r="C742" s="3" t="s">
        <v>308</v>
      </c>
      <c r="D742" s="3" t="s">
        <v>48</v>
      </c>
      <c r="E742" s="16" t="s">
        <v>925</v>
      </c>
      <c r="F742" s="22"/>
      <c r="G742" s="22"/>
      <c r="H742" s="22"/>
      <c r="I742" s="22"/>
      <c r="J742" s="22"/>
      <c r="K742" s="22"/>
    </row>
    <row r="743" spans="1:11" x14ac:dyDescent="0.25">
      <c r="A743" s="10" t="s">
        <v>1867</v>
      </c>
      <c r="B743" s="15">
        <v>13670</v>
      </c>
      <c r="C743" s="3" t="s">
        <v>308</v>
      </c>
      <c r="D743" s="3" t="s">
        <v>48</v>
      </c>
      <c r="E743" s="16" t="s">
        <v>237</v>
      </c>
      <c r="F743" s="22"/>
      <c r="G743" s="22"/>
      <c r="H743" s="22"/>
      <c r="I743" s="22"/>
      <c r="J743" s="22"/>
      <c r="K743" s="22"/>
    </row>
    <row r="744" spans="1:11" x14ac:dyDescent="0.25">
      <c r="A744" s="10" t="s">
        <v>1868</v>
      </c>
      <c r="B744" s="15">
        <v>13688</v>
      </c>
      <c r="C744" s="3" t="s">
        <v>308</v>
      </c>
      <c r="D744" s="3" t="s">
        <v>48</v>
      </c>
      <c r="E744" s="16" t="s">
        <v>254</v>
      </c>
      <c r="F744" s="22"/>
      <c r="G744" s="22"/>
      <c r="H744" s="22"/>
      <c r="I744" s="22"/>
      <c r="J744" s="22"/>
      <c r="K744" s="22"/>
    </row>
    <row r="745" spans="1:11" x14ac:dyDescent="0.25">
      <c r="A745" s="10" t="s">
        <v>1869</v>
      </c>
      <c r="B745" s="15">
        <v>13744</v>
      </c>
      <c r="C745" s="3" t="s">
        <v>308</v>
      </c>
      <c r="D745" s="3" t="s">
        <v>48</v>
      </c>
      <c r="E745" s="16" t="s">
        <v>268</v>
      </c>
      <c r="F745" s="22"/>
      <c r="G745" s="22"/>
      <c r="H745" s="22"/>
      <c r="I745" s="22"/>
      <c r="J745" s="22"/>
      <c r="K745" s="22"/>
    </row>
    <row r="746" spans="1:11" x14ac:dyDescent="0.25">
      <c r="A746" s="10" t="s">
        <v>1870</v>
      </c>
      <c r="B746" s="15">
        <v>20310</v>
      </c>
      <c r="C746" s="3" t="s">
        <v>308</v>
      </c>
      <c r="D746" s="3" t="s">
        <v>54</v>
      </c>
      <c r="E746" s="16" t="s">
        <v>926</v>
      </c>
      <c r="F746" s="22"/>
      <c r="G746" s="22"/>
      <c r="H746" s="22"/>
      <c r="I746" s="22"/>
      <c r="J746" s="22"/>
      <c r="K746" s="22"/>
    </row>
    <row r="747" spans="1:11" x14ac:dyDescent="0.25">
      <c r="A747" s="10" t="s">
        <v>1871</v>
      </c>
      <c r="B747" s="15">
        <v>20614</v>
      </c>
      <c r="C747" s="3" t="s">
        <v>308</v>
      </c>
      <c r="D747" s="3" t="s">
        <v>54</v>
      </c>
      <c r="E747" s="16" t="s">
        <v>927</v>
      </c>
      <c r="F747" s="22"/>
      <c r="G747" s="22"/>
      <c r="H747" s="22"/>
      <c r="I747" s="22"/>
      <c r="J747" s="22"/>
      <c r="K747" s="22"/>
    </row>
    <row r="748" spans="1:11" x14ac:dyDescent="0.25">
      <c r="A748" s="10" t="s">
        <v>1872</v>
      </c>
      <c r="B748" s="15">
        <v>20710</v>
      </c>
      <c r="C748" s="3" t="s">
        <v>308</v>
      </c>
      <c r="D748" s="3" t="s">
        <v>54</v>
      </c>
      <c r="E748" s="16" t="s">
        <v>286</v>
      </c>
      <c r="F748" s="22"/>
      <c r="G748" s="22"/>
      <c r="H748" s="22"/>
      <c r="I748" s="22"/>
      <c r="J748" s="22"/>
      <c r="K748" s="22"/>
    </row>
    <row r="749" spans="1:11" x14ac:dyDescent="0.25">
      <c r="A749" s="10" t="s">
        <v>1873</v>
      </c>
      <c r="B749" s="15">
        <v>68081</v>
      </c>
      <c r="C749" s="3" t="s">
        <v>308</v>
      </c>
      <c r="D749" s="3" t="s">
        <v>69</v>
      </c>
      <c r="E749" s="16" t="s">
        <v>104</v>
      </c>
      <c r="F749" s="22"/>
      <c r="G749" s="22"/>
      <c r="H749" s="22"/>
      <c r="I749" s="22"/>
      <c r="J749" s="22"/>
      <c r="K749" s="22"/>
    </row>
    <row r="750" spans="1:11" x14ac:dyDescent="0.25">
      <c r="A750" s="10" t="s">
        <v>1874</v>
      </c>
      <c r="B750" s="15">
        <v>68190</v>
      </c>
      <c r="C750" s="3" t="s">
        <v>308</v>
      </c>
      <c r="D750" s="3" t="s">
        <v>69</v>
      </c>
      <c r="E750" s="16" t="s">
        <v>163</v>
      </c>
      <c r="F750" s="22"/>
      <c r="G750" s="22"/>
      <c r="H750" s="22"/>
      <c r="I750" s="22"/>
      <c r="J750" s="22"/>
      <c r="K750" s="22"/>
    </row>
    <row r="751" spans="1:11" x14ac:dyDescent="0.25">
      <c r="A751" s="10" t="s">
        <v>1875</v>
      </c>
      <c r="B751" s="15">
        <v>68385</v>
      </c>
      <c r="C751" s="3" t="s">
        <v>308</v>
      </c>
      <c r="D751" s="3" t="s">
        <v>69</v>
      </c>
      <c r="E751" s="16" t="s">
        <v>928</v>
      </c>
      <c r="F751" s="22"/>
      <c r="G751" s="22"/>
      <c r="H751" s="22"/>
      <c r="I751" s="22"/>
      <c r="J751" s="22"/>
      <c r="K751" s="22"/>
    </row>
    <row r="752" spans="1:11" x14ac:dyDescent="0.25">
      <c r="A752" s="10" t="s">
        <v>1876</v>
      </c>
      <c r="B752" s="15">
        <v>68573</v>
      </c>
      <c r="C752" s="3" t="s">
        <v>308</v>
      </c>
      <c r="D752" s="3" t="s">
        <v>69</v>
      </c>
      <c r="E752" s="16" t="s">
        <v>929</v>
      </c>
      <c r="F752" s="22"/>
      <c r="G752" s="22"/>
      <c r="H752" s="22"/>
      <c r="I752" s="22"/>
      <c r="J752" s="22"/>
      <c r="K752" s="22"/>
    </row>
    <row r="753" spans="1:11" x14ac:dyDescent="0.25">
      <c r="A753" s="10" t="s">
        <v>1877</v>
      </c>
      <c r="B753" s="15">
        <v>68575</v>
      </c>
      <c r="C753" s="3" t="s">
        <v>308</v>
      </c>
      <c r="D753" s="3" t="s">
        <v>69</v>
      </c>
      <c r="E753" s="16" t="s">
        <v>212</v>
      </c>
      <c r="F753" s="22"/>
      <c r="G753" s="22"/>
      <c r="H753" s="22"/>
      <c r="I753" s="22"/>
      <c r="J753" s="22"/>
      <c r="K753" s="22"/>
    </row>
    <row r="754" spans="1:11" x14ac:dyDescent="0.25">
      <c r="A754" s="10" t="s">
        <v>1878</v>
      </c>
      <c r="B754" s="15">
        <v>68655</v>
      </c>
      <c r="C754" s="3" t="s">
        <v>308</v>
      </c>
      <c r="D754" s="3" t="s">
        <v>69</v>
      </c>
      <c r="E754" s="16" t="s">
        <v>232</v>
      </c>
      <c r="F754" s="22"/>
      <c r="G754" s="22"/>
      <c r="H754" s="22"/>
      <c r="I754" s="22"/>
      <c r="J754" s="22"/>
      <c r="K754" s="22"/>
    </row>
    <row r="755" spans="1:11" x14ac:dyDescent="0.25">
      <c r="A755" s="10" t="s">
        <v>1879</v>
      </c>
      <c r="B755" s="15">
        <v>91263</v>
      </c>
      <c r="C755" s="3" t="s">
        <v>2530</v>
      </c>
      <c r="D755" s="3" t="s">
        <v>75</v>
      </c>
      <c r="E755" s="16" t="s">
        <v>930</v>
      </c>
      <c r="F755" s="22"/>
      <c r="G755" s="22"/>
      <c r="H755" s="22"/>
      <c r="I755" s="22"/>
      <c r="J755" s="22"/>
      <c r="K755" s="22"/>
    </row>
    <row r="756" spans="1:11" x14ac:dyDescent="0.25">
      <c r="A756" s="10" t="s">
        <v>1880</v>
      </c>
      <c r="B756" s="15">
        <v>91405</v>
      </c>
      <c r="C756" s="3" t="s">
        <v>2530</v>
      </c>
      <c r="D756" s="3" t="s">
        <v>75</v>
      </c>
      <c r="E756" s="16" t="s">
        <v>931</v>
      </c>
      <c r="F756" s="22"/>
      <c r="G756" s="22"/>
      <c r="H756" s="22"/>
      <c r="I756" s="22"/>
      <c r="J756" s="22"/>
      <c r="K756" s="22"/>
    </row>
    <row r="757" spans="1:11" x14ac:dyDescent="0.25">
      <c r="A757" s="10" t="s">
        <v>1881</v>
      </c>
      <c r="B757" s="15">
        <v>91407</v>
      </c>
      <c r="C757" s="3" t="s">
        <v>2530</v>
      </c>
      <c r="D757" s="3" t="s">
        <v>75</v>
      </c>
      <c r="E757" s="16" t="s">
        <v>932</v>
      </c>
      <c r="F757" s="22"/>
      <c r="G757" s="22"/>
      <c r="H757" s="22"/>
      <c r="I757" s="22"/>
      <c r="J757" s="22"/>
      <c r="K757" s="22"/>
    </row>
    <row r="758" spans="1:11" x14ac:dyDescent="0.25">
      <c r="A758" s="10" t="s">
        <v>1882</v>
      </c>
      <c r="B758" s="15">
        <v>91430</v>
      </c>
      <c r="C758" s="3" t="s">
        <v>2530</v>
      </c>
      <c r="D758" s="3" t="s">
        <v>75</v>
      </c>
      <c r="E758" s="16" t="s">
        <v>619</v>
      </c>
      <c r="F758" s="22"/>
      <c r="G758" s="22"/>
      <c r="H758" s="22"/>
      <c r="I758" s="22"/>
      <c r="J758" s="22"/>
      <c r="K758" s="22"/>
    </row>
    <row r="759" spans="1:11" x14ac:dyDescent="0.25">
      <c r="A759" s="10" t="s">
        <v>1883</v>
      </c>
      <c r="B759" s="15">
        <v>91001</v>
      </c>
      <c r="C759" s="3" t="s">
        <v>2530</v>
      </c>
      <c r="D759" s="3" t="s">
        <v>75</v>
      </c>
      <c r="E759" s="16" t="s">
        <v>110</v>
      </c>
      <c r="F759" s="22"/>
      <c r="G759" s="22"/>
      <c r="H759" s="22"/>
      <c r="I759" s="22"/>
      <c r="J759" s="22"/>
      <c r="K759" s="22"/>
    </row>
    <row r="760" spans="1:11" x14ac:dyDescent="0.25">
      <c r="A760" s="10" t="s">
        <v>1884</v>
      </c>
      <c r="B760" s="15">
        <v>91460</v>
      </c>
      <c r="C760" s="3" t="s">
        <v>2530</v>
      </c>
      <c r="D760" s="3" t="s">
        <v>75</v>
      </c>
      <c r="E760" s="16" t="s">
        <v>933</v>
      </c>
      <c r="F760" s="22"/>
      <c r="G760" s="22"/>
      <c r="H760" s="22"/>
      <c r="I760" s="22"/>
      <c r="J760" s="22"/>
      <c r="K760" s="22"/>
    </row>
    <row r="761" spans="1:11" x14ac:dyDescent="0.25">
      <c r="A761" s="10" t="s">
        <v>1885</v>
      </c>
      <c r="B761" s="15">
        <v>91530</v>
      </c>
      <c r="C761" s="3" t="s">
        <v>2530</v>
      </c>
      <c r="D761" s="3" t="s">
        <v>75</v>
      </c>
      <c r="E761" s="16" t="s">
        <v>934</v>
      </c>
      <c r="F761" s="22"/>
      <c r="G761" s="22"/>
      <c r="H761" s="22"/>
      <c r="I761" s="22"/>
      <c r="J761" s="22"/>
      <c r="K761" s="22"/>
    </row>
    <row r="762" spans="1:11" x14ac:dyDescent="0.25">
      <c r="A762" s="10" t="s">
        <v>1886</v>
      </c>
      <c r="B762" s="15">
        <v>91536</v>
      </c>
      <c r="C762" s="3" t="s">
        <v>2530</v>
      </c>
      <c r="D762" s="3" t="s">
        <v>75</v>
      </c>
      <c r="E762" s="16" t="s">
        <v>935</v>
      </c>
      <c r="F762" s="22"/>
      <c r="G762" s="22"/>
      <c r="H762" s="22"/>
      <c r="I762" s="22"/>
      <c r="J762" s="22"/>
      <c r="K762" s="22"/>
    </row>
    <row r="763" spans="1:11" x14ac:dyDescent="0.25">
      <c r="A763" s="10" t="s">
        <v>1887</v>
      </c>
      <c r="B763" s="15">
        <v>91540</v>
      </c>
      <c r="C763" s="3" t="s">
        <v>2530</v>
      </c>
      <c r="D763" s="3" t="s">
        <v>75</v>
      </c>
      <c r="E763" s="16" t="s">
        <v>936</v>
      </c>
      <c r="F763" s="22"/>
      <c r="G763" s="22"/>
      <c r="H763" s="22"/>
      <c r="I763" s="22"/>
      <c r="J763" s="22"/>
      <c r="K763" s="22"/>
    </row>
    <row r="764" spans="1:11" x14ac:dyDescent="0.25">
      <c r="A764" s="10" t="s">
        <v>1888</v>
      </c>
      <c r="B764" s="15">
        <v>91669</v>
      </c>
      <c r="C764" s="3" t="s">
        <v>2530</v>
      </c>
      <c r="D764" s="3" t="s">
        <v>75</v>
      </c>
      <c r="E764" s="16" t="s">
        <v>262</v>
      </c>
      <c r="F764" s="22"/>
      <c r="G764" s="22"/>
      <c r="H764" s="22"/>
      <c r="I764" s="22"/>
      <c r="J764" s="22"/>
      <c r="K764" s="22"/>
    </row>
    <row r="765" spans="1:11" x14ac:dyDescent="0.25">
      <c r="A765" s="10" t="s">
        <v>1889</v>
      </c>
      <c r="B765" s="15">
        <v>91798</v>
      </c>
      <c r="C765" s="3" t="s">
        <v>2530</v>
      </c>
      <c r="D765" s="3" t="s">
        <v>75</v>
      </c>
      <c r="E765" s="16" t="s">
        <v>937</v>
      </c>
      <c r="F765" s="22"/>
      <c r="G765" s="22"/>
      <c r="H765" s="22"/>
      <c r="I765" s="22"/>
      <c r="J765" s="22"/>
      <c r="K765" s="22"/>
    </row>
    <row r="766" spans="1:11" x14ac:dyDescent="0.25">
      <c r="A766" s="10" t="s">
        <v>1890</v>
      </c>
      <c r="B766" s="15">
        <v>85010</v>
      </c>
      <c r="C766" s="3" t="s">
        <v>2530</v>
      </c>
      <c r="D766" s="3" t="s">
        <v>52</v>
      </c>
      <c r="E766" s="16" t="s">
        <v>174</v>
      </c>
      <c r="F766" s="22"/>
      <c r="G766" s="22"/>
      <c r="H766" s="22"/>
      <c r="I766" s="22"/>
      <c r="J766" s="22"/>
      <c r="K766" s="22"/>
    </row>
    <row r="767" spans="1:11" x14ac:dyDescent="0.25">
      <c r="A767" s="10" t="s">
        <v>1891</v>
      </c>
      <c r="B767" s="15">
        <v>85015</v>
      </c>
      <c r="C767" s="3" t="s">
        <v>2530</v>
      </c>
      <c r="D767" s="3" t="s">
        <v>52</v>
      </c>
      <c r="E767" s="16" t="s">
        <v>938</v>
      </c>
      <c r="F767" s="22"/>
      <c r="G767" s="22"/>
      <c r="H767" s="22"/>
      <c r="I767" s="22"/>
      <c r="J767" s="22"/>
      <c r="K767" s="22"/>
    </row>
    <row r="768" spans="1:11" x14ac:dyDescent="0.25">
      <c r="A768" s="10" t="s">
        <v>1892</v>
      </c>
      <c r="B768" s="15">
        <v>85125</v>
      </c>
      <c r="C768" s="3" t="s">
        <v>2530</v>
      </c>
      <c r="D768" s="3" t="s">
        <v>52</v>
      </c>
      <c r="E768" s="16" t="s">
        <v>939</v>
      </c>
      <c r="F768" s="22"/>
      <c r="G768" s="22"/>
      <c r="H768" s="22"/>
      <c r="I768" s="22"/>
      <c r="J768" s="22"/>
      <c r="K768" s="22"/>
    </row>
    <row r="769" spans="1:11" x14ac:dyDescent="0.25">
      <c r="A769" s="10" t="s">
        <v>1893</v>
      </c>
      <c r="B769" s="15">
        <v>85136</v>
      </c>
      <c r="C769" s="3" t="s">
        <v>2530</v>
      </c>
      <c r="D769" s="3" t="s">
        <v>52</v>
      </c>
      <c r="E769" s="16" t="s">
        <v>940</v>
      </c>
      <c r="F769" s="22"/>
      <c r="G769" s="22"/>
      <c r="H769" s="22"/>
      <c r="I769" s="22"/>
      <c r="J769" s="22"/>
      <c r="K769" s="22"/>
    </row>
    <row r="770" spans="1:11" x14ac:dyDescent="0.25">
      <c r="A770" s="10" t="s">
        <v>1894</v>
      </c>
      <c r="B770" s="15">
        <v>85139</v>
      </c>
      <c r="C770" s="3" t="s">
        <v>2530</v>
      </c>
      <c r="D770" s="3" t="s">
        <v>52</v>
      </c>
      <c r="E770" s="16" t="s">
        <v>87</v>
      </c>
      <c r="F770" s="22"/>
      <c r="G770" s="22"/>
      <c r="H770" s="22"/>
      <c r="I770" s="22"/>
      <c r="J770" s="22"/>
      <c r="K770" s="22"/>
    </row>
    <row r="771" spans="1:11" x14ac:dyDescent="0.25">
      <c r="A771" s="10" t="s">
        <v>1895</v>
      </c>
      <c r="B771" s="15">
        <v>85162</v>
      </c>
      <c r="C771" s="3" t="s">
        <v>2530</v>
      </c>
      <c r="D771" s="3" t="s">
        <v>52</v>
      </c>
      <c r="E771" s="16" t="s">
        <v>119</v>
      </c>
      <c r="F771" s="22"/>
      <c r="G771" s="22"/>
      <c r="H771" s="22"/>
      <c r="I771" s="22"/>
      <c r="J771" s="22"/>
      <c r="K771" s="22"/>
    </row>
    <row r="772" spans="1:11" x14ac:dyDescent="0.25">
      <c r="A772" s="10" t="s">
        <v>1896</v>
      </c>
      <c r="B772" s="15">
        <v>85225</v>
      </c>
      <c r="C772" s="3" t="s">
        <v>2530</v>
      </c>
      <c r="D772" s="3" t="s">
        <v>52</v>
      </c>
      <c r="E772" s="16" t="s">
        <v>941</v>
      </c>
      <c r="F772" s="22"/>
      <c r="G772" s="22"/>
      <c r="H772" s="22"/>
      <c r="I772" s="22"/>
      <c r="J772" s="22"/>
      <c r="K772" s="22"/>
    </row>
    <row r="773" spans="1:11" x14ac:dyDescent="0.25">
      <c r="A773" s="10" t="s">
        <v>1897</v>
      </c>
      <c r="B773" s="15">
        <v>85230</v>
      </c>
      <c r="C773" s="3" t="s">
        <v>2530</v>
      </c>
      <c r="D773" s="3" t="s">
        <v>52</v>
      </c>
      <c r="E773" s="16" t="s">
        <v>942</v>
      </c>
      <c r="F773" s="22"/>
      <c r="G773" s="22"/>
      <c r="H773" s="22"/>
      <c r="I773" s="22"/>
      <c r="J773" s="22"/>
      <c r="K773" s="22"/>
    </row>
    <row r="774" spans="1:11" x14ac:dyDescent="0.25">
      <c r="A774" s="10" t="s">
        <v>1898</v>
      </c>
      <c r="B774" s="15">
        <v>85250</v>
      </c>
      <c r="C774" s="3" t="s">
        <v>2530</v>
      </c>
      <c r="D774" s="3" t="s">
        <v>52</v>
      </c>
      <c r="E774" s="16" t="s">
        <v>198</v>
      </c>
      <c r="F774" s="22"/>
      <c r="G774" s="22"/>
      <c r="H774" s="22"/>
      <c r="I774" s="22"/>
      <c r="J774" s="22"/>
      <c r="K774" s="22"/>
    </row>
    <row r="775" spans="1:11" x14ac:dyDescent="0.25">
      <c r="A775" s="10" t="s">
        <v>1899</v>
      </c>
      <c r="B775" s="15">
        <v>85263</v>
      </c>
      <c r="C775" s="3" t="s">
        <v>2530</v>
      </c>
      <c r="D775" s="3" t="s">
        <v>52</v>
      </c>
      <c r="E775" s="16" t="s">
        <v>148</v>
      </c>
      <c r="F775" s="22"/>
      <c r="G775" s="22"/>
      <c r="H775" s="22"/>
      <c r="I775" s="22"/>
      <c r="J775" s="22"/>
      <c r="K775" s="22"/>
    </row>
    <row r="776" spans="1:11" x14ac:dyDescent="0.25">
      <c r="A776" s="10" t="s">
        <v>1900</v>
      </c>
      <c r="B776" s="15">
        <v>85279</v>
      </c>
      <c r="C776" s="3" t="s">
        <v>2530</v>
      </c>
      <c r="D776" s="3" t="s">
        <v>52</v>
      </c>
      <c r="E776" s="16" t="s">
        <v>943</v>
      </c>
      <c r="F776" s="22"/>
      <c r="G776" s="22"/>
      <c r="H776" s="22"/>
      <c r="I776" s="22"/>
      <c r="J776" s="22"/>
      <c r="K776" s="22"/>
    </row>
    <row r="777" spans="1:11" x14ac:dyDescent="0.25">
      <c r="A777" s="10" t="s">
        <v>1901</v>
      </c>
      <c r="B777" s="15">
        <v>85300</v>
      </c>
      <c r="C777" s="3" t="s">
        <v>2530</v>
      </c>
      <c r="D777" s="3" t="s">
        <v>52</v>
      </c>
      <c r="E777" s="16" t="s">
        <v>480</v>
      </c>
      <c r="F777" s="22"/>
      <c r="G777" s="22"/>
      <c r="H777" s="22"/>
      <c r="I777" s="22"/>
      <c r="J777" s="22"/>
      <c r="K777" s="22"/>
    </row>
    <row r="778" spans="1:11" x14ac:dyDescent="0.25">
      <c r="A778" s="10" t="s">
        <v>1902</v>
      </c>
      <c r="B778" s="15">
        <v>85315</v>
      </c>
      <c r="C778" s="3" t="s">
        <v>2530</v>
      </c>
      <c r="D778" s="3" t="s">
        <v>52</v>
      </c>
      <c r="E778" s="16" t="s">
        <v>944</v>
      </c>
      <c r="F778" s="22"/>
      <c r="G778" s="22"/>
      <c r="H778" s="22"/>
      <c r="I778" s="22"/>
      <c r="J778" s="22"/>
      <c r="K778" s="22"/>
    </row>
    <row r="779" spans="1:11" x14ac:dyDescent="0.25">
      <c r="A779" s="10" t="s">
        <v>1903</v>
      </c>
      <c r="B779" s="15">
        <v>85325</v>
      </c>
      <c r="C779" s="3" t="s">
        <v>2530</v>
      </c>
      <c r="D779" s="3" t="s">
        <v>52</v>
      </c>
      <c r="E779" s="16" t="s">
        <v>945</v>
      </c>
      <c r="F779" s="22"/>
      <c r="G779" s="22"/>
      <c r="H779" s="22"/>
      <c r="I779" s="22"/>
      <c r="J779" s="22"/>
      <c r="K779" s="22"/>
    </row>
    <row r="780" spans="1:11" x14ac:dyDescent="0.25">
      <c r="A780" s="10" t="s">
        <v>1904</v>
      </c>
      <c r="B780" s="15">
        <v>85400</v>
      </c>
      <c r="C780" s="3" t="s">
        <v>2530</v>
      </c>
      <c r="D780" s="3" t="s">
        <v>52</v>
      </c>
      <c r="E780" s="16" t="s">
        <v>946</v>
      </c>
      <c r="F780" s="22"/>
      <c r="G780" s="22"/>
      <c r="H780" s="22"/>
      <c r="I780" s="22"/>
      <c r="J780" s="22"/>
      <c r="K780" s="22"/>
    </row>
    <row r="781" spans="1:11" x14ac:dyDescent="0.25">
      <c r="A781" s="10" t="s">
        <v>1905</v>
      </c>
      <c r="B781" s="15">
        <v>85410</v>
      </c>
      <c r="C781" s="3" t="s">
        <v>2530</v>
      </c>
      <c r="D781" s="3" t="s">
        <v>52</v>
      </c>
      <c r="E781" s="16" t="s">
        <v>947</v>
      </c>
      <c r="F781" s="22"/>
      <c r="G781" s="22"/>
      <c r="H781" s="22"/>
      <c r="I781" s="22"/>
      <c r="J781" s="22"/>
      <c r="K781" s="22"/>
    </row>
    <row r="782" spans="1:11" x14ac:dyDescent="0.25">
      <c r="A782" s="10" t="s">
        <v>1906</v>
      </c>
      <c r="B782" s="15">
        <v>85430</v>
      </c>
      <c r="C782" s="3" t="s">
        <v>2530</v>
      </c>
      <c r="D782" s="3" t="s">
        <v>52</v>
      </c>
      <c r="E782" s="16" t="s">
        <v>948</v>
      </c>
      <c r="F782" s="22"/>
      <c r="G782" s="22"/>
      <c r="H782" s="22"/>
      <c r="I782" s="22"/>
      <c r="J782" s="22"/>
      <c r="K782" s="22"/>
    </row>
    <row r="783" spans="1:11" x14ac:dyDescent="0.25">
      <c r="A783" s="10" t="s">
        <v>1907</v>
      </c>
      <c r="B783" s="15">
        <v>85440</v>
      </c>
      <c r="C783" s="3" t="s">
        <v>2530</v>
      </c>
      <c r="D783" s="3" t="s">
        <v>52</v>
      </c>
      <c r="E783" s="16" t="s">
        <v>218</v>
      </c>
      <c r="F783" s="22"/>
      <c r="G783" s="22"/>
      <c r="H783" s="22"/>
      <c r="I783" s="22"/>
      <c r="J783" s="22"/>
      <c r="K783" s="22"/>
    </row>
    <row r="784" spans="1:11" x14ac:dyDescent="0.25">
      <c r="A784" s="10" t="s">
        <v>1908</v>
      </c>
      <c r="B784" s="15">
        <v>85001</v>
      </c>
      <c r="C784" s="3" t="s">
        <v>2530</v>
      </c>
      <c r="D784" s="3" t="s">
        <v>52</v>
      </c>
      <c r="E784" s="16" t="s">
        <v>239</v>
      </c>
      <c r="F784" s="22"/>
      <c r="G784" s="22"/>
      <c r="H784" s="22"/>
      <c r="I784" s="22"/>
      <c r="J784" s="22"/>
      <c r="K784" s="22"/>
    </row>
    <row r="785" spans="1:11" x14ac:dyDescent="0.25">
      <c r="A785" s="10" t="s">
        <v>1909</v>
      </c>
      <c r="B785" s="15">
        <v>94343</v>
      </c>
      <c r="C785" s="3" t="s">
        <v>2530</v>
      </c>
      <c r="D785" s="3" t="s">
        <v>58</v>
      </c>
      <c r="E785" s="16" t="s">
        <v>949</v>
      </c>
      <c r="F785" s="22"/>
      <c r="G785" s="22"/>
      <c r="H785" s="22"/>
      <c r="I785" s="22"/>
      <c r="J785" s="22"/>
      <c r="K785" s="22"/>
    </row>
    <row r="786" spans="1:11" x14ac:dyDescent="0.25">
      <c r="A786" s="10" t="s">
        <v>1910</v>
      </c>
      <c r="B786" s="15">
        <v>94886</v>
      </c>
      <c r="C786" s="3" t="s">
        <v>2530</v>
      </c>
      <c r="D786" s="3" t="s">
        <v>58</v>
      </c>
      <c r="E786" s="16" t="s">
        <v>950</v>
      </c>
      <c r="F786" s="22"/>
      <c r="G786" s="22"/>
      <c r="H786" s="22"/>
      <c r="I786" s="22"/>
      <c r="J786" s="22"/>
      <c r="K786" s="22"/>
    </row>
    <row r="787" spans="1:11" x14ac:dyDescent="0.25">
      <c r="A787" s="10" t="s">
        <v>1911</v>
      </c>
      <c r="B787" s="15">
        <v>94001</v>
      </c>
      <c r="C787" s="3" t="s">
        <v>2530</v>
      </c>
      <c r="D787" s="3" t="s">
        <v>58</v>
      </c>
      <c r="E787" s="16" t="s">
        <v>93</v>
      </c>
      <c r="F787" s="22"/>
      <c r="G787" s="22"/>
      <c r="H787" s="22"/>
      <c r="I787" s="22"/>
      <c r="J787" s="22"/>
      <c r="K787" s="22"/>
    </row>
    <row r="788" spans="1:11" x14ac:dyDescent="0.25">
      <c r="A788" s="10" t="s">
        <v>1912</v>
      </c>
      <c r="B788" s="15">
        <v>94885</v>
      </c>
      <c r="C788" s="3" t="s">
        <v>2530</v>
      </c>
      <c r="D788" s="3" t="s">
        <v>58</v>
      </c>
      <c r="E788" s="16" t="s">
        <v>951</v>
      </c>
      <c r="F788" s="22"/>
      <c r="G788" s="22"/>
      <c r="H788" s="22"/>
      <c r="I788" s="22"/>
      <c r="J788" s="22"/>
      <c r="K788" s="22"/>
    </row>
    <row r="789" spans="1:11" x14ac:dyDescent="0.25">
      <c r="A789" s="10" t="s">
        <v>1913</v>
      </c>
      <c r="B789" s="15">
        <v>94663</v>
      </c>
      <c r="C789" s="3" t="s">
        <v>2530</v>
      </c>
      <c r="D789" s="3" t="s">
        <v>58</v>
      </c>
      <c r="E789" s="16" t="s">
        <v>952</v>
      </c>
      <c r="F789" s="22"/>
      <c r="G789" s="22"/>
      <c r="H789" s="22"/>
      <c r="I789" s="22"/>
      <c r="J789" s="22"/>
      <c r="K789" s="22"/>
    </row>
    <row r="790" spans="1:11" x14ac:dyDescent="0.25">
      <c r="A790" s="10" t="s">
        <v>1914</v>
      </c>
      <c r="B790" s="15">
        <v>94888</v>
      </c>
      <c r="C790" s="3" t="s">
        <v>2530</v>
      </c>
      <c r="D790" s="3" t="s">
        <v>58</v>
      </c>
      <c r="E790" s="16" t="s">
        <v>953</v>
      </c>
      <c r="F790" s="22"/>
      <c r="G790" s="22"/>
      <c r="H790" s="22"/>
      <c r="I790" s="22"/>
      <c r="J790" s="22"/>
      <c r="K790" s="22"/>
    </row>
    <row r="791" spans="1:11" x14ac:dyDescent="0.25">
      <c r="A791" s="10" t="s">
        <v>1915</v>
      </c>
      <c r="B791" s="15">
        <v>94887</v>
      </c>
      <c r="C791" s="3" t="s">
        <v>2530</v>
      </c>
      <c r="D791" s="3" t="s">
        <v>58</v>
      </c>
      <c r="E791" s="16" t="s">
        <v>954</v>
      </c>
      <c r="F791" s="22"/>
      <c r="G791" s="22"/>
      <c r="H791" s="22"/>
      <c r="I791" s="22"/>
      <c r="J791" s="22"/>
      <c r="K791" s="22"/>
    </row>
    <row r="792" spans="1:11" x14ac:dyDescent="0.25">
      <c r="A792" s="10" t="s">
        <v>1916</v>
      </c>
      <c r="B792" s="15">
        <v>94884</v>
      </c>
      <c r="C792" s="3" t="s">
        <v>2530</v>
      </c>
      <c r="D792" s="3" t="s">
        <v>58</v>
      </c>
      <c r="E792" s="16" t="s">
        <v>114</v>
      </c>
      <c r="F792" s="22"/>
      <c r="G792" s="22"/>
      <c r="H792" s="22"/>
      <c r="I792" s="22"/>
      <c r="J792" s="22"/>
      <c r="K792" s="22"/>
    </row>
    <row r="793" spans="1:11" x14ac:dyDescent="0.25">
      <c r="A793" s="10" t="s">
        <v>1917</v>
      </c>
      <c r="B793" s="15">
        <v>94883</v>
      </c>
      <c r="C793" s="3" t="s">
        <v>2530</v>
      </c>
      <c r="D793" s="3" t="s">
        <v>58</v>
      </c>
      <c r="E793" s="16" t="s">
        <v>955</v>
      </c>
      <c r="F793" s="22"/>
      <c r="G793" s="22"/>
      <c r="H793" s="22"/>
      <c r="I793" s="22"/>
      <c r="J793" s="22"/>
      <c r="K793" s="22"/>
    </row>
    <row r="794" spans="1:11" x14ac:dyDescent="0.25">
      <c r="A794" s="10" t="s">
        <v>1918</v>
      </c>
      <c r="B794" s="15">
        <v>95015</v>
      </c>
      <c r="C794" s="3" t="s">
        <v>2530</v>
      </c>
      <c r="D794" s="3" t="s">
        <v>59</v>
      </c>
      <c r="E794" s="16" t="s">
        <v>94</v>
      </c>
      <c r="F794" s="22"/>
      <c r="G794" s="22"/>
      <c r="H794" s="22"/>
      <c r="I794" s="22"/>
      <c r="J794" s="22"/>
      <c r="K794" s="22"/>
    </row>
    <row r="795" spans="1:11" x14ac:dyDescent="0.25">
      <c r="A795" s="10" t="s">
        <v>1919</v>
      </c>
      <c r="B795" s="15">
        <v>95025</v>
      </c>
      <c r="C795" s="3" t="s">
        <v>2530</v>
      </c>
      <c r="D795" s="3" t="s">
        <v>59</v>
      </c>
      <c r="E795" s="16" t="s">
        <v>125</v>
      </c>
      <c r="F795" s="22"/>
      <c r="G795" s="22"/>
      <c r="H795" s="22"/>
      <c r="I795" s="22"/>
      <c r="J795" s="22"/>
      <c r="K795" s="22"/>
    </row>
    <row r="796" spans="1:11" x14ac:dyDescent="0.25">
      <c r="A796" s="10" t="s">
        <v>1920</v>
      </c>
      <c r="B796" s="15">
        <v>95200</v>
      </c>
      <c r="C796" s="3" t="s">
        <v>2530</v>
      </c>
      <c r="D796" s="3" t="s">
        <v>59</v>
      </c>
      <c r="E796" s="16" t="s">
        <v>153</v>
      </c>
      <c r="F796" s="22"/>
      <c r="G796" s="22"/>
      <c r="H796" s="22"/>
      <c r="I796" s="22"/>
      <c r="J796" s="22"/>
      <c r="K796" s="22"/>
    </row>
    <row r="797" spans="1:11" x14ac:dyDescent="0.25">
      <c r="A797" s="10" t="s">
        <v>1921</v>
      </c>
      <c r="B797" s="15">
        <v>95001</v>
      </c>
      <c r="C797" s="3" t="s">
        <v>2530</v>
      </c>
      <c r="D797" s="3" t="s">
        <v>59</v>
      </c>
      <c r="E797" s="16" t="s">
        <v>179</v>
      </c>
      <c r="F797" s="22"/>
      <c r="G797" s="22"/>
      <c r="H797" s="22"/>
      <c r="I797" s="22"/>
      <c r="J797" s="22"/>
      <c r="K797" s="22"/>
    </row>
    <row r="798" spans="1:11" x14ac:dyDescent="0.25">
      <c r="A798" s="10" t="s">
        <v>1922</v>
      </c>
      <c r="B798" s="15">
        <v>50006</v>
      </c>
      <c r="C798" s="3" t="s">
        <v>2530</v>
      </c>
      <c r="D798" s="3" t="s">
        <v>63</v>
      </c>
      <c r="E798" s="16" t="s">
        <v>98</v>
      </c>
      <c r="F798" s="22"/>
      <c r="G798" s="22"/>
      <c r="H798" s="22"/>
      <c r="I798" s="22"/>
      <c r="J798" s="22"/>
      <c r="K798" s="22"/>
    </row>
    <row r="799" spans="1:11" x14ac:dyDescent="0.25">
      <c r="A799" s="10" t="s">
        <v>1923</v>
      </c>
      <c r="B799" s="15">
        <v>50110</v>
      </c>
      <c r="C799" s="3" t="s">
        <v>2530</v>
      </c>
      <c r="D799" s="3" t="s">
        <v>63</v>
      </c>
      <c r="E799" s="16" t="s">
        <v>956</v>
      </c>
      <c r="F799" s="22"/>
      <c r="G799" s="22"/>
      <c r="H799" s="22"/>
      <c r="I799" s="22"/>
      <c r="J799" s="22"/>
      <c r="K799" s="22"/>
    </row>
    <row r="800" spans="1:11" x14ac:dyDescent="0.25">
      <c r="A800" s="10" t="s">
        <v>1924</v>
      </c>
      <c r="B800" s="15">
        <v>50124</v>
      </c>
      <c r="C800" s="3" t="s">
        <v>2530</v>
      </c>
      <c r="D800" s="3" t="s">
        <v>63</v>
      </c>
      <c r="E800" s="16" t="s">
        <v>957</v>
      </c>
      <c r="F800" s="22"/>
      <c r="G800" s="22"/>
      <c r="H800" s="22"/>
      <c r="I800" s="22"/>
      <c r="J800" s="22"/>
      <c r="K800" s="22"/>
    </row>
    <row r="801" spans="1:11" x14ac:dyDescent="0.25">
      <c r="A801" s="10" t="s">
        <v>1925</v>
      </c>
      <c r="B801" s="15">
        <v>50150</v>
      </c>
      <c r="C801" s="3" t="s">
        <v>2530</v>
      </c>
      <c r="D801" s="3" t="s">
        <v>63</v>
      </c>
      <c r="E801" s="16" t="s">
        <v>958</v>
      </c>
      <c r="F801" s="22"/>
      <c r="G801" s="22"/>
      <c r="H801" s="22"/>
      <c r="I801" s="22"/>
      <c r="J801" s="22"/>
      <c r="K801" s="22"/>
    </row>
    <row r="802" spans="1:11" x14ac:dyDescent="0.25">
      <c r="A802" s="10" t="s">
        <v>1926</v>
      </c>
      <c r="B802" s="15">
        <v>50223</v>
      </c>
      <c r="C802" s="3" t="s">
        <v>2530</v>
      </c>
      <c r="D802" s="3" t="s">
        <v>63</v>
      </c>
      <c r="E802" s="16" t="s">
        <v>959</v>
      </c>
      <c r="F802" s="22"/>
      <c r="G802" s="22"/>
      <c r="H802" s="22"/>
      <c r="I802" s="22"/>
      <c r="J802" s="22"/>
      <c r="K802" s="22"/>
    </row>
    <row r="803" spans="1:11" x14ac:dyDescent="0.25">
      <c r="A803" s="10" t="s">
        <v>1927</v>
      </c>
      <c r="B803" s="15">
        <v>50226</v>
      </c>
      <c r="C803" s="3" t="s">
        <v>2530</v>
      </c>
      <c r="D803" s="3" t="s">
        <v>63</v>
      </c>
      <c r="E803" s="16" t="s">
        <v>129</v>
      </c>
      <c r="F803" s="22"/>
      <c r="G803" s="22"/>
      <c r="H803" s="22"/>
      <c r="I803" s="22"/>
      <c r="J803" s="22"/>
      <c r="K803" s="22"/>
    </row>
    <row r="804" spans="1:11" x14ac:dyDescent="0.25">
      <c r="A804" s="10" t="s">
        <v>1928</v>
      </c>
      <c r="B804" s="15">
        <v>50245</v>
      </c>
      <c r="C804" s="3" t="s">
        <v>2530</v>
      </c>
      <c r="D804" s="3" t="s">
        <v>63</v>
      </c>
      <c r="E804" s="16" t="s">
        <v>960</v>
      </c>
      <c r="F804" s="22"/>
      <c r="G804" s="22"/>
      <c r="H804" s="22"/>
      <c r="I804" s="22"/>
      <c r="J804" s="22"/>
      <c r="K804" s="22"/>
    </row>
    <row r="805" spans="1:11" x14ac:dyDescent="0.25">
      <c r="A805" s="10" t="s">
        <v>1929</v>
      </c>
      <c r="B805" s="15">
        <v>50251</v>
      </c>
      <c r="C805" s="3" t="s">
        <v>2530</v>
      </c>
      <c r="D805" s="3" t="s">
        <v>63</v>
      </c>
      <c r="E805" s="16" t="s">
        <v>157</v>
      </c>
      <c r="F805" s="22"/>
      <c r="G805" s="22"/>
      <c r="H805" s="22"/>
      <c r="I805" s="22"/>
      <c r="J805" s="22"/>
      <c r="K805" s="22"/>
    </row>
    <row r="806" spans="1:11" x14ac:dyDescent="0.25">
      <c r="A806" s="10" t="s">
        <v>1930</v>
      </c>
      <c r="B806" s="15">
        <v>50270</v>
      </c>
      <c r="C806" s="3" t="s">
        <v>2530</v>
      </c>
      <c r="D806" s="3" t="s">
        <v>63</v>
      </c>
      <c r="E806" s="16" t="s">
        <v>961</v>
      </c>
      <c r="F806" s="22"/>
      <c r="G806" s="22"/>
      <c r="H806" s="22"/>
      <c r="I806" s="22"/>
      <c r="J806" s="22"/>
      <c r="K806" s="22"/>
    </row>
    <row r="807" spans="1:11" x14ac:dyDescent="0.25">
      <c r="A807" s="10" t="s">
        <v>1931</v>
      </c>
      <c r="B807" s="15">
        <v>50287</v>
      </c>
      <c r="C807" s="3" t="s">
        <v>2530</v>
      </c>
      <c r="D807" s="3" t="s">
        <v>63</v>
      </c>
      <c r="E807" s="16" t="s">
        <v>183</v>
      </c>
      <c r="F807" s="22"/>
      <c r="G807" s="22"/>
      <c r="H807" s="22"/>
      <c r="I807" s="22"/>
      <c r="J807" s="22"/>
      <c r="K807" s="22"/>
    </row>
    <row r="808" spans="1:11" x14ac:dyDescent="0.25">
      <c r="A808" s="10" t="s">
        <v>1932</v>
      </c>
      <c r="B808" s="15">
        <v>50313</v>
      </c>
      <c r="C808" s="3" t="s">
        <v>2530</v>
      </c>
      <c r="D808" s="3" t="s">
        <v>63</v>
      </c>
      <c r="E808" s="16" t="s">
        <v>206</v>
      </c>
      <c r="F808" s="22"/>
      <c r="G808" s="22"/>
      <c r="H808" s="22"/>
      <c r="I808" s="22"/>
      <c r="J808" s="22"/>
      <c r="K808" s="22"/>
    </row>
    <row r="809" spans="1:11" x14ac:dyDescent="0.25">
      <c r="A809" s="10" t="s">
        <v>1933</v>
      </c>
      <c r="B809" s="15">
        <v>50318</v>
      </c>
      <c r="C809" s="3" t="s">
        <v>2530</v>
      </c>
      <c r="D809" s="3" t="s">
        <v>63</v>
      </c>
      <c r="E809" s="16" t="s">
        <v>226</v>
      </c>
      <c r="F809" s="22"/>
      <c r="G809" s="22"/>
      <c r="H809" s="22"/>
      <c r="I809" s="22"/>
      <c r="J809" s="22"/>
      <c r="K809" s="22"/>
    </row>
    <row r="810" spans="1:11" x14ac:dyDescent="0.25">
      <c r="A810" s="10" t="s">
        <v>1934</v>
      </c>
      <c r="B810" s="15">
        <v>50350</v>
      </c>
      <c r="C810" s="3" t="s">
        <v>2530</v>
      </c>
      <c r="D810" s="3" t="s">
        <v>63</v>
      </c>
      <c r="E810" s="16" t="s">
        <v>245</v>
      </c>
      <c r="F810" s="22"/>
      <c r="G810" s="22"/>
      <c r="H810" s="22"/>
      <c r="I810" s="22"/>
      <c r="J810" s="22"/>
      <c r="K810" s="22"/>
    </row>
    <row r="811" spans="1:11" x14ac:dyDescent="0.25">
      <c r="A811" s="10" t="s">
        <v>1935</v>
      </c>
      <c r="B811" s="15">
        <v>50400</v>
      </c>
      <c r="C811" s="3" t="s">
        <v>2530</v>
      </c>
      <c r="D811" s="3" t="s">
        <v>63</v>
      </c>
      <c r="E811" s="16" t="s">
        <v>261</v>
      </c>
      <c r="F811" s="22"/>
      <c r="G811" s="22"/>
      <c r="H811" s="22"/>
      <c r="I811" s="22"/>
      <c r="J811" s="22"/>
      <c r="K811" s="22"/>
    </row>
    <row r="812" spans="1:11" x14ac:dyDescent="0.25">
      <c r="A812" s="10" t="s">
        <v>1936</v>
      </c>
      <c r="B812" s="15">
        <v>50325</v>
      </c>
      <c r="C812" s="3" t="s">
        <v>2530</v>
      </c>
      <c r="D812" s="3" t="s">
        <v>63</v>
      </c>
      <c r="E812" s="16" t="s">
        <v>275</v>
      </c>
      <c r="F812" s="22"/>
      <c r="G812" s="22"/>
      <c r="H812" s="22"/>
      <c r="I812" s="22"/>
      <c r="J812" s="22"/>
      <c r="K812" s="22"/>
    </row>
    <row r="813" spans="1:11" x14ac:dyDescent="0.25">
      <c r="A813" s="10" t="s">
        <v>1937</v>
      </c>
      <c r="B813" s="15">
        <v>50330</v>
      </c>
      <c r="C813" s="3" t="s">
        <v>2530</v>
      </c>
      <c r="D813" s="3" t="s">
        <v>63</v>
      </c>
      <c r="E813" s="16" t="s">
        <v>290</v>
      </c>
      <c r="F813" s="22"/>
      <c r="G813" s="22"/>
      <c r="H813" s="22"/>
      <c r="I813" s="22"/>
      <c r="J813" s="22"/>
      <c r="K813" s="22"/>
    </row>
    <row r="814" spans="1:11" x14ac:dyDescent="0.25">
      <c r="A814" s="10" t="s">
        <v>1938</v>
      </c>
      <c r="B814" s="15">
        <v>50450</v>
      </c>
      <c r="C814" s="3" t="s">
        <v>2530</v>
      </c>
      <c r="D814" s="3" t="s">
        <v>63</v>
      </c>
      <c r="E814" s="16" t="s">
        <v>302</v>
      </c>
      <c r="F814" s="22"/>
      <c r="G814" s="22"/>
      <c r="H814" s="22"/>
      <c r="I814" s="22"/>
      <c r="J814" s="22"/>
      <c r="K814" s="22"/>
    </row>
    <row r="815" spans="1:11" x14ac:dyDescent="0.25">
      <c r="A815" s="10" t="s">
        <v>1939</v>
      </c>
      <c r="B815" s="15">
        <v>50568</v>
      </c>
      <c r="C815" s="3" t="s">
        <v>2530</v>
      </c>
      <c r="D815" s="3" t="s">
        <v>63</v>
      </c>
      <c r="E815" s="16" t="s">
        <v>315</v>
      </c>
      <c r="F815" s="22"/>
      <c r="G815" s="22"/>
      <c r="H815" s="22"/>
      <c r="I815" s="22"/>
      <c r="J815" s="22"/>
      <c r="K815" s="22"/>
    </row>
    <row r="816" spans="1:11" x14ac:dyDescent="0.25">
      <c r="A816" s="10" t="s">
        <v>1940</v>
      </c>
      <c r="B816" s="15">
        <v>50577</v>
      </c>
      <c r="C816" s="3" t="s">
        <v>2530</v>
      </c>
      <c r="D816" s="3" t="s">
        <v>63</v>
      </c>
      <c r="E816" s="16" t="s">
        <v>327</v>
      </c>
      <c r="F816" s="22"/>
      <c r="G816" s="22"/>
      <c r="H816" s="22"/>
      <c r="I816" s="22"/>
      <c r="J816" s="22"/>
      <c r="K816" s="22"/>
    </row>
    <row r="817" spans="1:11" x14ac:dyDescent="0.25">
      <c r="A817" s="10" t="s">
        <v>1941</v>
      </c>
      <c r="B817" s="15">
        <v>50573</v>
      </c>
      <c r="C817" s="3" t="s">
        <v>2530</v>
      </c>
      <c r="D817" s="3" t="s">
        <v>63</v>
      </c>
      <c r="E817" s="16" t="s">
        <v>336</v>
      </c>
      <c r="F817" s="22"/>
      <c r="G817" s="22"/>
      <c r="H817" s="22"/>
      <c r="I817" s="22"/>
      <c r="J817" s="22"/>
      <c r="K817" s="22"/>
    </row>
    <row r="818" spans="1:11" x14ac:dyDescent="0.25">
      <c r="A818" s="10" t="s">
        <v>1942</v>
      </c>
      <c r="B818" s="15">
        <v>50590</v>
      </c>
      <c r="C818" s="3" t="s">
        <v>2530</v>
      </c>
      <c r="D818" s="3" t="s">
        <v>63</v>
      </c>
      <c r="E818" s="16" t="s">
        <v>297</v>
      </c>
      <c r="F818" s="22"/>
      <c r="G818" s="22"/>
      <c r="H818" s="22"/>
      <c r="I818" s="22"/>
      <c r="J818" s="22"/>
      <c r="K818" s="22"/>
    </row>
    <row r="819" spans="1:11" x14ac:dyDescent="0.25">
      <c r="A819" s="10" t="s">
        <v>1943</v>
      </c>
      <c r="B819" s="15">
        <v>50606</v>
      </c>
      <c r="C819" s="3" t="s">
        <v>2530</v>
      </c>
      <c r="D819" s="3" t="s">
        <v>63</v>
      </c>
      <c r="E819" s="16" t="s">
        <v>281</v>
      </c>
      <c r="F819" s="22"/>
      <c r="G819" s="22"/>
      <c r="H819" s="22"/>
      <c r="I819" s="22"/>
      <c r="J819" s="22"/>
      <c r="K819" s="22"/>
    </row>
    <row r="820" spans="1:11" x14ac:dyDescent="0.25">
      <c r="A820" s="10" t="s">
        <v>1944</v>
      </c>
      <c r="B820" s="15">
        <v>50680</v>
      </c>
      <c r="C820" s="3" t="s">
        <v>2530</v>
      </c>
      <c r="D820" s="3" t="s">
        <v>63</v>
      </c>
      <c r="E820" s="16" t="s">
        <v>358</v>
      </c>
      <c r="F820" s="22"/>
      <c r="G820" s="22"/>
      <c r="H820" s="22"/>
      <c r="I820" s="22"/>
      <c r="J820" s="22"/>
      <c r="K820" s="22"/>
    </row>
    <row r="821" spans="1:11" x14ac:dyDescent="0.25">
      <c r="A821" s="10" t="s">
        <v>1945</v>
      </c>
      <c r="B821" s="15">
        <v>50683</v>
      </c>
      <c r="C821" s="3" t="s">
        <v>2530</v>
      </c>
      <c r="D821" s="3" t="s">
        <v>63</v>
      </c>
      <c r="E821" s="16" t="s">
        <v>364</v>
      </c>
      <c r="F821" s="22"/>
      <c r="G821" s="22"/>
      <c r="H821" s="22"/>
      <c r="I821" s="22"/>
      <c r="J821" s="22"/>
      <c r="K821" s="22"/>
    </row>
    <row r="822" spans="1:11" x14ac:dyDescent="0.25">
      <c r="A822" s="10" t="s">
        <v>1946</v>
      </c>
      <c r="B822" s="15">
        <v>50686</v>
      </c>
      <c r="C822" s="3" t="s">
        <v>2530</v>
      </c>
      <c r="D822" s="3" t="s">
        <v>63</v>
      </c>
      <c r="E822" s="16" t="s">
        <v>962</v>
      </c>
      <c r="F822" s="22"/>
      <c r="G822" s="22"/>
      <c r="H822" s="22"/>
      <c r="I822" s="22"/>
      <c r="J822" s="22"/>
      <c r="K822" s="22"/>
    </row>
    <row r="823" spans="1:11" x14ac:dyDescent="0.25">
      <c r="A823" s="10" t="s">
        <v>1947</v>
      </c>
      <c r="B823" s="15">
        <v>50689</v>
      </c>
      <c r="C823" s="3" t="s">
        <v>2530</v>
      </c>
      <c r="D823" s="3" t="s">
        <v>63</v>
      </c>
      <c r="E823" s="16" t="s">
        <v>257</v>
      </c>
      <c r="F823" s="22"/>
      <c r="G823" s="22"/>
      <c r="H823" s="22"/>
      <c r="I823" s="22"/>
      <c r="J823" s="22"/>
      <c r="K823" s="22"/>
    </row>
    <row r="824" spans="1:11" x14ac:dyDescent="0.25">
      <c r="A824" s="10" t="s">
        <v>1948</v>
      </c>
      <c r="B824" s="15">
        <v>50370</v>
      </c>
      <c r="C824" s="3" t="s">
        <v>2530</v>
      </c>
      <c r="D824" s="3" t="s">
        <v>63</v>
      </c>
      <c r="E824" s="16" t="s">
        <v>963</v>
      </c>
      <c r="F824" s="22"/>
      <c r="G824" s="22"/>
      <c r="H824" s="22"/>
      <c r="I824" s="22"/>
      <c r="J824" s="22"/>
      <c r="K824" s="22"/>
    </row>
    <row r="825" spans="1:11" x14ac:dyDescent="0.25">
      <c r="A825" s="10" t="s">
        <v>1949</v>
      </c>
      <c r="B825" s="15">
        <v>50001</v>
      </c>
      <c r="C825" s="3" t="s">
        <v>2530</v>
      </c>
      <c r="D825" s="3" t="s">
        <v>63</v>
      </c>
      <c r="E825" s="16" t="s">
        <v>374</v>
      </c>
      <c r="F825" s="22"/>
      <c r="G825" s="22"/>
      <c r="H825" s="22"/>
      <c r="I825" s="22"/>
      <c r="J825" s="22"/>
      <c r="K825" s="22"/>
    </row>
    <row r="826" spans="1:11" x14ac:dyDescent="0.25">
      <c r="A826" s="10" t="s">
        <v>1950</v>
      </c>
      <c r="B826" s="15">
        <v>50711</v>
      </c>
      <c r="C826" s="3" t="s">
        <v>2530</v>
      </c>
      <c r="D826" s="3" t="s">
        <v>63</v>
      </c>
      <c r="E826" s="16" t="s">
        <v>379</v>
      </c>
      <c r="F826" s="22"/>
      <c r="G826" s="22"/>
      <c r="H826" s="22"/>
      <c r="I826" s="22"/>
      <c r="J826" s="22"/>
      <c r="K826" s="22"/>
    </row>
    <row r="827" spans="1:11" x14ac:dyDescent="0.25">
      <c r="A827" s="10" t="s">
        <v>1951</v>
      </c>
      <c r="B827" s="15">
        <v>97511</v>
      </c>
      <c r="C827" s="3" t="s">
        <v>2530</v>
      </c>
      <c r="D827" s="3" t="s">
        <v>964</v>
      </c>
      <c r="E827" s="16" t="s">
        <v>965</v>
      </c>
      <c r="F827" s="22"/>
      <c r="G827" s="22"/>
      <c r="H827" s="22"/>
      <c r="I827" s="22"/>
      <c r="J827" s="22"/>
      <c r="K827" s="22"/>
    </row>
    <row r="828" spans="1:11" x14ac:dyDescent="0.25">
      <c r="A828" s="10" t="s">
        <v>1952</v>
      </c>
      <c r="B828" s="15">
        <v>97777</v>
      </c>
      <c r="C828" s="3" t="s">
        <v>2530</v>
      </c>
      <c r="D828" s="3" t="s">
        <v>964</v>
      </c>
      <c r="E828" s="16" t="s">
        <v>966</v>
      </c>
      <c r="F828" s="22"/>
      <c r="G828" s="22"/>
      <c r="H828" s="22"/>
      <c r="I828" s="22"/>
      <c r="J828" s="22"/>
      <c r="K828" s="22"/>
    </row>
    <row r="829" spans="1:11" x14ac:dyDescent="0.25">
      <c r="A829" s="10" t="s">
        <v>1953</v>
      </c>
      <c r="B829" s="15">
        <v>97889</v>
      </c>
      <c r="C829" s="3" t="s">
        <v>2530</v>
      </c>
      <c r="D829" s="3" t="s">
        <v>964</v>
      </c>
      <c r="E829" s="16" t="s">
        <v>967</v>
      </c>
      <c r="F829" s="22"/>
      <c r="G829" s="22"/>
      <c r="H829" s="22"/>
      <c r="I829" s="22"/>
      <c r="J829" s="22"/>
      <c r="K829" s="22"/>
    </row>
    <row r="830" spans="1:11" x14ac:dyDescent="0.25">
      <c r="A830" s="10" t="s">
        <v>1954</v>
      </c>
      <c r="B830" s="15">
        <v>97161</v>
      </c>
      <c r="C830" s="3" t="s">
        <v>2530</v>
      </c>
      <c r="D830" s="3" t="s">
        <v>73</v>
      </c>
      <c r="E830" s="16" t="s">
        <v>968</v>
      </c>
      <c r="F830" s="22"/>
      <c r="G830" s="22"/>
      <c r="H830" s="22"/>
      <c r="I830" s="22"/>
      <c r="J830" s="22"/>
      <c r="K830" s="22"/>
    </row>
    <row r="831" spans="1:11" x14ac:dyDescent="0.25">
      <c r="A831" s="10" t="s">
        <v>1955</v>
      </c>
      <c r="B831" s="15">
        <v>97001</v>
      </c>
      <c r="C831" s="3" t="s">
        <v>2530</v>
      </c>
      <c r="D831" s="3" t="s">
        <v>73</v>
      </c>
      <c r="E831" s="16" t="s">
        <v>108</v>
      </c>
      <c r="F831" s="22"/>
      <c r="G831" s="22"/>
      <c r="H831" s="22"/>
      <c r="I831" s="22"/>
      <c r="J831" s="22"/>
      <c r="K831" s="22"/>
    </row>
    <row r="832" spans="1:11" x14ac:dyDescent="0.25">
      <c r="A832" s="10" t="s">
        <v>1956</v>
      </c>
      <c r="B832" s="15">
        <v>97666</v>
      </c>
      <c r="C832" s="3" t="s">
        <v>2530</v>
      </c>
      <c r="D832" s="3" t="s">
        <v>73</v>
      </c>
      <c r="E832" s="16" t="s">
        <v>969</v>
      </c>
      <c r="F832" s="22"/>
      <c r="G832" s="22"/>
      <c r="H832" s="22"/>
      <c r="I832" s="22"/>
      <c r="J832" s="22"/>
      <c r="K832" s="22"/>
    </row>
    <row r="833" spans="1:11" x14ac:dyDescent="0.25">
      <c r="A833" s="10" t="s">
        <v>1957</v>
      </c>
      <c r="B833" s="15">
        <v>99773</v>
      </c>
      <c r="C833" s="3" t="s">
        <v>2530</v>
      </c>
      <c r="D833" s="3" t="s">
        <v>74</v>
      </c>
      <c r="E833" s="16" t="s">
        <v>970</v>
      </c>
      <c r="F833" s="22"/>
      <c r="G833" s="22"/>
      <c r="H833" s="22"/>
      <c r="I833" s="22"/>
      <c r="J833" s="22"/>
      <c r="K833" s="22"/>
    </row>
    <row r="834" spans="1:11" x14ac:dyDescent="0.25">
      <c r="A834" s="10" t="s">
        <v>1958</v>
      </c>
      <c r="B834" s="15">
        <v>99524</v>
      </c>
      <c r="C834" s="3" t="s">
        <v>2530</v>
      </c>
      <c r="D834" s="3" t="s">
        <v>74</v>
      </c>
      <c r="E834" s="16" t="s">
        <v>971</v>
      </c>
      <c r="F834" s="22"/>
      <c r="G834" s="22"/>
      <c r="H834" s="22"/>
      <c r="I834" s="22"/>
      <c r="J834" s="22"/>
      <c r="K834" s="22"/>
    </row>
    <row r="835" spans="1:11" x14ac:dyDescent="0.25">
      <c r="A835" s="10" t="s">
        <v>1959</v>
      </c>
      <c r="B835" s="15">
        <v>99001</v>
      </c>
      <c r="C835" s="3" t="s">
        <v>2530</v>
      </c>
      <c r="D835" s="3" t="s">
        <v>74</v>
      </c>
      <c r="E835" s="16" t="s">
        <v>109</v>
      </c>
      <c r="F835" s="22"/>
      <c r="G835" s="22"/>
      <c r="H835" s="22"/>
      <c r="I835" s="22"/>
      <c r="J835" s="22"/>
      <c r="K835" s="22"/>
    </row>
    <row r="836" spans="1:11" x14ac:dyDescent="0.25">
      <c r="A836" s="10" t="s">
        <v>1960</v>
      </c>
      <c r="B836" s="15">
        <v>99624</v>
      </c>
      <c r="C836" s="3" t="s">
        <v>2530</v>
      </c>
      <c r="D836" s="3" t="s">
        <v>74</v>
      </c>
      <c r="E836" s="16" t="s">
        <v>972</v>
      </c>
      <c r="F836" s="22"/>
      <c r="G836" s="22"/>
      <c r="H836" s="22"/>
      <c r="I836" s="22"/>
      <c r="J836" s="22"/>
      <c r="K836" s="22"/>
    </row>
    <row r="837" spans="1:11" x14ac:dyDescent="0.25">
      <c r="A837" s="10" t="s">
        <v>1961</v>
      </c>
      <c r="B837" s="15">
        <v>52019</v>
      </c>
      <c r="C837" s="3" t="s">
        <v>64</v>
      </c>
      <c r="D837" s="3" t="s">
        <v>64</v>
      </c>
      <c r="E837" s="16" t="s">
        <v>99</v>
      </c>
      <c r="F837" s="22"/>
      <c r="G837" s="22"/>
      <c r="H837" s="22"/>
      <c r="I837" s="22"/>
      <c r="J837" s="22"/>
      <c r="K837" s="22"/>
    </row>
    <row r="838" spans="1:11" x14ac:dyDescent="0.25">
      <c r="A838" s="10" t="s">
        <v>1962</v>
      </c>
      <c r="B838" s="15">
        <v>52022</v>
      </c>
      <c r="C838" s="3" t="s">
        <v>64</v>
      </c>
      <c r="D838" s="3" t="s">
        <v>64</v>
      </c>
      <c r="E838" s="16" t="s">
        <v>973</v>
      </c>
      <c r="F838" s="22"/>
      <c r="G838" s="22"/>
      <c r="H838" s="22"/>
      <c r="I838" s="22"/>
      <c r="J838" s="22"/>
      <c r="K838" s="22"/>
    </row>
    <row r="839" spans="1:11" x14ac:dyDescent="0.25">
      <c r="A839" s="10" t="s">
        <v>1963</v>
      </c>
      <c r="B839" s="15">
        <v>52036</v>
      </c>
      <c r="C839" s="3" t="s">
        <v>64</v>
      </c>
      <c r="D839" s="3" t="s">
        <v>64</v>
      </c>
      <c r="E839" s="16" t="s">
        <v>130</v>
      </c>
      <c r="F839" s="22"/>
      <c r="G839" s="22"/>
      <c r="H839" s="22"/>
      <c r="I839" s="22"/>
      <c r="J839" s="22"/>
      <c r="K839" s="22"/>
    </row>
    <row r="840" spans="1:11" x14ac:dyDescent="0.25">
      <c r="A840" s="10" t="s">
        <v>1964</v>
      </c>
      <c r="B840" s="15">
        <v>52051</v>
      </c>
      <c r="C840" s="3" t="s">
        <v>64</v>
      </c>
      <c r="D840" s="3" t="s">
        <v>64</v>
      </c>
      <c r="E840" s="16" t="s">
        <v>158</v>
      </c>
      <c r="F840" s="22"/>
      <c r="G840" s="22"/>
      <c r="H840" s="22"/>
      <c r="I840" s="22"/>
      <c r="J840" s="22"/>
      <c r="K840" s="22"/>
    </row>
    <row r="841" spans="1:11" x14ac:dyDescent="0.25">
      <c r="A841" s="10" t="s">
        <v>1965</v>
      </c>
      <c r="B841" s="15">
        <v>52079</v>
      </c>
      <c r="C841" s="3" t="s">
        <v>64</v>
      </c>
      <c r="D841" s="3" t="s">
        <v>64</v>
      </c>
      <c r="E841" s="16" t="s">
        <v>184</v>
      </c>
      <c r="F841" s="22"/>
      <c r="G841" s="22"/>
      <c r="H841" s="22"/>
      <c r="I841" s="22"/>
      <c r="J841" s="22"/>
      <c r="K841" s="22"/>
    </row>
    <row r="842" spans="1:11" x14ac:dyDescent="0.25">
      <c r="A842" s="10" t="s">
        <v>1966</v>
      </c>
      <c r="B842" s="15">
        <v>52083</v>
      </c>
      <c r="C842" s="3" t="s">
        <v>64</v>
      </c>
      <c r="D842" s="3" t="s">
        <v>64</v>
      </c>
      <c r="E842" s="16" t="s">
        <v>581</v>
      </c>
      <c r="F842" s="22"/>
      <c r="G842" s="22"/>
      <c r="H842" s="22"/>
      <c r="I842" s="22"/>
      <c r="J842" s="22"/>
      <c r="K842" s="22"/>
    </row>
    <row r="843" spans="1:11" x14ac:dyDescent="0.25">
      <c r="A843" s="10" t="s">
        <v>1967</v>
      </c>
      <c r="B843" s="15">
        <v>52110</v>
      </c>
      <c r="C843" s="3" t="s">
        <v>64</v>
      </c>
      <c r="D843" s="3" t="s">
        <v>64</v>
      </c>
      <c r="E843" s="16" t="s">
        <v>207</v>
      </c>
      <c r="F843" s="22"/>
      <c r="G843" s="22"/>
      <c r="H843" s="22"/>
      <c r="I843" s="22"/>
      <c r="J843" s="22"/>
      <c r="K843" s="22"/>
    </row>
    <row r="844" spans="1:11" x14ac:dyDescent="0.25">
      <c r="A844" s="10" t="s">
        <v>1968</v>
      </c>
      <c r="B844" s="15">
        <v>52240</v>
      </c>
      <c r="C844" s="3" t="s">
        <v>64</v>
      </c>
      <c r="D844" s="3" t="s">
        <v>64</v>
      </c>
      <c r="E844" s="16" t="s">
        <v>227</v>
      </c>
      <c r="F844" s="22"/>
      <c r="G844" s="22"/>
      <c r="H844" s="22"/>
      <c r="I844" s="22"/>
      <c r="J844" s="22"/>
      <c r="K844" s="22"/>
    </row>
    <row r="845" spans="1:11" x14ac:dyDescent="0.25">
      <c r="A845" s="10" t="s">
        <v>1969</v>
      </c>
      <c r="B845" s="15">
        <v>52203</v>
      </c>
      <c r="C845" s="3" t="s">
        <v>64</v>
      </c>
      <c r="D845" s="3" t="s">
        <v>64</v>
      </c>
      <c r="E845" s="16" t="s">
        <v>101</v>
      </c>
      <c r="F845" s="22"/>
      <c r="G845" s="22"/>
      <c r="H845" s="22"/>
      <c r="I845" s="22"/>
      <c r="J845" s="22"/>
      <c r="K845" s="22"/>
    </row>
    <row r="846" spans="1:11" x14ac:dyDescent="0.25">
      <c r="A846" s="10" t="s">
        <v>1970</v>
      </c>
      <c r="B846" s="15">
        <v>52207</v>
      </c>
      <c r="C846" s="3" t="s">
        <v>64</v>
      </c>
      <c r="D846" s="3" t="s">
        <v>64</v>
      </c>
      <c r="E846" s="16" t="s">
        <v>246</v>
      </c>
      <c r="F846" s="22"/>
      <c r="G846" s="22"/>
      <c r="H846" s="22"/>
      <c r="I846" s="22"/>
      <c r="J846" s="22"/>
      <c r="K846" s="22"/>
    </row>
    <row r="847" spans="1:11" x14ac:dyDescent="0.25">
      <c r="A847" s="10" t="s">
        <v>1971</v>
      </c>
      <c r="B847" s="15">
        <v>52210</v>
      </c>
      <c r="C847" s="3" t="s">
        <v>64</v>
      </c>
      <c r="D847" s="3" t="s">
        <v>64</v>
      </c>
      <c r="E847" s="16" t="s">
        <v>974</v>
      </c>
      <c r="F847" s="22"/>
      <c r="G847" s="22"/>
      <c r="H847" s="22"/>
      <c r="I847" s="22"/>
      <c r="J847" s="22"/>
      <c r="K847" s="22"/>
    </row>
    <row r="848" spans="1:11" x14ac:dyDescent="0.25">
      <c r="A848" s="10" t="s">
        <v>1972</v>
      </c>
      <c r="B848" s="15">
        <v>52215</v>
      </c>
      <c r="C848" s="3" t="s">
        <v>64</v>
      </c>
      <c r="D848" s="3" t="s">
        <v>64</v>
      </c>
      <c r="E848" s="16" t="s">
        <v>56</v>
      </c>
      <c r="F848" s="22"/>
      <c r="G848" s="22"/>
      <c r="H848" s="22"/>
      <c r="I848" s="22"/>
      <c r="J848" s="22"/>
      <c r="K848" s="22"/>
    </row>
    <row r="849" spans="1:11" x14ac:dyDescent="0.25">
      <c r="A849" s="10" t="s">
        <v>1973</v>
      </c>
      <c r="B849" s="15">
        <v>52224</v>
      </c>
      <c r="C849" s="3" t="s">
        <v>64</v>
      </c>
      <c r="D849" s="3" t="s">
        <v>64</v>
      </c>
      <c r="E849" s="16" t="s">
        <v>975</v>
      </c>
      <c r="F849" s="22"/>
      <c r="G849" s="22"/>
      <c r="H849" s="22"/>
      <c r="I849" s="22"/>
      <c r="J849" s="22"/>
      <c r="K849" s="22"/>
    </row>
    <row r="850" spans="1:11" x14ac:dyDescent="0.25">
      <c r="A850" s="10" t="s">
        <v>1974</v>
      </c>
      <c r="B850" s="15">
        <v>52227</v>
      </c>
      <c r="C850" s="3" t="s">
        <v>64</v>
      </c>
      <c r="D850" s="3" t="s">
        <v>64</v>
      </c>
      <c r="E850" s="16" t="s">
        <v>276</v>
      </c>
      <c r="F850" s="22"/>
      <c r="G850" s="22"/>
      <c r="H850" s="22"/>
      <c r="I850" s="22"/>
      <c r="J850" s="22"/>
      <c r="K850" s="22"/>
    </row>
    <row r="851" spans="1:11" x14ac:dyDescent="0.25">
      <c r="A851" s="10" t="s">
        <v>1975</v>
      </c>
      <c r="B851" s="15">
        <v>52233</v>
      </c>
      <c r="C851" s="3" t="s">
        <v>64</v>
      </c>
      <c r="D851" s="3" t="s">
        <v>64</v>
      </c>
      <c r="E851" s="16" t="s">
        <v>291</v>
      </c>
      <c r="F851" s="22"/>
      <c r="G851" s="22"/>
      <c r="H851" s="22"/>
      <c r="I851" s="22"/>
      <c r="J851" s="22"/>
      <c r="K851" s="22"/>
    </row>
    <row r="852" spans="1:11" x14ac:dyDescent="0.25">
      <c r="A852" s="10" t="s">
        <v>1976</v>
      </c>
      <c r="B852" s="15">
        <v>52250</v>
      </c>
      <c r="C852" s="3" t="s">
        <v>64</v>
      </c>
      <c r="D852" s="3" t="s">
        <v>64</v>
      </c>
      <c r="E852" s="16" t="s">
        <v>303</v>
      </c>
      <c r="F852" s="22"/>
      <c r="G852" s="22"/>
      <c r="H852" s="22"/>
      <c r="I852" s="22"/>
      <c r="J852" s="22"/>
      <c r="K852" s="22"/>
    </row>
    <row r="853" spans="1:11" x14ac:dyDescent="0.25">
      <c r="A853" s="10" t="s">
        <v>1977</v>
      </c>
      <c r="B853" s="15">
        <v>52254</v>
      </c>
      <c r="C853" s="3" t="s">
        <v>64</v>
      </c>
      <c r="D853" s="3" t="s">
        <v>64</v>
      </c>
      <c r="E853" s="16" t="s">
        <v>316</v>
      </c>
      <c r="F853" s="22"/>
      <c r="G853" s="22"/>
      <c r="H853" s="22"/>
      <c r="I853" s="22"/>
      <c r="J853" s="22"/>
      <c r="K853" s="22"/>
    </row>
    <row r="854" spans="1:11" x14ac:dyDescent="0.25">
      <c r="A854" s="10" t="s">
        <v>1978</v>
      </c>
      <c r="B854" s="15">
        <v>52256</v>
      </c>
      <c r="C854" s="3" t="s">
        <v>64</v>
      </c>
      <c r="D854" s="3" t="s">
        <v>64</v>
      </c>
      <c r="E854" s="16" t="s">
        <v>328</v>
      </c>
      <c r="F854" s="22"/>
      <c r="G854" s="22"/>
      <c r="H854" s="22"/>
      <c r="I854" s="22"/>
      <c r="J854" s="22"/>
      <c r="K854" s="22"/>
    </row>
    <row r="855" spans="1:11" x14ac:dyDescent="0.25">
      <c r="A855" s="10" t="s">
        <v>1979</v>
      </c>
      <c r="B855" s="15">
        <v>52258</v>
      </c>
      <c r="C855" s="3" t="s">
        <v>64</v>
      </c>
      <c r="D855" s="3" t="s">
        <v>64</v>
      </c>
      <c r="E855" s="16" t="s">
        <v>337</v>
      </c>
      <c r="F855" s="22"/>
      <c r="G855" s="22"/>
      <c r="H855" s="22"/>
      <c r="I855" s="22"/>
      <c r="J855" s="22"/>
      <c r="K855" s="22"/>
    </row>
    <row r="856" spans="1:11" x14ac:dyDescent="0.25">
      <c r="A856" s="10" t="s">
        <v>1980</v>
      </c>
      <c r="B856" s="15">
        <v>52260</v>
      </c>
      <c r="C856" s="3" t="s">
        <v>64</v>
      </c>
      <c r="D856" s="3" t="s">
        <v>64</v>
      </c>
      <c r="E856" s="16" t="s">
        <v>256</v>
      </c>
      <c r="F856" s="22"/>
      <c r="G856" s="22"/>
      <c r="H856" s="22"/>
      <c r="I856" s="22"/>
      <c r="J856" s="22"/>
      <c r="K856" s="22"/>
    </row>
    <row r="857" spans="1:11" x14ac:dyDescent="0.25">
      <c r="A857" s="10" t="s">
        <v>1981</v>
      </c>
      <c r="B857" s="15">
        <v>52520</v>
      </c>
      <c r="C857" s="3" t="s">
        <v>64</v>
      </c>
      <c r="D857" s="3" t="s">
        <v>64</v>
      </c>
      <c r="E857" s="16" t="s">
        <v>352</v>
      </c>
      <c r="F857" s="22"/>
      <c r="G857" s="22"/>
      <c r="H857" s="22"/>
      <c r="I857" s="22"/>
      <c r="J857" s="22"/>
      <c r="K857" s="22"/>
    </row>
    <row r="858" spans="1:11" x14ac:dyDescent="0.25">
      <c r="A858" s="10" t="s">
        <v>1982</v>
      </c>
      <c r="B858" s="15">
        <v>52287</v>
      </c>
      <c r="C858" s="3" t="s">
        <v>64</v>
      </c>
      <c r="D858" s="3" t="s">
        <v>64</v>
      </c>
      <c r="E858" s="16" t="s">
        <v>976</v>
      </c>
      <c r="F858" s="22"/>
      <c r="G858" s="22"/>
      <c r="H858" s="22"/>
      <c r="I858" s="22"/>
      <c r="J858" s="22"/>
      <c r="K858" s="22"/>
    </row>
    <row r="859" spans="1:11" x14ac:dyDescent="0.25">
      <c r="A859" s="10" t="s">
        <v>1983</v>
      </c>
      <c r="B859" s="15">
        <v>52317</v>
      </c>
      <c r="C859" s="3" t="s">
        <v>64</v>
      </c>
      <c r="D859" s="3" t="s">
        <v>64</v>
      </c>
      <c r="E859" s="16" t="s">
        <v>977</v>
      </c>
      <c r="F859" s="22"/>
      <c r="G859" s="22"/>
      <c r="H859" s="22"/>
      <c r="I859" s="22"/>
      <c r="J859" s="22"/>
      <c r="K859" s="22"/>
    </row>
    <row r="860" spans="1:11" x14ac:dyDescent="0.25">
      <c r="A860" s="10" t="s">
        <v>1984</v>
      </c>
      <c r="B860" s="15">
        <v>52320</v>
      </c>
      <c r="C860" s="3" t="s">
        <v>64</v>
      </c>
      <c r="D860" s="3" t="s">
        <v>64</v>
      </c>
      <c r="E860" s="16" t="s">
        <v>978</v>
      </c>
      <c r="F860" s="22"/>
      <c r="G860" s="22"/>
      <c r="H860" s="22"/>
      <c r="I860" s="22"/>
      <c r="J860" s="22"/>
      <c r="K860" s="22"/>
    </row>
    <row r="861" spans="1:11" x14ac:dyDescent="0.25">
      <c r="A861" s="10" t="s">
        <v>1985</v>
      </c>
      <c r="B861" s="15">
        <v>52323</v>
      </c>
      <c r="C861" s="3" t="s">
        <v>64</v>
      </c>
      <c r="D861" s="3" t="s">
        <v>64</v>
      </c>
      <c r="E861" s="16" t="s">
        <v>979</v>
      </c>
      <c r="F861" s="22"/>
      <c r="G861" s="22"/>
      <c r="H861" s="22"/>
      <c r="I861" s="22"/>
      <c r="J861" s="22"/>
      <c r="K861" s="22"/>
    </row>
    <row r="862" spans="1:11" x14ac:dyDescent="0.25">
      <c r="A862" s="10" t="s">
        <v>1986</v>
      </c>
      <c r="B862" s="15">
        <v>52352</v>
      </c>
      <c r="C862" s="3" t="s">
        <v>64</v>
      </c>
      <c r="D862" s="3" t="s">
        <v>64</v>
      </c>
      <c r="E862" s="16" t="s">
        <v>980</v>
      </c>
      <c r="F862" s="22"/>
      <c r="G862" s="22"/>
      <c r="H862" s="22"/>
      <c r="I862" s="22"/>
      <c r="J862" s="22"/>
      <c r="K862" s="22"/>
    </row>
    <row r="863" spans="1:11" x14ac:dyDescent="0.25">
      <c r="A863" s="10" t="s">
        <v>1987</v>
      </c>
      <c r="B863" s="15">
        <v>52354</v>
      </c>
      <c r="C863" s="3" t="s">
        <v>64</v>
      </c>
      <c r="D863" s="3" t="s">
        <v>64</v>
      </c>
      <c r="E863" s="16" t="s">
        <v>981</v>
      </c>
      <c r="F863" s="22"/>
      <c r="G863" s="22"/>
      <c r="H863" s="22"/>
      <c r="I863" s="22"/>
      <c r="J863" s="22"/>
      <c r="K863" s="22"/>
    </row>
    <row r="864" spans="1:11" x14ac:dyDescent="0.25">
      <c r="A864" s="10" t="s">
        <v>1988</v>
      </c>
      <c r="B864" s="15">
        <v>52356</v>
      </c>
      <c r="C864" s="3" t="s">
        <v>64</v>
      </c>
      <c r="D864" s="3" t="s">
        <v>64</v>
      </c>
      <c r="E864" s="16" t="s">
        <v>419</v>
      </c>
      <c r="F864" s="22"/>
      <c r="G864" s="22"/>
      <c r="H864" s="22"/>
      <c r="I864" s="22"/>
      <c r="J864" s="22"/>
      <c r="K864" s="22"/>
    </row>
    <row r="865" spans="1:11" x14ac:dyDescent="0.25">
      <c r="A865" s="10" t="s">
        <v>1989</v>
      </c>
      <c r="B865" s="15">
        <v>52378</v>
      </c>
      <c r="C865" s="3" t="s">
        <v>64</v>
      </c>
      <c r="D865" s="3" t="s">
        <v>64</v>
      </c>
      <c r="E865" s="16" t="s">
        <v>359</v>
      </c>
      <c r="F865" s="22"/>
      <c r="G865" s="22"/>
      <c r="H865" s="22"/>
      <c r="I865" s="22"/>
      <c r="J865" s="22"/>
      <c r="K865" s="22"/>
    </row>
    <row r="866" spans="1:11" x14ac:dyDescent="0.25">
      <c r="A866" s="10" t="s">
        <v>1990</v>
      </c>
      <c r="B866" s="15">
        <v>52381</v>
      </c>
      <c r="C866" s="3" t="s">
        <v>64</v>
      </c>
      <c r="D866" s="3" t="s">
        <v>64</v>
      </c>
      <c r="E866" s="16" t="s">
        <v>365</v>
      </c>
      <c r="F866" s="22"/>
      <c r="G866" s="22"/>
      <c r="H866" s="22"/>
      <c r="I866" s="22"/>
      <c r="J866" s="22"/>
      <c r="K866" s="22"/>
    </row>
    <row r="867" spans="1:11" x14ac:dyDescent="0.25">
      <c r="A867" s="10" t="s">
        <v>1991</v>
      </c>
      <c r="B867" s="15">
        <v>52385</v>
      </c>
      <c r="C867" s="3" t="s">
        <v>64</v>
      </c>
      <c r="D867" s="3" t="s">
        <v>64</v>
      </c>
      <c r="E867" s="16" t="s">
        <v>370</v>
      </c>
      <c r="F867" s="22"/>
      <c r="G867" s="22"/>
      <c r="H867" s="22"/>
      <c r="I867" s="22"/>
      <c r="J867" s="22"/>
      <c r="K867" s="22"/>
    </row>
    <row r="868" spans="1:11" x14ac:dyDescent="0.25">
      <c r="A868" s="10" t="s">
        <v>1992</v>
      </c>
      <c r="B868" s="15">
        <v>52390</v>
      </c>
      <c r="C868" s="3" t="s">
        <v>64</v>
      </c>
      <c r="D868" s="3" t="s">
        <v>64</v>
      </c>
      <c r="E868" s="16" t="s">
        <v>982</v>
      </c>
      <c r="F868" s="22"/>
      <c r="G868" s="22"/>
      <c r="H868" s="22"/>
      <c r="I868" s="22"/>
      <c r="J868" s="22"/>
      <c r="K868" s="22"/>
    </row>
    <row r="869" spans="1:11" x14ac:dyDescent="0.25">
      <c r="A869" s="10" t="s">
        <v>1993</v>
      </c>
      <c r="B869" s="15">
        <v>52399</v>
      </c>
      <c r="C869" s="3" t="s">
        <v>64</v>
      </c>
      <c r="D869" s="3" t="s">
        <v>64</v>
      </c>
      <c r="E869" s="16" t="s">
        <v>348</v>
      </c>
      <c r="F869" s="22"/>
      <c r="G869" s="22"/>
      <c r="H869" s="22"/>
      <c r="I869" s="22"/>
      <c r="J869" s="22"/>
      <c r="K869" s="22"/>
    </row>
    <row r="870" spans="1:11" x14ac:dyDescent="0.25">
      <c r="A870" s="10" t="s">
        <v>1994</v>
      </c>
      <c r="B870" s="15">
        <v>52405</v>
      </c>
      <c r="C870" s="3" t="s">
        <v>64</v>
      </c>
      <c r="D870" s="3" t="s">
        <v>64</v>
      </c>
      <c r="E870" s="16" t="s">
        <v>380</v>
      </c>
      <c r="F870" s="22"/>
      <c r="G870" s="22"/>
      <c r="H870" s="22"/>
      <c r="I870" s="22"/>
      <c r="J870" s="22"/>
      <c r="K870" s="22"/>
    </row>
    <row r="871" spans="1:11" x14ac:dyDescent="0.25">
      <c r="A871" s="10" t="s">
        <v>1995</v>
      </c>
      <c r="B871" s="15">
        <v>52411</v>
      </c>
      <c r="C871" s="3" t="s">
        <v>64</v>
      </c>
      <c r="D871" s="3" t="s">
        <v>64</v>
      </c>
      <c r="E871" s="16" t="s">
        <v>385</v>
      </c>
      <c r="F871" s="22"/>
      <c r="G871" s="22"/>
      <c r="H871" s="22"/>
      <c r="I871" s="22"/>
      <c r="J871" s="22"/>
      <c r="K871" s="22"/>
    </row>
    <row r="872" spans="1:11" x14ac:dyDescent="0.25">
      <c r="A872" s="10" t="s">
        <v>1996</v>
      </c>
      <c r="B872" s="15">
        <v>52418</v>
      </c>
      <c r="C872" s="3" t="s">
        <v>64</v>
      </c>
      <c r="D872" s="3" t="s">
        <v>64</v>
      </c>
      <c r="E872" s="16" t="s">
        <v>387</v>
      </c>
      <c r="F872" s="22"/>
      <c r="G872" s="22"/>
      <c r="H872" s="22"/>
      <c r="I872" s="22"/>
      <c r="J872" s="22"/>
      <c r="K872" s="22"/>
    </row>
    <row r="873" spans="1:11" x14ac:dyDescent="0.25">
      <c r="A873" s="10" t="s">
        <v>1997</v>
      </c>
      <c r="B873" s="15">
        <v>52427</v>
      </c>
      <c r="C873" s="3" t="s">
        <v>64</v>
      </c>
      <c r="D873" s="3" t="s">
        <v>64</v>
      </c>
      <c r="E873" s="16" t="s">
        <v>391</v>
      </c>
      <c r="F873" s="22"/>
      <c r="G873" s="22"/>
      <c r="H873" s="22"/>
      <c r="I873" s="22"/>
      <c r="J873" s="22"/>
      <c r="K873" s="22"/>
    </row>
    <row r="874" spans="1:11" x14ac:dyDescent="0.25">
      <c r="A874" s="10" t="s">
        <v>1998</v>
      </c>
      <c r="B874" s="15">
        <v>52435</v>
      </c>
      <c r="C874" s="3" t="s">
        <v>64</v>
      </c>
      <c r="D874" s="3" t="s">
        <v>64</v>
      </c>
      <c r="E874" s="16" t="s">
        <v>394</v>
      </c>
      <c r="F874" s="22"/>
      <c r="G874" s="22"/>
      <c r="H874" s="22"/>
      <c r="I874" s="22"/>
      <c r="J874" s="22"/>
      <c r="K874" s="22"/>
    </row>
    <row r="875" spans="1:11" x14ac:dyDescent="0.25">
      <c r="A875" s="10" t="s">
        <v>1999</v>
      </c>
      <c r="B875" s="15">
        <v>52473</v>
      </c>
      <c r="C875" s="3" t="s">
        <v>64</v>
      </c>
      <c r="D875" s="3" t="s">
        <v>64</v>
      </c>
      <c r="E875" s="16" t="s">
        <v>152</v>
      </c>
      <c r="F875" s="22"/>
      <c r="G875" s="22"/>
      <c r="H875" s="22"/>
      <c r="I875" s="22"/>
      <c r="J875" s="22"/>
      <c r="K875" s="22"/>
    </row>
    <row r="876" spans="1:11" x14ac:dyDescent="0.25">
      <c r="A876" s="10" t="s">
        <v>2000</v>
      </c>
      <c r="B876" s="15">
        <v>52480</v>
      </c>
      <c r="C876" s="3" t="s">
        <v>64</v>
      </c>
      <c r="D876" s="3" t="s">
        <v>64</v>
      </c>
      <c r="E876" s="16" t="s">
        <v>64</v>
      </c>
      <c r="F876" s="22"/>
      <c r="G876" s="22"/>
      <c r="H876" s="22"/>
      <c r="I876" s="22"/>
      <c r="J876" s="22"/>
      <c r="K876" s="22"/>
    </row>
    <row r="877" spans="1:11" x14ac:dyDescent="0.25">
      <c r="A877" s="10" t="s">
        <v>2001</v>
      </c>
      <c r="B877" s="15">
        <v>52490</v>
      </c>
      <c r="C877" s="3" t="s">
        <v>64</v>
      </c>
      <c r="D877" s="3" t="s">
        <v>64</v>
      </c>
      <c r="E877" s="16" t="s">
        <v>397</v>
      </c>
      <c r="F877" s="22"/>
      <c r="G877" s="22"/>
      <c r="H877" s="22"/>
      <c r="I877" s="22"/>
      <c r="J877" s="22"/>
      <c r="K877" s="22"/>
    </row>
    <row r="878" spans="1:11" x14ac:dyDescent="0.25">
      <c r="A878" s="10" t="s">
        <v>2002</v>
      </c>
      <c r="B878" s="15">
        <v>52506</v>
      </c>
      <c r="C878" s="3" t="s">
        <v>64</v>
      </c>
      <c r="D878" s="3" t="s">
        <v>64</v>
      </c>
      <c r="E878" s="16" t="s">
        <v>983</v>
      </c>
      <c r="F878" s="22"/>
      <c r="G878" s="22"/>
      <c r="H878" s="22"/>
      <c r="I878" s="22"/>
      <c r="J878" s="22"/>
      <c r="K878" s="22"/>
    </row>
    <row r="879" spans="1:11" x14ac:dyDescent="0.25">
      <c r="A879" s="10" t="s">
        <v>2003</v>
      </c>
      <c r="B879" s="54">
        <v>52001</v>
      </c>
      <c r="C879" s="3" t="s">
        <v>64</v>
      </c>
      <c r="D879" s="3" t="s">
        <v>64</v>
      </c>
      <c r="E879" s="16" t="s">
        <v>422</v>
      </c>
      <c r="F879" s="22"/>
      <c r="G879" s="22"/>
      <c r="H879" s="22"/>
      <c r="I879" s="22"/>
      <c r="J879" s="22"/>
      <c r="K879" s="22"/>
    </row>
    <row r="880" spans="1:11" x14ac:dyDescent="0.25">
      <c r="A880" s="10" t="s">
        <v>2004</v>
      </c>
      <c r="B880" s="15">
        <v>52540</v>
      </c>
      <c r="C880" s="3" t="s">
        <v>64</v>
      </c>
      <c r="D880" s="3" t="s">
        <v>64</v>
      </c>
      <c r="E880" s="16" t="s">
        <v>399</v>
      </c>
      <c r="F880" s="22"/>
      <c r="G880" s="22"/>
      <c r="H880" s="22"/>
      <c r="I880" s="22"/>
      <c r="J880" s="22"/>
      <c r="K880" s="22"/>
    </row>
    <row r="881" spans="1:11" x14ac:dyDescent="0.25">
      <c r="A881" s="10" t="s">
        <v>2005</v>
      </c>
      <c r="B881" s="15">
        <v>52560</v>
      </c>
      <c r="C881" s="3" t="s">
        <v>64</v>
      </c>
      <c r="D881" s="3" t="s">
        <v>64</v>
      </c>
      <c r="E881" s="16" t="s">
        <v>984</v>
      </c>
      <c r="F881" s="22"/>
      <c r="G881" s="22"/>
      <c r="H881" s="22"/>
      <c r="I881" s="22"/>
      <c r="J881" s="22"/>
      <c r="K881" s="22"/>
    </row>
    <row r="882" spans="1:11" x14ac:dyDescent="0.25">
      <c r="A882" s="10" t="s">
        <v>2006</v>
      </c>
      <c r="B882" s="15">
        <v>52565</v>
      </c>
      <c r="C882" s="3" t="s">
        <v>64</v>
      </c>
      <c r="D882" s="3" t="s">
        <v>64</v>
      </c>
      <c r="E882" s="16" t="s">
        <v>401</v>
      </c>
      <c r="F882" s="22"/>
      <c r="G882" s="22"/>
      <c r="H882" s="22"/>
      <c r="I882" s="22"/>
      <c r="J882" s="22"/>
      <c r="K882" s="22"/>
    </row>
    <row r="883" spans="1:11" x14ac:dyDescent="0.25">
      <c r="A883" s="10" t="s">
        <v>2007</v>
      </c>
      <c r="B883" s="15">
        <v>52573</v>
      </c>
      <c r="C883" s="3" t="s">
        <v>64</v>
      </c>
      <c r="D883" s="3" t="s">
        <v>64</v>
      </c>
      <c r="E883" s="16" t="s">
        <v>985</v>
      </c>
      <c r="F883" s="22"/>
      <c r="G883" s="22"/>
      <c r="H883" s="22"/>
      <c r="I883" s="22"/>
      <c r="J883" s="22"/>
      <c r="K883" s="22"/>
    </row>
    <row r="884" spans="1:11" x14ac:dyDescent="0.25">
      <c r="A884" s="10" t="s">
        <v>2008</v>
      </c>
      <c r="B884" s="15">
        <v>52585</v>
      </c>
      <c r="C884" s="3" t="s">
        <v>64</v>
      </c>
      <c r="D884" s="3" t="s">
        <v>64</v>
      </c>
      <c r="E884" s="16" t="s">
        <v>986</v>
      </c>
      <c r="F884" s="22"/>
      <c r="G884" s="22"/>
      <c r="H884" s="22"/>
      <c r="I884" s="22"/>
      <c r="J884" s="22"/>
      <c r="K884" s="22"/>
    </row>
    <row r="885" spans="1:11" x14ac:dyDescent="0.25">
      <c r="A885" s="10" t="s">
        <v>2009</v>
      </c>
      <c r="B885" s="15">
        <v>52612</v>
      </c>
      <c r="C885" s="3" t="s">
        <v>64</v>
      </c>
      <c r="D885" s="3" t="s">
        <v>64</v>
      </c>
      <c r="E885" s="16" t="s">
        <v>403</v>
      </c>
      <c r="F885" s="22"/>
      <c r="G885" s="22"/>
      <c r="H885" s="22"/>
      <c r="I885" s="22"/>
      <c r="J885" s="22"/>
      <c r="K885" s="22"/>
    </row>
    <row r="886" spans="1:11" x14ac:dyDescent="0.25">
      <c r="A886" s="10" t="s">
        <v>2010</v>
      </c>
      <c r="B886" s="15">
        <v>52621</v>
      </c>
      <c r="C886" s="3" t="s">
        <v>64</v>
      </c>
      <c r="D886" s="3" t="s">
        <v>64</v>
      </c>
      <c r="E886" s="16" t="s">
        <v>405</v>
      </c>
      <c r="F886" s="22"/>
      <c r="G886" s="22"/>
      <c r="H886" s="22"/>
      <c r="I886" s="22"/>
      <c r="J886" s="22"/>
      <c r="K886" s="22"/>
    </row>
    <row r="887" spans="1:11" x14ac:dyDescent="0.25">
      <c r="A887" s="10" t="s">
        <v>2011</v>
      </c>
      <c r="B887" s="15">
        <v>52678</v>
      </c>
      <c r="C887" s="3" t="s">
        <v>64</v>
      </c>
      <c r="D887" s="3" t="s">
        <v>64</v>
      </c>
      <c r="E887" s="16" t="s">
        <v>407</v>
      </c>
      <c r="F887" s="22"/>
      <c r="G887" s="22"/>
      <c r="H887" s="22"/>
      <c r="I887" s="22"/>
      <c r="J887" s="22"/>
      <c r="K887" s="22"/>
    </row>
    <row r="888" spans="1:11" x14ac:dyDescent="0.25">
      <c r="A888" s="10" t="s">
        <v>2012</v>
      </c>
      <c r="B888" s="15">
        <v>52835</v>
      </c>
      <c r="C888" s="3" t="s">
        <v>64</v>
      </c>
      <c r="D888" s="3" t="s">
        <v>64</v>
      </c>
      <c r="E888" s="16" t="s">
        <v>409</v>
      </c>
      <c r="F888" s="22"/>
      <c r="G888" s="22"/>
      <c r="H888" s="22"/>
      <c r="I888" s="22"/>
      <c r="J888" s="22"/>
      <c r="K888" s="22"/>
    </row>
    <row r="889" spans="1:11" x14ac:dyDescent="0.25">
      <c r="A889" s="10" t="s">
        <v>2013</v>
      </c>
      <c r="B889" s="15">
        <v>52685</v>
      </c>
      <c r="C889" s="3" t="s">
        <v>64</v>
      </c>
      <c r="D889" s="3" t="s">
        <v>64</v>
      </c>
      <c r="E889" s="16" t="s">
        <v>755</v>
      </c>
      <c r="F889" s="22"/>
      <c r="G889" s="22"/>
      <c r="H889" s="22"/>
      <c r="I889" s="22"/>
      <c r="J889" s="22"/>
      <c r="K889" s="22"/>
    </row>
    <row r="890" spans="1:11" x14ac:dyDescent="0.25">
      <c r="A890" s="10" t="s">
        <v>2014</v>
      </c>
      <c r="B890" s="15">
        <v>52687</v>
      </c>
      <c r="C890" s="3" t="s">
        <v>64</v>
      </c>
      <c r="D890" s="3" t="s">
        <v>64</v>
      </c>
      <c r="E890" s="16" t="s">
        <v>411</v>
      </c>
      <c r="F890" s="22"/>
      <c r="G890" s="22"/>
      <c r="H890" s="22"/>
      <c r="I890" s="22"/>
      <c r="J890" s="22"/>
      <c r="K890" s="22"/>
    </row>
    <row r="891" spans="1:11" x14ac:dyDescent="0.25">
      <c r="A891" s="10" t="s">
        <v>2015</v>
      </c>
      <c r="B891" s="15">
        <v>52693</v>
      </c>
      <c r="C891" s="3" t="s">
        <v>64</v>
      </c>
      <c r="D891" s="3" t="s">
        <v>64</v>
      </c>
      <c r="E891" s="16" t="s">
        <v>237</v>
      </c>
      <c r="F891" s="22"/>
      <c r="G891" s="22"/>
      <c r="H891" s="22"/>
      <c r="I891" s="22"/>
      <c r="J891" s="22"/>
      <c r="K891" s="22"/>
    </row>
    <row r="892" spans="1:11" x14ac:dyDescent="0.25">
      <c r="A892" s="10" t="s">
        <v>2016</v>
      </c>
      <c r="B892" s="15">
        <v>52694</v>
      </c>
      <c r="C892" s="3" t="s">
        <v>64</v>
      </c>
      <c r="D892" s="3" t="s">
        <v>64</v>
      </c>
      <c r="E892" s="16" t="s">
        <v>987</v>
      </c>
      <c r="F892" s="22"/>
      <c r="G892" s="22"/>
      <c r="H892" s="22"/>
      <c r="I892" s="22"/>
      <c r="J892" s="22"/>
      <c r="K892" s="22"/>
    </row>
    <row r="893" spans="1:11" x14ac:dyDescent="0.25">
      <c r="A893" s="10" t="s">
        <v>2017</v>
      </c>
      <c r="B893" s="15">
        <v>52683</v>
      </c>
      <c r="C893" s="3" t="s">
        <v>64</v>
      </c>
      <c r="D893" s="3" t="s">
        <v>64</v>
      </c>
      <c r="E893" s="16" t="s">
        <v>988</v>
      </c>
      <c r="F893" s="22"/>
      <c r="G893" s="22"/>
      <c r="H893" s="22"/>
      <c r="I893" s="22"/>
      <c r="J893" s="22"/>
      <c r="K893" s="22"/>
    </row>
    <row r="894" spans="1:11" x14ac:dyDescent="0.25">
      <c r="A894" s="10" t="s">
        <v>2018</v>
      </c>
      <c r="B894" s="15">
        <v>52696</v>
      </c>
      <c r="C894" s="3" t="s">
        <v>64</v>
      </c>
      <c r="D894" s="3" t="s">
        <v>64</v>
      </c>
      <c r="E894" s="16" t="s">
        <v>395</v>
      </c>
      <c r="F894" s="22"/>
      <c r="G894" s="22"/>
      <c r="H894" s="22"/>
      <c r="I894" s="22"/>
      <c r="J894" s="22"/>
      <c r="K894" s="22"/>
    </row>
    <row r="895" spans="1:11" x14ac:dyDescent="0.25">
      <c r="A895" s="10" t="s">
        <v>2019</v>
      </c>
      <c r="B895" s="15">
        <v>52699</v>
      </c>
      <c r="C895" s="3" t="s">
        <v>64</v>
      </c>
      <c r="D895" s="3" t="s">
        <v>64</v>
      </c>
      <c r="E895" s="16" t="s">
        <v>414</v>
      </c>
      <c r="F895" s="22"/>
      <c r="G895" s="22"/>
      <c r="H895" s="22"/>
      <c r="I895" s="22"/>
      <c r="J895" s="22"/>
      <c r="K895" s="22"/>
    </row>
    <row r="896" spans="1:11" x14ac:dyDescent="0.25">
      <c r="A896" s="10" t="s">
        <v>2020</v>
      </c>
      <c r="B896" s="15">
        <v>52720</v>
      </c>
      <c r="C896" s="3" t="s">
        <v>64</v>
      </c>
      <c r="D896" s="3" t="s">
        <v>64</v>
      </c>
      <c r="E896" s="16" t="s">
        <v>989</v>
      </c>
      <c r="F896" s="22"/>
      <c r="G896" s="22"/>
      <c r="H896" s="22"/>
      <c r="I896" s="22"/>
      <c r="J896" s="22"/>
      <c r="K896" s="22"/>
    </row>
    <row r="897" spans="1:11" x14ac:dyDescent="0.25">
      <c r="A897" s="10" t="s">
        <v>2021</v>
      </c>
      <c r="B897" s="15">
        <v>52786</v>
      </c>
      <c r="C897" s="3" t="s">
        <v>64</v>
      </c>
      <c r="D897" s="3" t="s">
        <v>64</v>
      </c>
      <c r="E897" s="16" t="s">
        <v>416</v>
      </c>
      <c r="F897" s="22"/>
      <c r="G897" s="22"/>
      <c r="H897" s="22"/>
      <c r="I897" s="22"/>
      <c r="J897" s="22"/>
      <c r="K897" s="22"/>
    </row>
    <row r="898" spans="1:11" x14ac:dyDescent="0.25">
      <c r="A898" s="10" t="s">
        <v>2022</v>
      </c>
      <c r="B898" s="15">
        <v>52788</v>
      </c>
      <c r="C898" s="3" t="s">
        <v>64</v>
      </c>
      <c r="D898" s="3" t="s">
        <v>64</v>
      </c>
      <c r="E898" s="16" t="s">
        <v>990</v>
      </c>
      <c r="F898" s="22"/>
      <c r="G898" s="22"/>
      <c r="H898" s="22"/>
      <c r="I898" s="22"/>
      <c r="J898" s="22"/>
      <c r="K898" s="22"/>
    </row>
    <row r="899" spans="1:11" x14ac:dyDescent="0.25">
      <c r="A899" s="10" t="s">
        <v>2023</v>
      </c>
      <c r="B899" s="15">
        <v>52838</v>
      </c>
      <c r="C899" s="3" t="s">
        <v>64</v>
      </c>
      <c r="D899" s="3" t="s">
        <v>64</v>
      </c>
      <c r="E899" s="16" t="s">
        <v>991</v>
      </c>
      <c r="F899" s="22"/>
      <c r="G899" s="22"/>
      <c r="H899" s="22"/>
      <c r="I899" s="22"/>
      <c r="J899" s="22"/>
      <c r="K899" s="22"/>
    </row>
    <row r="900" spans="1:11" x14ac:dyDescent="0.25">
      <c r="A900" s="10" t="s">
        <v>2024</v>
      </c>
      <c r="B900" s="15">
        <v>52885</v>
      </c>
      <c r="C900" s="3" t="s">
        <v>64</v>
      </c>
      <c r="D900" s="3" t="s">
        <v>64</v>
      </c>
      <c r="E900" s="16" t="s">
        <v>992</v>
      </c>
      <c r="F900" s="22"/>
      <c r="G900" s="22"/>
      <c r="H900" s="22"/>
      <c r="I900" s="22"/>
      <c r="J900" s="22"/>
      <c r="K900" s="22"/>
    </row>
    <row r="901" spans="1:11" x14ac:dyDescent="0.25">
      <c r="A901" s="10" t="s">
        <v>2025</v>
      </c>
      <c r="B901" s="15">
        <v>81001</v>
      </c>
      <c r="C901" s="3" t="s">
        <v>2529</v>
      </c>
      <c r="D901" s="3" t="s">
        <v>46</v>
      </c>
      <c r="E901" s="16" t="s">
        <v>46</v>
      </c>
      <c r="F901" s="22"/>
      <c r="G901" s="22"/>
      <c r="H901" s="22"/>
      <c r="I901" s="22"/>
      <c r="J901" s="22"/>
      <c r="K901" s="22"/>
    </row>
    <row r="902" spans="1:11" x14ac:dyDescent="0.25">
      <c r="A902" s="10" t="s">
        <v>2026</v>
      </c>
      <c r="B902" s="15">
        <v>81065</v>
      </c>
      <c r="C902" s="3" t="s">
        <v>2529</v>
      </c>
      <c r="D902" s="3" t="s">
        <v>46</v>
      </c>
      <c r="E902" s="16" t="s">
        <v>113</v>
      </c>
      <c r="F902" s="22"/>
      <c r="G902" s="22"/>
      <c r="H902" s="22"/>
      <c r="I902" s="22"/>
      <c r="J902" s="22"/>
      <c r="K902" s="22"/>
    </row>
    <row r="903" spans="1:11" x14ac:dyDescent="0.25">
      <c r="A903" s="10" t="s">
        <v>2027</v>
      </c>
      <c r="B903" s="15">
        <v>81220</v>
      </c>
      <c r="C903" s="3" t="s">
        <v>2529</v>
      </c>
      <c r="D903" s="3" t="s">
        <v>46</v>
      </c>
      <c r="E903" s="16" t="s">
        <v>993</v>
      </c>
      <c r="F903" s="22"/>
      <c r="G903" s="22"/>
      <c r="H903" s="22"/>
      <c r="I903" s="22"/>
      <c r="J903" s="22"/>
      <c r="K903" s="22"/>
    </row>
    <row r="904" spans="1:11" x14ac:dyDescent="0.25">
      <c r="A904" s="10" t="s">
        <v>2028</v>
      </c>
      <c r="B904" s="15">
        <v>81300</v>
      </c>
      <c r="C904" s="3" t="s">
        <v>2529</v>
      </c>
      <c r="D904" s="3" t="s">
        <v>46</v>
      </c>
      <c r="E904" s="16" t="s">
        <v>142</v>
      </c>
      <c r="F904" s="22"/>
      <c r="G904" s="22"/>
      <c r="H904" s="22"/>
      <c r="I904" s="22"/>
      <c r="J904" s="22"/>
      <c r="K904" s="22"/>
    </row>
    <row r="905" spans="1:11" x14ac:dyDescent="0.25">
      <c r="A905" s="10" t="s">
        <v>2029</v>
      </c>
      <c r="B905" s="15">
        <v>81591</v>
      </c>
      <c r="C905" s="3" t="s">
        <v>2529</v>
      </c>
      <c r="D905" s="3" t="s">
        <v>46</v>
      </c>
      <c r="E905" s="16" t="s">
        <v>994</v>
      </c>
      <c r="F905" s="22"/>
      <c r="G905" s="22"/>
      <c r="H905" s="22"/>
      <c r="I905" s="22"/>
      <c r="J905" s="22"/>
      <c r="K905" s="22"/>
    </row>
    <row r="906" spans="1:11" x14ac:dyDescent="0.25">
      <c r="A906" s="10" t="s">
        <v>2030</v>
      </c>
      <c r="B906" s="15">
        <v>81736</v>
      </c>
      <c r="C906" s="3" t="s">
        <v>2529</v>
      </c>
      <c r="D906" s="3" t="s">
        <v>46</v>
      </c>
      <c r="E906" s="16" t="s">
        <v>169</v>
      </c>
      <c r="F906" s="22"/>
      <c r="G906" s="22"/>
      <c r="H906" s="22"/>
      <c r="I906" s="22"/>
      <c r="J906" s="22"/>
      <c r="K906" s="22"/>
    </row>
    <row r="907" spans="1:11" x14ac:dyDescent="0.25">
      <c r="A907" s="10" t="s">
        <v>2031</v>
      </c>
      <c r="B907" s="15">
        <v>81794</v>
      </c>
      <c r="C907" s="3" t="s">
        <v>2529</v>
      </c>
      <c r="D907" s="3" t="s">
        <v>46</v>
      </c>
      <c r="E907" s="16" t="s">
        <v>194</v>
      </c>
      <c r="F907" s="22"/>
      <c r="G907" s="22"/>
      <c r="H907" s="22"/>
      <c r="I907" s="22"/>
      <c r="J907" s="22"/>
      <c r="K907" s="22"/>
    </row>
    <row r="908" spans="1:11" x14ac:dyDescent="0.25">
      <c r="A908" s="10" t="s">
        <v>2032</v>
      </c>
      <c r="B908" s="15">
        <v>54003</v>
      </c>
      <c r="C908" s="3" t="s">
        <v>2529</v>
      </c>
      <c r="D908" s="3" t="s">
        <v>65</v>
      </c>
      <c r="E908" s="16" t="s">
        <v>100</v>
      </c>
      <c r="F908" s="22"/>
      <c r="G908" s="22"/>
      <c r="H908" s="22"/>
      <c r="I908" s="22"/>
      <c r="J908" s="22"/>
      <c r="K908" s="22"/>
    </row>
    <row r="909" spans="1:11" x14ac:dyDescent="0.25">
      <c r="A909" s="10" t="s">
        <v>2033</v>
      </c>
      <c r="B909" s="15">
        <v>54051</v>
      </c>
      <c r="C909" s="3" t="s">
        <v>2529</v>
      </c>
      <c r="D909" s="3" t="s">
        <v>65</v>
      </c>
      <c r="E909" s="16" t="s">
        <v>995</v>
      </c>
      <c r="F909" s="22"/>
      <c r="G909" s="22"/>
      <c r="H909" s="22"/>
      <c r="I909" s="22"/>
      <c r="J909" s="22"/>
      <c r="K909" s="22"/>
    </row>
    <row r="910" spans="1:11" x14ac:dyDescent="0.25">
      <c r="A910" s="10" t="s">
        <v>2034</v>
      </c>
      <c r="B910" s="15">
        <v>54099</v>
      </c>
      <c r="C910" s="3" t="s">
        <v>2529</v>
      </c>
      <c r="D910" s="3" t="s">
        <v>65</v>
      </c>
      <c r="E910" s="16" t="s">
        <v>996</v>
      </c>
      <c r="F910" s="22"/>
      <c r="G910" s="22"/>
      <c r="H910" s="22"/>
      <c r="I910" s="22"/>
      <c r="J910" s="22"/>
      <c r="K910" s="22"/>
    </row>
    <row r="911" spans="1:11" x14ac:dyDescent="0.25">
      <c r="A911" s="10" t="s">
        <v>2035</v>
      </c>
      <c r="B911" s="15">
        <v>54109</v>
      </c>
      <c r="C911" s="3" t="s">
        <v>2529</v>
      </c>
      <c r="D911" s="3" t="s">
        <v>65</v>
      </c>
      <c r="E911" s="16" t="s">
        <v>997</v>
      </c>
      <c r="F911" s="22"/>
      <c r="G911" s="22"/>
      <c r="H911" s="22"/>
      <c r="I911" s="22"/>
      <c r="J911" s="22"/>
      <c r="K911" s="22"/>
    </row>
    <row r="912" spans="1:11" x14ac:dyDescent="0.25">
      <c r="A912" s="10" t="s">
        <v>2036</v>
      </c>
      <c r="B912" s="15">
        <v>54128</v>
      </c>
      <c r="C912" s="3" t="s">
        <v>2529</v>
      </c>
      <c r="D912" s="3" t="s">
        <v>65</v>
      </c>
      <c r="E912" s="16" t="s">
        <v>998</v>
      </c>
      <c r="F912" s="22"/>
      <c r="G912" s="22"/>
      <c r="H912" s="22"/>
      <c r="I912" s="22"/>
      <c r="J912" s="22"/>
      <c r="K912" s="22"/>
    </row>
    <row r="913" spans="1:11" x14ac:dyDescent="0.25">
      <c r="A913" s="10" t="s">
        <v>2037</v>
      </c>
      <c r="B913" s="15">
        <v>54125</v>
      </c>
      <c r="C913" s="3" t="s">
        <v>2529</v>
      </c>
      <c r="D913" s="3" t="s">
        <v>65</v>
      </c>
      <c r="E913" s="16" t="s">
        <v>999</v>
      </c>
      <c r="F913" s="22"/>
      <c r="G913" s="22"/>
      <c r="H913" s="22"/>
      <c r="I913" s="22"/>
      <c r="J913" s="22"/>
      <c r="K913" s="22"/>
    </row>
    <row r="914" spans="1:11" x14ac:dyDescent="0.25">
      <c r="A914" s="10" t="s">
        <v>2038</v>
      </c>
      <c r="B914" s="15">
        <v>54172</v>
      </c>
      <c r="C914" s="3" t="s">
        <v>2529</v>
      </c>
      <c r="D914" s="3" t="s">
        <v>65</v>
      </c>
      <c r="E914" s="16" t="s">
        <v>1000</v>
      </c>
      <c r="F914" s="22"/>
      <c r="G914" s="22"/>
      <c r="H914" s="22"/>
      <c r="I914" s="22"/>
      <c r="J914" s="22"/>
      <c r="K914" s="22"/>
    </row>
    <row r="915" spans="1:11" x14ac:dyDescent="0.25">
      <c r="A915" s="10" t="s">
        <v>2039</v>
      </c>
      <c r="B915" s="15">
        <v>54174</v>
      </c>
      <c r="C915" s="3" t="s">
        <v>2529</v>
      </c>
      <c r="D915" s="3" t="s">
        <v>65</v>
      </c>
      <c r="E915" s="16" t="s">
        <v>1001</v>
      </c>
      <c r="F915" s="22"/>
      <c r="G915" s="22"/>
      <c r="H915" s="22"/>
      <c r="I915" s="22"/>
      <c r="J915" s="22"/>
      <c r="K915" s="22"/>
    </row>
    <row r="916" spans="1:11" x14ac:dyDescent="0.25">
      <c r="A916" s="10" t="s">
        <v>2040</v>
      </c>
      <c r="B916" s="15">
        <v>54206</v>
      </c>
      <c r="C916" s="3" t="s">
        <v>2529</v>
      </c>
      <c r="D916" s="3" t="s">
        <v>65</v>
      </c>
      <c r="E916" s="16" t="s">
        <v>131</v>
      </c>
      <c r="F916" s="22"/>
      <c r="G916" s="22"/>
      <c r="H916" s="22"/>
      <c r="I916" s="22"/>
      <c r="J916" s="22"/>
      <c r="K916" s="22"/>
    </row>
    <row r="917" spans="1:11" x14ac:dyDescent="0.25">
      <c r="A917" s="10" t="s">
        <v>2041</v>
      </c>
      <c r="B917" s="15">
        <v>54001</v>
      </c>
      <c r="C917" s="3" t="s">
        <v>2529</v>
      </c>
      <c r="D917" s="3" t="s">
        <v>65</v>
      </c>
      <c r="E917" s="16" t="s">
        <v>1002</v>
      </c>
      <c r="F917" s="22"/>
      <c r="G917" s="22"/>
      <c r="H917" s="22"/>
      <c r="I917" s="22"/>
      <c r="J917" s="22"/>
      <c r="K917" s="22"/>
    </row>
    <row r="918" spans="1:11" x14ac:dyDescent="0.25">
      <c r="A918" s="10" t="s">
        <v>2042</v>
      </c>
      <c r="B918" s="15">
        <v>54223</v>
      </c>
      <c r="C918" s="3" t="s">
        <v>2529</v>
      </c>
      <c r="D918" s="3" t="s">
        <v>65</v>
      </c>
      <c r="E918" s="16" t="s">
        <v>1003</v>
      </c>
      <c r="F918" s="22"/>
      <c r="G918" s="22"/>
      <c r="H918" s="22"/>
      <c r="I918" s="22"/>
      <c r="J918" s="22"/>
      <c r="K918" s="22"/>
    </row>
    <row r="919" spans="1:11" x14ac:dyDescent="0.25">
      <c r="A919" s="10" t="s">
        <v>2043</v>
      </c>
      <c r="B919" s="15">
        <v>54239</v>
      </c>
      <c r="C919" s="3" t="s">
        <v>2529</v>
      </c>
      <c r="D919" s="3" t="s">
        <v>65</v>
      </c>
      <c r="E919" s="16" t="s">
        <v>1004</v>
      </c>
      <c r="F919" s="22"/>
      <c r="G919" s="22"/>
      <c r="H919" s="22"/>
      <c r="I919" s="22"/>
      <c r="J919" s="22"/>
      <c r="K919" s="22"/>
    </row>
    <row r="920" spans="1:11" x14ac:dyDescent="0.25">
      <c r="A920" s="10" t="s">
        <v>2044</v>
      </c>
      <c r="B920" s="15">
        <v>54245</v>
      </c>
      <c r="C920" s="3" t="s">
        <v>2529</v>
      </c>
      <c r="D920" s="3" t="s">
        <v>65</v>
      </c>
      <c r="E920" s="16" t="s">
        <v>159</v>
      </c>
      <c r="F920" s="22"/>
      <c r="G920" s="22"/>
      <c r="H920" s="22"/>
      <c r="I920" s="22"/>
      <c r="J920" s="22"/>
      <c r="K920" s="22"/>
    </row>
    <row r="921" spans="1:11" x14ac:dyDescent="0.25">
      <c r="A921" s="10" t="s">
        <v>2045</v>
      </c>
      <c r="B921" s="15">
        <v>54250</v>
      </c>
      <c r="C921" s="3" t="s">
        <v>2529</v>
      </c>
      <c r="D921" s="3" t="s">
        <v>65</v>
      </c>
      <c r="E921" s="16" t="s">
        <v>185</v>
      </c>
      <c r="F921" s="22"/>
      <c r="G921" s="22"/>
      <c r="H921" s="22"/>
      <c r="I921" s="22"/>
      <c r="J921" s="22"/>
      <c r="K921" s="22"/>
    </row>
    <row r="922" spans="1:11" x14ac:dyDescent="0.25">
      <c r="A922" s="10" t="s">
        <v>2046</v>
      </c>
      <c r="B922" s="15">
        <v>54261</v>
      </c>
      <c r="C922" s="3" t="s">
        <v>2529</v>
      </c>
      <c r="D922" s="3" t="s">
        <v>65</v>
      </c>
      <c r="E922" s="16" t="s">
        <v>208</v>
      </c>
      <c r="F922" s="22"/>
      <c r="G922" s="22"/>
      <c r="H922" s="22"/>
      <c r="I922" s="22"/>
      <c r="J922" s="22"/>
      <c r="K922" s="22"/>
    </row>
    <row r="923" spans="1:11" x14ac:dyDescent="0.25">
      <c r="A923" s="10" t="s">
        <v>2047</v>
      </c>
      <c r="B923" s="15">
        <v>54313</v>
      </c>
      <c r="C923" s="3" t="s">
        <v>2529</v>
      </c>
      <c r="D923" s="3" t="s">
        <v>65</v>
      </c>
      <c r="E923" s="16" t="s">
        <v>1005</v>
      </c>
      <c r="F923" s="22"/>
      <c r="G923" s="22"/>
      <c r="H923" s="22"/>
      <c r="I923" s="22"/>
      <c r="J923" s="22"/>
      <c r="K923" s="22"/>
    </row>
    <row r="924" spans="1:11" x14ac:dyDescent="0.25">
      <c r="A924" s="10" t="s">
        <v>2048</v>
      </c>
      <c r="B924" s="15">
        <v>54344</v>
      </c>
      <c r="C924" s="3" t="s">
        <v>2529</v>
      </c>
      <c r="D924" s="3" t="s">
        <v>65</v>
      </c>
      <c r="E924" s="16" t="s">
        <v>228</v>
      </c>
      <c r="F924" s="22"/>
      <c r="G924" s="22"/>
      <c r="H924" s="22"/>
      <c r="I924" s="22"/>
      <c r="J924" s="22"/>
      <c r="K924" s="22"/>
    </row>
    <row r="925" spans="1:11" x14ac:dyDescent="0.25">
      <c r="A925" s="10" t="s">
        <v>2049</v>
      </c>
      <c r="B925" s="15">
        <v>54347</v>
      </c>
      <c r="C925" s="3" t="s">
        <v>2529</v>
      </c>
      <c r="D925" s="3" t="s">
        <v>65</v>
      </c>
      <c r="E925" s="16" t="s">
        <v>1006</v>
      </c>
      <c r="F925" s="22"/>
      <c r="G925" s="22"/>
      <c r="H925" s="22"/>
      <c r="I925" s="22"/>
      <c r="J925" s="22"/>
      <c r="K925" s="22"/>
    </row>
    <row r="926" spans="1:11" x14ac:dyDescent="0.25">
      <c r="A926" s="10" t="s">
        <v>2050</v>
      </c>
      <c r="B926" s="15">
        <v>54385</v>
      </c>
      <c r="C926" s="3" t="s">
        <v>2529</v>
      </c>
      <c r="D926" s="3" t="s">
        <v>65</v>
      </c>
      <c r="E926" s="16" t="s">
        <v>1007</v>
      </c>
      <c r="F926" s="22"/>
      <c r="G926" s="22"/>
      <c r="H926" s="22"/>
      <c r="I926" s="22"/>
      <c r="J926" s="22"/>
      <c r="K926" s="22"/>
    </row>
    <row r="927" spans="1:11" x14ac:dyDescent="0.25">
      <c r="A927" s="10" t="s">
        <v>2051</v>
      </c>
      <c r="B927" s="15">
        <v>54398</v>
      </c>
      <c r="C927" s="3" t="s">
        <v>2529</v>
      </c>
      <c r="D927" s="3" t="s">
        <v>65</v>
      </c>
      <c r="E927" s="16" t="s">
        <v>1008</v>
      </c>
      <c r="F927" s="22"/>
      <c r="G927" s="22"/>
      <c r="H927" s="22"/>
      <c r="I927" s="22"/>
      <c r="J927" s="22"/>
      <c r="K927" s="22"/>
    </row>
    <row r="928" spans="1:11" x14ac:dyDescent="0.25">
      <c r="A928" s="10" t="s">
        <v>2052</v>
      </c>
      <c r="B928" s="15">
        <v>54377</v>
      </c>
      <c r="C928" s="3" t="s">
        <v>2529</v>
      </c>
      <c r="D928" s="3" t="s">
        <v>65</v>
      </c>
      <c r="E928" s="16" t="s">
        <v>1009</v>
      </c>
      <c r="F928" s="22"/>
      <c r="G928" s="22"/>
      <c r="H928" s="22"/>
      <c r="I928" s="22"/>
      <c r="J928" s="22"/>
      <c r="K928" s="22"/>
    </row>
    <row r="929" spans="1:11" x14ac:dyDescent="0.25">
      <c r="A929" s="10" t="s">
        <v>2053</v>
      </c>
      <c r="B929" s="15">
        <v>54405</v>
      </c>
      <c r="C929" s="3" t="s">
        <v>2529</v>
      </c>
      <c r="D929" s="3" t="s">
        <v>65</v>
      </c>
      <c r="E929" s="16" t="s">
        <v>1010</v>
      </c>
      <c r="F929" s="22"/>
      <c r="G929" s="22"/>
      <c r="H929" s="22"/>
      <c r="I929" s="22"/>
      <c r="J929" s="22"/>
      <c r="K929" s="22"/>
    </row>
    <row r="930" spans="1:11" x14ac:dyDescent="0.25">
      <c r="A930" s="10" t="s">
        <v>2054</v>
      </c>
      <c r="B930" s="15">
        <v>54418</v>
      </c>
      <c r="C930" s="3" t="s">
        <v>2529</v>
      </c>
      <c r="D930" s="3" t="s">
        <v>65</v>
      </c>
      <c r="E930" s="16" t="s">
        <v>1011</v>
      </c>
      <c r="F930" s="22"/>
      <c r="G930" s="22"/>
      <c r="H930" s="22"/>
      <c r="I930" s="22"/>
      <c r="J930" s="22"/>
      <c r="K930" s="22"/>
    </row>
    <row r="931" spans="1:11" x14ac:dyDescent="0.25">
      <c r="A931" s="10" t="s">
        <v>2055</v>
      </c>
      <c r="B931" s="15">
        <v>54480</v>
      </c>
      <c r="C931" s="3" t="s">
        <v>2529</v>
      </c>
      <c r="D931" s="3" t="s">
        <v>65</v>
      </c>
      <c r="E931" s="16" t="s">
        <v>1012</v>
      </c>
      <c r="F931" s="22"/>
      <c r="G931" s="22"/>
      <c r="H931" s="22"/>
      <c r="I931" s="22"/>
      <c r="J931" s="22"/>
      <c r="K931" s="22"/>
    </row>
    <row r="932" spans="1:11" x14ac:dyDescent="0.25">
      <c r="A932" s="10" t="s">
        <v>2056</v>
      </c>
      <c r="B932" s="15">
        <v>54498</v>
      </c>
      <c r="C932" s="3" t="s">
        <v>2529</v>
      </c>
      <c r="D932" s="3" t="s">
        <v>65</v>
      </c>
      <c r="E932" s="16" t="s">
        <v>247</v>
      </c>
      <c r="F932" s="22"/>
      <c r="G932" s="22"/>
      <c r="H932" s="22"/>
      <c r="I932" s="22"/>
      <c r="J932" s="22"/>
      <c r="K932" s="22"/>
    </row>
    <row r="933" spans="1:11" x14ac:dyDescent="0.25">
      <c r="A933" s="10" t="s">
        <v>2057</v>
      </c>
      <c r="B933" s="15">
        <v>54518</v>
      </c>
      <c r="C933" s="3" t="s">
        <v>2529</v>
      </c>
      <c r="D933" s="3" t="s">
        <v>65</v>
      </c>
      <c r="E933" s="16" t="s">
        <v>1013</v>
      </c>
      <c r="F933" s="22"/>
      <c r="G933" s="22"/>
      <c r="H933" s="22"/>
      <c r="I933" s="22"/>
      <c r="J933" s="22"/>
      <c r="K933" s="22"/>
    </row>
    <row r="934" spans="1:11" x14ac:dyDescent="0.25">
      <c r="A934" s="10" t="s">
        <v>2058</v>
      </c>
      <c r="B934" s="15">
        <v>54520</v>
      </c>
      <c r="C934" s="3" t="s">
        <v>2529</v>
      </c>
      <c r="D934" s="3" t="s">
        <v>65</v>
      </c>
      <c r="E934" s="16" t="s">
        <v>1014</v>
      </c>
      <c r="F934" s="22"/>
      <c r="G934" s="22"/>
      <c r="H934" s="22"/>
      <c r="I934" s="22"/>
      <c r="J934" s="22"/>
      <c r="K934" s="22"/>
    </row>
    <row r="935" spans="1:11" x14ac:dyDescent="0.25">
      <c r="A935" s="10" t="s">
        <v>2059</v>
      </c>
      <c r="B935" s="15">
        <v>54553</v>
      </c>
      <c r="C935" s="3" t="s">
        <v>2529</v>
      </c>
      <c r="D935" s="3" t="s">
        <v>65</v>
      </c>
      <c r="E935" s="16" t="s">
        <v>262</v>
      </c>
      <c r="F935" s="22"/>
      <c r="G935" s="22"/>
      <c r="H935" s="22"/>
      <c r="I935" s="22"/>
      <c r="J935" s="22"/>
      <c r="K935" s="22"/>
    </row>
    <row r="936" spans="1:11" x14ac:dyDescent="0.25">
      <c r="A936" s="10" t="s">
        <v>2060</v>
      </c>
      <c r="B936" s="15">
        <v>54599</v>
      </c>
      <c r="C936" s="3" t="s">
        <v>2529</v>
      </c>
      <c r="D936" s="3" t="s">
        <v>65</v>
      </c>
      <c r="E936" s="16" t="s">
        <v>1015</v>
      </c>
      <c r="F936" s="22"/>
      <c r="G936" s="22"/>
      <c r="H936" s="22"/>
      <c r="I936" s="22"/>
      <c r="J936" s="22"/>
      <c r="K936" s="22"/>
    </row>
    <row r="937" spans="1:11" x14ac:dyDescent="0.25">
      <c r="A937" s="10" t="s">
        <v>2061</v>
      </c>
      <c r="B937" s="15">
        <v>54660</v>
      </c>
      <c r="C937" s="3" t="s">
        <v>2529</v>
      </c>
      <c r="D937" s="3" t="s">
        <v>65</v>
      </c>
      <c r="E937" s="16" t="s">
        <v>1016</v>
      </c>
      <c r="F937" s="22"/>
      <c r="G937" s="22"/>
      <c r="H937" s="22"/>
      <c r="I937" s="22"/>
      <c r="J937" s="22"/>
      <c r="K937" s="22"/>
    </row>
    <row r="938" spans="1:11" x14ac:dyDescent="0.25">
      <c r="A938" s="10" t="s">
        <v>2062</v>
      </c>
      <c r="B938" s="15">
        <v>54670</v>
      </c>
      <c r="C938" s="3" t="s">
        <v>2529</v>
      </c>
      <c r="D938" s="3" t="s">
        <v>65</v>
      </c>
      <c r="E938" s="16" t="s">
        <v>277</v>
      </c>
      <c r="F938" s="22"/>
      <c r="G938" s="22"/>
      <c r="H938" s="22"/>
      <c r="I938" s="22"/>
      <c r="J938" s="22"/>
      <c r="K938" s="22"/>
    </row>
    <row r="939" spans="1:11" x14ac:dyDescent="0.25">
      <c r="A939" s="10" t="s">
        <v>2063</v>
      </c>
      <c r="B939" s="15">
        <v>54673</v>
      </c>
      <c r="C939" s="3" t="s">
        <v>2529</v>
      </c>
      <c r="D939" s="3" t="s">
        <v>65</v>
      </c>
      <c r="E939" s="16" t="s">
        <v>756</v>
      </c>
      <c r="F939" s="22"/>
      <c r="G939" s="22"/>
      <c r="H939" s="22"/>
      <c r="I939" s="22"/>
      <c r="J939" s="22"/>
      <c r="K939" s="22"/>
    </row>
    <row r="940" spans="1:11" x14ac:dyDescent="0.25">
      <c r="A940" s="10" t="s">
        <v>2064</v>
      </c>
      <c r="B940" s="15">
        <v>54680</v>
      </c>
      <c r="C940" s="3" t="s">
        <v>2529</v>
      </c>
      <c r="D940" s="3" t="s">
        <v>65</v>
      </c>
      <c r="E940" s="16" t="s">
        <v>1017</v>
      </c>
      <c r="F940" s="22"/>
      <c r="G940" s="22"/>
      <c r="H940" s="22"/>
      <c r="I940" s="22"/>
      <c r="J940" s="22"/>
      <c r="K940" s="22"/>
    </row>
    <row r="941" spans="1:11" x14ac:dyDescent="0.25">
      <c r="A941" s="10" t="s">
        <v>2065</v>
      </c>
      <c r="B941" s="15">
        <v>54720</v>
      </c>
      <c r="C941" s="3" t="s">
        <v>2529</v>
      </c>
      <c r="D941" s="3" t="s">
        <v>65</v>
      </c>
      <c r="E941" s="16" t="s">
        <v>292</v>
      </c>
      <c r="F941" s="22"/>
      <c r="G941" s="22"/>
      <c r="H941" s="22"/>
      <c r="I941" s="22"/>
      <c r="J941" s="22"/>
      <c r="K941" s="22"/>
    </row>
    <row r="942" spans="1:11" x14ac:dyDescent="0.25">
      <c r="A942" s="10" t="s">
        <v>2066</v>
      </c>
      <c r="B942" s="15">
        <v>54743</v>
      </c>
      <c r="C942" s="3" t="s">
        <v>2529</v>
      </c>
      <c r="D942" s="3" t="s">
        <v>65</v>
      </c>
      <c r="E942" s="16" t="s">
        <v>1018</v>
      </c>
      <c r="F942" s="22"/>
      <c r="G942" s="22"/>
      <c r="H942" s="22"/>
      <c r="I942" s="22"/>
      <c r="J942" s="22"/>
      <c r="K942" s="22"/>
    </row>
    <row r="943" spans="1:11" x14ac:dyDescent="0.25">
      <c r="A943" s="10" t="s">
        <v>2067</v>
      </c>
      <c r="B943" s="15">
        <v>54800</v>
      </c>
      <c r="C943" s="3" t="s">
        <v>2529</v>
      </c>
      <c r="D943" s="3" t="s">
        <v>65</v>
      </c>
      <c r="E943" s="16" t="s">
        <v>304</v>
      </c>
      <c r="F943" s="22"/>
      <c r="G943" s="22"/>
      <c r="H943" s="22"/>
      <c r="I943" s="22"/>
      <c r="J943" s="22"/>
      <c r="K943" s="22"/>
    </row>
    <row r="944" spans="1:11" x14ac:dyDescent="0.25">
      <c r="A944" s="10" t="s">
        <v>2068</v>
      </c>
      <c r="B944" s="15">
        <v>54810</v>
      </c>
      <c r="C944" s="3" t="s">
        <v>2529</v>
      </c>
      <c r="D944" s="3" t="s">
        <v>65</v>
      </c>
      <c r="E944" s="16" t="s">
        <v>317</v>
      </c>
      <c r="F944" s="22"/>
      <c r="G944" s="22"/>
      <c r="H944" s="22"/>
      <c r="I944" s="22"/>
      <c r="J944" s="22"/>
      <c r="K944" s="22"/>
    </row>
    <row r="945" spans="1:11" x14ac:dyDescent="0.25">
      <c r="A945" s="10" t="s">
        <v>2069</v>
      </c>
      <c r="B945" s="15">
        <v>54820</v>
      </c>
      <c r="C945" s="3" t="s">
        <v>2529</v>
      </c>
      <c r="D945" s="3" t="s">
        <v>65</v>
      </c>
      <c r="E945" s="16" t="s">
        <v>493</v>
      </c>
      <c r="F945" s="22"/>
      <c r="G945" s="22"/>
      <c r="H945" s="22"/>
      <c r="I945" s="22"/>
      <c r="J945" s="22"/>
      <c r="K945" s="22"/>
    </row>
    <row r="946" spans="1:11" x14ac:dyDescent="0.25">
      <c r="A946" s="10" t="s">
        <v>2070</v>
      </c>
      <c r="B946" s="15">
        <v>54871</v>
      </c>
      <c r="C946" s="3" t="s">
        <v>2529</v>
      </c>
      <c r="D946" s="3" t="s">
        <v>65</v>
      </c>
      <c r="E946" s="16" t="s">
        <v>1019</v>
      </c>
      <c r="F946" s="22"/>
      <c r="G946" s="22"/>
      <c r="H946" s="22"/>
      <c r="I946" s="22"/>
      <c r="J946" s="22"/>
      <c r="K946" s="22"/>
    </row>
    <row r="947" spans="1:11" x14ac:dyDescent="0.25">
      <c r="A947" s="10" t="s">
        <v>2071</v>
      </c>
      <c r="B947" s="15">
        <v>54874</v>
      </c>
      <c r="C947" s="3" t="s">
        <v>2529</v>
      </c>
      <c r="D947" s="3" t="s">
        <v>65</v>
      </c>
      <c r="E947" s="16" t="s">
        <v>1020</v>
      </c>
      <c r="F947" s="22"/>
      <c r="G947" s="22"/>
      <c r="H947" s="22"/>
      <c r="I947" s="22"/>
      <c r="J947" s="22"/>
      <c r="K947" s="22"/>
    </row>
    <row r="948" spans="1:11" x14ac:dyDescent="0.25">
      <c r="A948" s="10" t="s">
        <v>2072</v>
      </c>
      <c r="B948" s="15">
        <v>86219</v>
      </c>
      <c r="C948" s="3" t="s">
        <v>66</v>
      </c>
      <c r="D948" s="3" t="s">
        <v>66</v>
      </c>
      <c r="E948" s="16" t="s">
        <v>101</v>
      </c>
      <c r="F948" s="22"/>
      <c r="G948" s="22"/>
      <c r="H948" s="22"/>
      <c r="I948" s="22"/>
      <c r="J948" s="22"/>
      <c r="K948" s="22"/>
    </row>
    <row r="949" spans="1:11" x14ac:dyDescent="0.25">
      <c r="A949" s="10" t="s">
        <v>2073</v>
      </c>
      <c r="B949" s="15">
        <v>86001</v>
      </c>
      <c r="C949" s="3" t="s">
        <v>66</v>
      </c>
      <c r="D949" s="3" t="s">
        <v>66</v>
      </c>
      <c r="E949" s="16" t="s">
        <v>132</v>
      </c>
      <c r="F949" s="22"/>
      <c r="G949" s="22"/>
      <c r="H949" s="22"/>
      <c r="I949" s="22"/>
      <c r="J949" s="22"/>
      <c r="K949" s="22"/>
    </row>
    <row r="950" spans="1:11" x14ac:dyDescent="0.25">
      <c r="A950" s="10" t="s">
        <v>2074</v>
      </c>
      <c r="B950" s="15">
        <v>86320</v>
      </c>
      <c r="C950" s="3" t="s">
        <v>66</v>
      </c>
      <c r="D950" s="3" t="s">
        <v>66</v>
      </c>
      <c r="E950" s="16" t="s">
        <v>160</v>
      </c>
      <c r="F950" s="22"/>
      <c r="G950" s="22"/>
      <c r="H950" s="22"/>
      <c r="I950" s="22"/>
      <c r="J950" s="22"/>
      <c r="K950" s="22"/>
    </row>
    <row r="951" spans="1:11" x14ac:dyDescent="0.25">
      <c r="A951" s="10" t="s">
        <v>2075</v>
      </c>
      <c r="B951" s="15">
        <v>86568</v>
      </c>
      <c r="C951" s="3" t="s">
        <v>66</v>
      </c>
      <c r="D951" s="3" t="s">
        <v>66</v>
      </c>
      <c r="E951" s="16" t="s">
        <v>186</v>
      </c>
      <c r="F951" s="22"/>
      <c r="G951" s="22"/>
      <c r="H951" s="22"/>
      <c r="I951" s="22"/>
      <c r="J951" s="22"/>
      <c r="K951" s="22"/>
    </row>
    <row r="952" spans="1:11" x14ac:dyDescent="0.25">
      <c r="A952" s="10" t="s">
        <v>2076</v>
      </c>
      <c r="B952" s="15">
        <v>86569</v>
      </c>
      <c r="C952" s="3" t="s">
        <v>66</v>
      </c>
      <c r="D952" s="3" t="s">
        <v>66</v>
      </c>
      <c r="E952" s="16" t="s">
        <v>209</v>
      </c>
      <c r="F952" s="22"/>
      <c r="G952" s="22"/>
      <c r="H952" s="22"/>
      <c r="I952" s="22"/>
      <c r="J952" s="22"/>
      <c r="K952" s="22"/>
    </row>
    <row r="953" spans="1:11" x14ac:dyDescent="0.25">
      <c r="A953" s="10" t="s">
        <v>2077</v>
      </c>
      <c r="B953" s="15">
        <v>86571</v>
      </c>
      <c r="C953" s="3" t="s">
        <v>66</v>
      </c>
      <c r="D953" s="3" t="s">
        <v>66</v>
      </c>
      <c r="E953" s="16" t="s">
        <v>229</v>
      </c>
      <c r="F953" s="22"/>
      <c r="G953" s="22"/>
      <c r="H953" s="22"/>
      <c r="I953" s="22"/>
      <c r="J953" s="22"/>
      <c r="K953" s="22"/>
    </row>
    <row r="954" spans="1:11" x14ac:dyDescent="0.25">
      <c r="A954" s="10" t="s">
        <v>2078</v>
      </c>
      <c r="B954" s="15">
        <v>86573</v>
      </c>
      <c r="C954" s="3" t="s">
        <v>66</v>
      </c>
      <c r="D954" s="3" t="s">
        <v>66</v>
      </c>
      <c r="E954" s="16" t="s">
        <v>248</v>
      </c>
      <c r="F954" s="22"/>
      <c r="G954" s="22"/>
      <c r="H954" s="22"/>
      <c r="I954" s="22"/>
      <c r="J954" s="22"/>
      <c r="K954" s="22"/>
    </row>
    <row r="955" spans="1:11" x14ac:dyDescent="0.25">
      <c r="A955" s="10" t="s">
        <v>2079</v>
      </c>
      <c r="B955" s="15">
        <v>86755</v>
      </c>
      <c r="C955" s="3" t="s">
        <v>66</v>
      </c>
      <c r="D955" s="3" t="s">
        <v>66</v>
      </c>
      <c r="E955" s="16" t="s">
        <v>263</v>
      </c>
      <c r="F955" s="22"/>
      <c r="G955" s="22"/>
      <c r="H955" s="22"/>
      <c r="I955" s="22"/>
      <c r="J955" s="22"/>
      <c r="K955" s="22"/>
    </row>
    <row r="956" spans="1:11" x14ac:dyDescent="0.25">
      <c r="A956" s="10" t="s">
        <v>2080</v>
      </c>
      <c r="B956" s="15">
        <v>86757</v>
      </c>
      <c r="C956" s="3" t="s">
        <v>66</v>
      </c>
      <c r="D956" s="3" t="s">
        <v>66</v>
      </c>
      <c r="E956" s="16" t="s">
        <v>278</v>
      </c>
      <c r="F956" s="22"/>
      <c r="G956" s="22"/>
      <c r="H956" s="22"/>
      <c r="I956" s="22"/>
      <c r="J956" s="22"/>
      <c r="K956" s="22"/>
    </row>
    <row r="957" spans="1:11" x14ac:dyDescent="0.25">
      <c r="A957" s="10" t="s">
        <v>2081</v>
      </c>
      <c r="B957" s="15">
        <v>86760</v>
      </c>
      <c r="C957" s="3" t="s">
        <v>66</v>
      </c>
      <c r="D957" s="3" t="s">
        <v>66</v>
      </c>
      <c r="E957" s="16" t="s">
        <v>1017</v>
      </c>
      <c r="F957" s="22"/>
      <c r="G957" s="22"/>
      <c r="H957" s="22"/>
      <c r="I957" s="22"/>
      <c r="J957" s="22"/>
      <c r="K957" s="22"/>
    </row>
    <row r="958" spans="1:11" x14ac:dyDescent="0.25">
      <c r="A958" s="10" t="s">
        <v>2082</v>
      </c>
      <c r="B958" s="15">
        <v>86749</v>
      </c>
      <c r="C958" s="3" t="s">
        <v>66</v>
      </c>
      <c r="D958" s="3" t="s">
        <v>66</v>
      </c>
      <c r="E958" s="16" t="s">
        <v>293</v>
      </c>
      <c r="F958" s="22"/>
      <c r="G958" s="22"/>
      <c r="H958" s="22"/>
      <c r="I958" s="22"/>
      <c r="J958" s="22"/>
      <c r="K958" s="22"/>
    </row>
    <row r="959" spans="1:11" x14ac:dyDescent="0.25">
      <c r="A959" s="10" t="s">
        <v>2083</v>
      </c>
      <c r="B959" s="15">
        <v>86865</v>
      </c>
      <c r="C959" s="3" t="s">
        <v>66</v>
      </c>
      <c r="D959" s="3" t="s">
        <v>66</v>
      </c>
      <c r="E959" s="16" t="s">
        <v>305</v>
      </c>
      <c r="F959" s="22"/>
      <c r="G959" s="22"/>
      <c r="H959" s="22"/>
      <c r="I959" s="22"/>
      <c r="J959" s="22"/>
      <c r="K959" s="22"/>
    </row>
    <row r="960" spans="1:11" x14ac:dyDescent="0.25">
      <c r="A960" s="10" t="s">
        <v>2084</v>
      </c>
      <c r="B960" s="15">
        <v>86885</v>
      </c>
      <c r="C960" s="3" t="s">
        <v>66</v>
      </c>
      <c r="D960" s="3" t="s">
        <v>66</v>
      </c>
      <c r="E960" s="16" t="s">
        <v>318</v>
      </c>
      <c r="F960" s="22"/>
      <c r="G960" s="22"/>
      <c r="H960" s="22"/>
      <c r="I960" s="22"/>
      <c r="J960" s="22"/>
      <c r="K960" s="22"/>
    </row>
    <row r="961" spans="1:11" x14ac:dyDescent="0.25">
      <c r="A961" s="10" t="s">
        <v>2085</v>
      </c>
      <c r="B961" s="15">
        <v>68013</v>
      </c>
      <c r="C961" s="3" t="s">
        <v>69</v>
      </c>
      <c r="D961" s="3" t="s">
        <v>69</v>
      </c>
      <c r="E961" s="16" t="s">
        <v>1021</v>
      </c>
      <c r="F961" s="22"/>
      <c r="G961" s="22"/>
      <c r="H961" s="22"/>
      <c r="I961" s="22"/>
      <c r="J961" s="22"/>
      <c r="K961" s="22"/>
    </row>
    <row r="962" spans="1:11" x14ac:dyDescent="0.25">
      <c r="A962" s="10" t="s">
        <v>2086</v>
      </c>
      <c r="B962" s="15">
        <v>68020</v>
      </c>
      <c r="C962" s="3" t="s">
        <v>69</v>
      </c>
      <c r="D962" s="3" t="s">
        <v>69</v>
      </c>
      <c r="E962" s="16" t="s">
        <v>86</v>
      </c>
      <c r="F962" s="22"/>
      <c r="G962" s="22"/>
      <c r="H962" s="22"/>
      <c r="I962" s="22"/>
      <c r="J962" s="22"/>
      <c r="K962" s="22"/>
    </row>
    <row r="963" spans="1:11" x14ac:dyDescent="0.25">
      <c r="A963" s="10" t="s">
        <v>2087</v>
      </c>
      <c r="B963" s="15">
        <v>68051</v>
      </c>
      <c r="C963" s="3" t="s">
        <v>69</v>
      </c>
      <c r="D963" s="3" t="s">
        <v>69</v>
      </c>
      <c r="E963" s="16" t="s">
        <v>1022</v>
      </c>
      <c r="F963" s="22"/>
      <c r="G963" s="22"/>
      <c r="H963" s="22"/>
      <c r="I963" s="22"/>
      <c r="J963" s="22"/>
      <c r="K963" s="22"/>
    </row>
    <row r="964" spans="1:11" x14ac:dyDescent="0.25">
      <c r="A964" s="10" t="s">
        <v>2088</v>
      </c>
      <c r="B964" s="15">
        <v>68077</v>
      </c>
      <c r="C964" s="3" t="s">
        <v>69</v>
      </c>
      <c r="D964" s="3" t="s">
        <v>69</v>
      </c>
      <c r="E964" s="16" t="s">
        <v>433</v>
      </c>
      <c r="F964" s="22"/>
      <c r="G964" s="22"/>
      <c r="H964" s="22"/>
      <c r="I964" s="22"/>
      <c r="J964" s="22"/>
      <c r="K964" s="22"/>
    </row>
    <row r="965" spans="1:11" x14ac:dyDescent="0.25">
      <c r="A965" s="10" t="s">
        <v>2089</v>
      </c>
      <c r="B965" s="15">
        <v>68079</v>
      </c>
      <c r="C965" s="3" t="s">
        <v>69</v>
      </c>
      <c r="D965" s="3" t="s">
        <v>69</v>
      </c>
      <c r="E965" s="16" t="s">
        <v>1023</v>
      </c>
      <c r="F965" s="22"/>
      <c r="G965" s="22"/>
      <c r="H965" s="22"/>
      <c r="I965" s="22"/>
      <c r="J965" s="22"/>
      <c r="K965" s="22"/>
    </row>
    <row r="966" spans="1:11" x14ac:dyDescent="0.25">
      <c r="A966" s="10" t="s">
        <v>2090</v>
      </c>
      <c r="B966" s="15">
        <v>68092</v>
      </c>
      <c r="C966" s="3" t="s">
        <v>69</v>
      </c>
      <c r="D966" s="3" t="s">
        <v>69</v>
      </c>
      <c r="E966" s="16" t="s">
        <v>141</v>
      </c>
      <c r="F966" s="22"/>
      <c r="G966" s="22"/>
      <c r="H966" s="22"/>
      <c r="I966" s="22"/>
      <c r="J966" s="22"/>
      <c r="K966" s="22"/>
    </row>
    <row r="967" spans="1:11" x14ac:dyDescent="0.25">
      <c r="A967" s="10" t="s">
        <v>2091</v>
      </c>
      <c r="B967" s="15">
        <v>68101</v>
      </c>
      <c r="C967" s="3" t="s">
        <v>69</v>
      </c>
      <c r="D967" s="3" t="s">
        <v>69</v>
      </c>
      <c r="E967" s="16" t="s">
        <v>140</v>
      </c>
      <c r="F967" s="22"/>
      <c r="G967" s="22"/>
      <c r="H967" s="22"/>
      <c r="I967" s="22"/>
      <c r="J967" s="22"/>
      <c r="K967" s="22"/>
    </row>
    <row r="968" spans="1:11" x14ac:dyDescent="0.25">
      <c r="A968" s="10" t="s">
        <v>2092</v>
      </c>
      <c r="B968" s="15">
        <v>68001</v>
      </c>
      <c r="C968" s="3" t="s">
        <v>69</v>
      </c>
      <c r="D968" s="3" t="s">
        <v>69</v>
      </c>
      <c r="E968" s="16" t="s">
        <v>135</v>
      </c>
      <c r="F968" s="22"/>
      <c r="G968" s="22"/>
      <c r="H968" s="22"/>
      <c r="I968" s="22"/>
      <c r="J968" s="22"/>
      <c r="K968" s="22"/>
    </row>
    <row r="969" spans="1:11" x14ac:dyDescent="0.25">
      <c r="A969" s="10" t="s">
        <v>2093</v>
      </c>
      <c r="B969" s="15">
        <v>68121</v>
      </c>
      <c r="C969" s="3" t="s">
        <v>69</v>
      </c>
      <c r="D969" s="3" t="s">
        <v>69</v>
      </c>
      <c r="E969" s="16" t="s">
        <v>698</v>
      </c>
      <c r="F969" s="22"/>
      <c r="G969" s="22"/>
      <c r="H969" s="22"/>
      <c r="I969" s="22"/>
      <c r="J969" s="22"/>
      <c r="K969" s="22"/>
    </row>
    <row r="970" spans="1:11" x14ac:dyDescent="0.25">
      <c r="A970" s="10" t="s">
        <v>2094</v>
      </c>
      <c r="B970" s="15">
        <v>68132</v>
      </c>
      <c r="C970" s="3" t="s">
        <v>69</v>
      </c>
      <c r="D970" s="3" t="s">
        <v>69</v>
      </c>
      <c r="E970" s="16" t="s">
        <v>1024</v>
      </c>
      <c r="F970" s="22"/>
      <c r="G970" s="22"/>
      <c r="H970" s="22"/>
      <c r="I970" s="22"/>
      <c r="J970" s="22"/>
      <c r="K970" s="22"/>
    </row>
    <row r="971" spans="1:11" x14ac:dyDescent="0.25">
      <c r="A971" s="10" t="s">
        <v>2095</v>
      </c>
      <c r="B971" s="15">
        <v>68147</v>
      </c>
      <c r="C971" s="3" t="s">
        <v>69</v>
      </c>
      <c r="D971" s="3" t="s">
        <v>69</v>
      </c>
      <c r="E971" s="16" t="s">
        <v>1025</v>
      </c>
      <c r="F971" s="22"/>
      <c r="G971" s="22"/>
      <c r="H971" s="22"/>
      <c r="I971" s="22"/>
      <c r="J971" s="22"/>
      <c r="K971" s="22"/>
    </row>
    <row r="972" spans="1:11" x14ac:dyDescent="0.25">
      <c r="A972" s="10" t="s">
        <v>2096</v>
      </c>
      <c r="B972" s="15">
        <v>68152</v>
      </c>
      <c r="C972" s="3" t="s">
        <v>69</v>
      </c>
      <c r="D972" s="3" t="s">
        <v>69</v>
      </c>
      <c r="E972" s="16" t="s">
        <v>1026</v>
      </c>
      <c r="F972" s="22"/>
      <c r="G972" s="22"/>
      <c r="H972" s="22"/>
      <c r="I972" s="22"/>
      <c r="J972" s="22"/>
      <c r="K972" s="22"/>
    </row>
    <row r="973" spans="1:11" x14ac:dyDescent="0.25">
      <c r="A973" s="10" t="s">
        <v>2097</v>
      </c>
      <c r="B973" s="15">
        <v>68160</v>
      </c>
      <c r="C973" s="3" t="s">
        <v>69</v>
      </c>
      <c r="D973" s="3" t="s">
        <v>69</v>
      </c>
      <c r="E973" s="16" t="s">
        <v>1027</v>
      </c>
      <c r="F973" s="22"/>
      <c r="G973" s="22"/>
      <c r="H973" s="22"/>
      <c r="I973" s="22"/>
      <c r="J973" s="22"/>
      <c r="K973" s="22"/>
    </row>
    <row r="974" spans="1:11" x14ac:dyDescent="0.25">
      <c r="A974" s="10" t="s">
        <v>2098</v>
      </c>
      <c r="B974" s="15">
        <v>68162</v>
      </c>
      <c r="C974" s="3" t="s">
        <v>69</v>
      </c>
      <c r="D974" s="3" t="s">
        <v>69</v>
      </c>
      <c r="E974" s="16" t="s">
        <v>1028</v>
      </c>
      <c r="F974" s="22"/>
      <c r="G974" s="22"/>
      <c r="H974" s="22"/>
      <c r="I974" s="22"/>
      <c r="J974" s="22"/>
      <c r="K974" s="22"/>
    </row>
    <row r="975" spans="1:11" x14ac:dyDescent="0.25">
      <c r="A975" s="10" t="s">
        <v>2099</v>
      </c>
      <c r="B975" s="15">
        <v>68167</v>
      </c>
      <c r="C975" s="3" t="s">
        <v>69</v>
      </c>
      <c r="D975" s="3" t="s">
        <v>69</v>
      </c>
      <c r="E975" s="16" t="s">
        <v>1029</v>
      </c>
      <c r="F975" s="22"/>
      <c r="G975" s="22"/>
      <c r="H975" s="22"/>
      <c r="I975" s="22"/>
      <c r="J975" s="22"/>
      <c r="K975" s="22"/>
    </row>
    <row r="976" spans="1:11" x14ac:dyDescent="0.25">
      <c r="A976" s="10" t="s">
        <v>2100</v>
      </c>
      <c r="B976" s="15">
        <v>68169</v>
      </c>
      <c r="C976" s="3" t="s">
        <v>69</v>
      </c>
      <c r="D976" s="3" t="s">
        <v>69</v>
      </c>
      <c r="E976" s="16" t="s">
        <v>1030</v>
      </c>
      <c r="F976" s="22"/>
      <c r="G976" s="22"/>
      <c r="H976" s="22"/>
      <c r="I976" s="22"/>
      <c r="J976" s="22"/>
      <c r="K976" s="22"/>
    </row>
    <row r="977" spans="1:11" x14ac:dyDescent="0.25">
      <c r="A977" s="10" t="s">
        <v>2101</v>
      </c>
      <c r="B977" s="15">
        <v>68176</v>
      </c>
      <c r="C977" s="3" t="s">
        <v>69</v>
      </c>
      <c r="D977" s="3" t="s">
        <v>69</v>
      </c>
      <c r="E977" s="16" t="s">
        <v>1031</v>
      </c>
      <c r="F977" s="22"/>
      <c r="G977" s="22"/>
      <c r="H977" s="22"/>
      <c r="I977" s="22"/>
      <c r="J977" s="22"/>
      <c r="K977" s="22"/>
    </row>
    <row r="978" spans="1:11" x14ac:dyDescent="0.25">
      <c r="A978" s="10" t="s">
        <v>2102</v>
      </c>
      <c r="B978" s="15">
        <v>68179</v>
      </c>
      <c r="C978" s="3" t="s">
        <v>69</v>
      </c>
      <c r="D978" s="3" t="s">
        <v>69</v>
      </c>
      <c r="E978" s="16" t="s">
        <v>1032</v>
      </c>
      <c r="F978" s="22"/>
      <c r="G978" s="22"/>
      <c r="H978" s="22"/>
      <c r="I978" s="22"/>
      <c r="J978" s="22"/>
      <c r="K978" s="22"/>
    </row>
    <row r="979" spans="1:11" x14ac:dyDescent="0.25">
      <c r="A979" s="10" t="s">
        <v>2103</v>
      </c>
      <c r="B979" s="15">
        <v>68207</v>
      </c>
      <c r="C979" s="3" t="s">
        <v>69</v>
      </c>
      <c r="D979" s="3" t="s">
        <v>69</v>
      </c>
      <c r="E979" s="16" t="s">
        <v>454</v>
      </c>
      <c r="F979" s="22"/>
      <c r="G979" s="22"/>
      <c r="H979" s="22"/>
      <c r="I979" s="22"/>
      <c r="J979" s="22"/>
      <c r="K979" s="22"/>
    </row>
    <row r="980" spans="1:11" x14ac:dyDescent="0.25">
      <c r="A980" s="10" t="s">
        <v>2104</v>
      </c>
      <c r="B980" s="15">
        <v>68209</v>
      </c>
      <c r="C980" s="3" t="s">
        <v>69</v>
      </c>
      <c r="D980" s="3" t="s">
        <v>69</v>
      </c>
      <c r="E980" s="16" t="s">
        <v>1033</v>
      </c>
      <c r="F980" s="22"/>
      <c r="G980" s="22"/>
      <c r="H980" s="22"/>
      <c r="I980" s="22"/>
      <c r="J980" s="22"/>
      <c r="K980" s="22"/>
    </row>
    <row r="981" spans="1:11" x14ac:dyDescent="0.25">
      <c r="A981" s="10" t="s">
        <v>2105</v>
      </c>
      <c r="B981" s="15">
        <v>68211</v>
      </c>
      <c r="C981" s="3" t="s">
        <v>69</v>
      </c>
      <c r="D981" s="3" t="s">
        <v>69</v>
      </c>
      <c r="E981" s="16" t="s">
        <v>1034</v>
      </c>
      <c r="F981" s="22"/>
      <c r="G981" s="22"/>
      <c r="H981" s="22"/>
      <c r="I981" s="22"/>
      <c r="J981" s="22"/>
      <c r="K981" s="22"/>
    </row>
    <row r="982" spans="1:11" x14ac:dyDescent="0.25">
      <c r="A982" s="10" t="s">
        <v>2106</v>
      </c>
      <c r="B982" s="15">
        <v>68217</v>
      </c>
      <c r="C982" s="3" t="s">
        <v>69</v>
      </c>
      <c r="D982" s="3" t="s">
        <v>69</v>
      </c>
      <c r="E982" s="16" t="s">
        <v>1035</v>
      </c>
      <c r="F982" s="22"/>
      <c r="G982" s="22"/>
      <c r="H982" s="22"/>
      <c r="I982" s="22"/>
      <c r="J982" s="22"/>
      <c r="K982" s="22"/>
    </row>
    <row r="983" spans="1:11" x14ac:dyDescent="0.25">
      <c r="A983" s="10" t="s">
        <v>2107</v>
      </c>
      <c r="B983" s="15">
        <v>68229</v>
      </c>
      <c r="C983" s="3" t="s">
        <v>69</v>
      </c>
      <c r="D983" s="3" t="s">
        <v>69</v>
      </c>
      <c r="E983" s="16" t="s">
        <v>1036</v>
      </c>
      <c r="F983" s="22"/>
      <c r="G983" s="22"/>
      <c r="H983" s="22"/>
      <c r="I983" s="22"/>
      <c r="J983" s="22"/>
      <c r="K983" s="22"/>
    </row>
    <row r="984" spans="1:11" x14ac:dyDescent="0.25">
      <c r="A984" s="10" t="s">
        <v>2108</v>
      </c>
      <c r="B984" s="15">
        <v>68235</v>
      </c>
      <c r="C984" s="3" t="s">
        <v>69</v>
      </c>
      <c r="D984" s="3" t="s">
        <v>69</v>
      </c>
      <c r="E984" s="16" t="s">
        <v>1037</v>
      </c>
      <c r="F984" s="22"/>
      <c r="G984" s="22"/>
      <c r="H984" s="22"/>
      <c r="I984" s="22"/>
      <c r="J984" s="22"/>
      <c r="K984" s="22"/>
    </row>
    <row r="985" spans="1:11" x14ac:dyDescent="0.25">
      <c r="A985" s="10" t="s">
        <v>2109</v>
      </c>
      <c r="B985" s="15">
        <v>68245</v>
      </c>
      <c r="C985" s="3" t="s">
        <v>69</v>
      </c>
      <c r="D985" s="3" t="s">
        <v>69</v>
      </c>
      <c r="E985" s="16" t="s">
        <v>1038</v>
      </c>
      <c r="F985" s="22"/>
      <c r="G985" s="22"/>
      <c r="H985" s="22"/>
      <c r="I985" s="22"/>
      <c r="J985" s="22"/>
      <c r="K985" s="22"/>
    </row>
    <row r="986" spans="1:11" x14ac:dyDescent="0.25">
      <c r="A986" s="10" t="s">
        <v>2110</v>
      </c>
      <c r="B986" s="15">
        <v>68250</v>
      </c>
      <c r="C986" s="3" t="s">
        <v>69</v>
      </c>
      <c r="D986" s="3" t="s">
        <v>69</v>
      </c>
      <c r="E986" s="16" t="s">
        <v>524</v>
      </c>
      <c r="F986" s="22"/>
      <c r="G986" s="22"/>
      <c r="H986" s="22"/>
      <c r="I986" s="22"/>
      <c r="J986" s="22"/>
      <c r="K986" s="22"/>
    </row>
    <row r="987" spans="1:11" x14ac:dyDescent="0.25">
      <c r="A987" s="10" t="s">
        <v>2111</v>
      </c>
      <c r="B987" s="15">
        <v>68255</v>
      </c>
      <c r="C987" s="3" t="s">
        <v>69</v>
      </c>
      <c r="D987" s="3" t="s">
        <v>69</v>
      </c>
      <c r="E987" s="16" t="s">
        <v>188</v>
      </c>
      <c r="F987" s="22"/>
      <c r="G987" s="22"/>
      <c r="H987" s="22"/>
      <c r="I987" s="22"/>
      <c r="J987" s="22"/>
      <c r="K987" s="22"/>
    </row>
    <row r="988" spans="1:11" x14ac:dyDescent="0.25">
      <c r="A988" s="10" t="s">
        <v>2112</v>
      </c>
      <c r="B988" s="15">
        <v>68264</v>
      </c>
      <c r="C988" s="3" t="s">
        <v>69</v>
      </c>
      <c r="D988" s="3" t="s">
        <v>69</v>
      </c>
      <c r="E988" s="16" t="s">
        <v>1039</v>
      </c>
      <c r="F988" s="22"/>
      <c r="G988" s="22"/>
      <c r="H988" s="22"/>
      <c r="I988" s="22"/>
      <c r="J988" s="22"/>
      <c r="K988" s="22"/>
    </row>
    <row r="989" spans="1:11" x14ac:dyDescent="0.25">
      <c r="A989" s="10" t="s">
        <v>2113</v>
      </c>
      <c r="B989" s="15">
        <v>68266</v>
      </c>
      <c r="C989" s="3" t="s">
        <v>69</v>
      </c>
      <c r="D989" s="3" t="s">
        <v>69</v>
      </c>
      <c r="E989" s="16" t="s">
        <v>1040</v>
      </c>
      <c r="F989" s="22"/>
      <c r="G989" s="22"/>
      <c r="H989" s="22"/>
      <c r="I989" s="22"/>
      <c r="J989" s="22"/>
      <c r="K989" s="22"/>
    </row>
    <row r="990" spans="1:11" x14ac:dyDescent="0.25">
      <c r="A990" s="10" t="s">
        <v>2114</v>
      </c>
      <c r="B990" s="15">
        <v>68271</v>
      </c>
      <c r="C990" s="3" t="s">
        <v>69</v>
      </c>
      <c r="D990" s="3" t="s">
        <v>69</v>
      </c>
      <c r="E990" s="16" t="s">
        <v>1041</v>
      </c>
      <c r="F990" s="22"/>
      <c r="G990" s="22"/>
      <c r="H990" s="22"/>
      <c r="I990" s="22"/>
      <c r="J990" s="22"/>
      <c r="K990" s="22"/>
    </row>
    <row r="991" spans="1:11" x14ac:dyDescent="0.25">
      <c r="A991" s="10" t="s">
        <v>2115</v>
      </c>
      <c r="B991" s="15">
        <v>68276</v>
      </c>
      <c r="C991" s="3" t="s">
        <v>69</v>
      </c>
      <c r="D991" s="3" t="s">
        <v>69</v>
      </c>
      <c r="E991" s="16" t="s">
        <v>264</v>
      </c>
      <c r="F991" s="22"/>
      <c r="G991" s="22"/>
      <c r="H991" s="22"/>
      <c r="I991" s="22"/>
      <c r="J991" s="22"/>
      <c r="K991" s="22"/>
    </row>
    <row r="992" spans="1:11" x14ac:dyDescent="0.25">
      <c r="A992" s="10" t="s">
        <v>2116</v>
      </c>
      <c r="B992" s="15">
        <v>68296</v>
      </c>
      <c r="C992" s="3" t="s">
        <v>69</v>
      </c>
      <c r="D992" s="3" t="s">
        <v>69</v>
      </c>
      <c r="E992" s="16" t="s">
        <v>1042</v>
      </c>
      <c r="F992" s="22"/>
      <c r="G992" s="22"/>
      <c r="H992" s="22"/>
      <c r="I992" s="22"/>
      <c r="J992" s="22"/>
      <c r="K992" s="22"/>
    </row>
    <row r="993" spans="1:11" x14ac:dyDescent="0.25">
      <c r="A993" s="10" t="s">
        <v>2117</v>
      </c>
      <c r="B993" s="15">
        <v>68298</v>
      </c>
      <c r="C993" s="3" t="s">
        <v>69</v>
      </c>
      <c r="D993" s="3" t="s">
        <v>69</v>
      </c>
      <c r="E993" s="16" t="s">
        <v>1043</v>
      </c>
      <c r="F993" s="22"/>
      <c r="G993" s="22"/>
      <c r="H993" s="22"/>
      <c r="I993" s="22"/>
      <c r="J993" s="22"/>
      <c r="K993" s="22"/>
    </row>
    <row r="994" spans="1:11" x14ac:dyDescent="0.25">
      <c r="A994" s="10" t="s">
        <v>2118</v>
      </c>
      <c r="B994" s="15">
        <v>68307</v>
      </c>
      <c r="C994" s="3" t="s">
        <v>69</v>
      </c>
      <c r="D994" s="3" t="s">
        <v>69</v>
      </c>
      <c r="E994" s="16" t="s">
        <v>1044</v>
      </c>
      <c r="F994" s="22"/>
      <c r="G994" s="22"/>
      <c r="H994" s="22"/>
      <c r="I994" s="22"/>
      <c r="J994" s="22"/>
      <c r="K994" s="22"/>
    </row>
    <row r="995" spans="1:11" x14ac:dyDescent="0.25">
      <c r="A995" s="10" t="s">
        <v>2119</v>
      </c>
      <c r="B995" s="15">
        <v>68318</v>
      </c>
      <c r="C995" s="3" t="s">
        <v>69</v>
      </c>
      <c r="D995" s="3" t="s">
        <v>69</v>
      </c>
      <c r="E995" s="16" t="s">
        <v>1045</v>
      </c>
      <c r="F995" s="22"/>
      <c r="G995" s="22"/>
      <c r="H995" s="22"/>
      <c r="I995" s="22"/>
      <c r="J995" s="22"/>
      <c r="K995" s="22"/>
    </row>
    <row r="996" spans="1:11" x14ac:dyDescent="0.25">
      <c r="A996" s="10" t="s">
        <v>2120</v>
      </c>
      <c r="B996" s="15">
        <v>68320</v>
      </c>
      <c r="C996" s="3" t="s">
        <v>69</v>
      </c>
      <c r="D996" s="3" t="s">
        <v>69</v>
      </c>
      <c r="E996" s="16" t="s">
        <v>244</v>
      </c>
      <c r="F996" s="22"/>
      <c r="G996" s="22"/>
      <c r="H996" s="22"/>
      <c r="I996" s="22"/>
      <c r="J996" s="22"/>
      <c r="K996" s="22"/>
    </row>
    <row r="997" spans="1:11" x14ac:dyDescent="0.25">
      <c r="A997" s="10" t="s">
        <v>2121</v>
      </c>
      <c r="B997" s="15">
        <v>68322</v>
      </c>
      <c r="C997" s="3" t="s">
        <v>69</v>
      </c>
      <c r="D997" s="3" t="s">
        <v>69</v>
      </c>
      <c r="E997" s="16" t="s">
        <v>1046</v>
      </c>
      <c r="F997" s="22"/>
      <c r="G997" s="22"/>
      <c r="H997" s="22"/>
      <c r="I997" s="22"/>
      <c r="J997" s="22"/>
      <c r="K997" s="22"/>
    </row>
    <row r="998" spans="1:11" x14ac:dyDescent="0.25">
      <c r="A998" s="10" t="s">
        <v>2122</v>
      </c>
      <c r="B998" s="15">
        <v>68324</v>
      </c>
      <c r="C998" s="3" t="s">
        <v>69</v>
      </c>
      <c r="D998" s="3" t="s">
        <v>69</v>
      </c>
      <c r="E998" s="16" t="s">
        <v>1047</v>
      </c>
      <c r="F998" s="22"/>
      <c r="G998" s="22"/>
      <c r="H998" s="22"/>
      <c r="I998" s="22"/>
      <c r="J998" s="22"/>
      <c r="K998" s="22"/>
    </row>
    <row r="999" spans="1:11" x14ac:dyDescent="0.25">
      <c r="A999" s="10" t="s">
        <v>2123</v>
      </c>
      <c r="B999" s="15">
        <v>68327</v>
      </c>
      <c r="C999" s="3" t="s">
        <v>69</v>
      </c>
      <c r="D999" s="3" t="s">
        <v>69</v>
      </c>
      <c r="E999" s="16" t="s">
        <v>1048</v>
      </c>
      <c r="F999" s="22"/>
      <c r="G999" s="22"/>
      <c r="H999" s="22"/>
      <c r="I999" s="22"/>
      <c r="J999" s="22"/>
      <c r="K999" s="22"/>
    </row>
    <row r="1000" spans="1:11" x14ac:dyDescent="0.25">
      <c r="A1000" s="10" t="s">
        <v>2124</v>
      </c>
      <c r="B1000" s="15">
        <v>68344</v>
      </c>
      <c r="C1000" s="3" t="s">
        <v>69</v>
      </c>
      <c r="D1000" s="3" t="s">
        <v>69</v>
      </c>
      <c r="E1000" s="16" t="s">
        <v>1049</v>
      </c>
      <c r="F1000" s="22"/>
      <c r="G1000" s="22"/>
      <c r="H1000" s="22"/>
      <c r="I1000" s="22"/>
      <c r="J1000" s="22"/>
      <c r="K1000" s="22"/>
    </row>
    <row r="1001" spans="1:11" x14ac:dyDescent="0.25">
      <c r="A1001" s="10" t="s">
        <v>2125</v>
      </c>
      <c r="B1001" s="15">
        <v>68368</v>
      </c>
      <c r="C1001" s="3" t="s">
        <v>69</v>
      </c>
      <c r="D1001" s="3" t="s">
        <v>69</v>
      </c>
      <c r="E1001" s="16" t="s">
        <v>1050</v>
      </c>
      <c r="F1001" s="22"/>
      <c r="G1001" s="22"/>
      <c r="H1001" s="22"/>
      <c r="I1001" s="22"/>
      <c r="J1001" s="22"/>
      <c r="K1001" s="22"/>
    </row>
    <row r="1002" spans="1:11" x14ac:dyDescent="0.25">
      <c r="A1002" s="10" t="s">
        <v>2126</v>
      </c>
      <c r="B1002" s="15">
        <v>68370</v>
      </c>
      <c r="C1002" s="3" t="s">
        <v>69</v>
      </c>
      <c r="D1002" s="3" t="s">
        <v>69</v>
      </c>
      <c r="E1002" s="16" t="s">
        <v>1051</v>
      </c>
      <c r="F1002" s="22"/>
      <c r="G1002" s="22"/>
      <c r="H1002" s="22"/>
      <c r="I1002" s="22"/>
      <c r="J1002" s="22"/>
      <c r="K1002" s="22"/>
    </row>
    <row r="1003" spans="1:11" x14ac:dyDescent="0.25">
      <c r="A1003" s="10" t="s">
        <v>2127</v>
      </c>
      <c r="B1003" s="15">
        <v>68377</v>
      </c>
      <c r="C1003" s="3" t="s">
        <v>69</v>
      </c>
      <c r="D1003" s="3" t="s">
        <v>69</v>
      </c>
      <c r="E1003" s="16" t="s">
        <v>1052</v>
      </c>
      <c r="F1003" s="22"/>
      <c r="G1003" s="22"/>
      <c r="H1003" s="22"/>
      <c r="I1003" s="22"/>
      <c r="J1003" s="22"/>
      <c r="K1003" s="22"/>
    </row>
    <row r="1004" spans="1:11" x14ac:dyDescent="0.25">
      <c r="A1004" s="10" t="s">
        <v>2128</v>
      </c>
      <c r="B1004" s="15">
        <v>68397</v>
      </c>
      <c r="C1004" s="3" t="s">
        <v>69</v>
      </c>
      <c r="D1004" s="3" t="s">
        <v>69</v>
      </c>
      <c r="E1004" s="16" t="s">
        <v>200</v>
      </c>
      <c r="F1004" s="22"/>
      <c r="G1004" s="22"/>
      <c r="H1004" s="22"/>
      <c r="I1004" s="22"/>
      <c r="J1004" s="22"/>
      <c r="K1004" s="22"/>
    </row>
    <row r="1005" spans="1:11" x14ac:dyDescent="0.25">
      <c r="A1005" s="10" t="s">
        <v>2129</v>
      </c>
      <c r="B1005" s="15">
        <v>68406</v>
      </c>
      <c r="C1005" s="3" t="s">
        <v>69</v>
      </c>
      <c r="D1005" s="3" t="s">
        <v>69</v>
      </c>
      <c r="E1005" s="16" t="s">
        <v>1053</v>
      </c>
      <c r="F1005" s="22"/>
      <c r="G1005" s="22"/>
      <c r="H1005" s="22"/>
      <c r="I1005" s="22"/>
      <c r="J1005" s="22"/>
      <c r="K1005" s="22"/>
    </row>
    <row r="1006" spans="1:11" x14ac:dyDescent="0.25">
      <c r="A1006" s="10" t="s">
        <v>2130</v>
      </c>
      <c r="B1006" s="15">
        <v>68418</v>
      </c>
      <c r="C1006" s="3" t="s">
        <v>69</v>
      </c>
      <c r="D1006" s="3" t="s">
        <v>69</v>
      </c>
      <c r="E1006" s="16" t="s">
        <v>1054</v>
      </c>
      <c r="F1006" s="22"/>
      <c r="G1006" s="22"/>
      <c r="H1006" s="22"/>
      <c r="I1006" s="22"/>
      <c r="J1006" s="22"/>
      <c r="K1006" s="22"/>
    </row>
    <row r="1007" spans="1:11" x14ac:dyDescent="0.25">
      <c r="A1007" s="10" t="s">
        <v>2131</v>
      </c>
      <c r="B1007" s="15">
        <v>68425</v>
      </c>
      <c r="C1007" s="3" t="s">
        <v>69</v>
      </c>
      <c r="D1007" s="3" t="s">
        <v>69</v>
      </c>
      <c r="E1007" s="16" t="s">
        <v>1055</v>
      </c>
      <c r="F1007" s="22"/>
      <c r="G1007" s="22"/>
      <c r="H1007" s="22"/>
      <c r="I1007" s="22"/>
      <c r="J1007" s="22"/>
      <c r="K1007" s="22"/>
    </row>
    <row r="1008" spans="1:11" x14ac:dyDescent="0.25">
      <c r="A1008" s="10" t="s">
        <v>2132</v>
      </c>
      <c r="B1008" s="15">
        <v>68432</v>
      </c>
      <c r="C1008" s="3" t="s">
        <v>69</v>
      </c>
      <c r="D1008" s="3" t="s">
        <v>69</v>
      </c>
      <c r="E1008" s="16" t="s">
        <v>1056</v>
      </c>
      <c r="F1008" s="22"/>
      <c r="G1008" s="22"/>
      <c r="H1008" s="22"/>
      <c r="I1008" s="22"/>
      <c r="J1008" s="22"/>
      <c r="K1008" s="22"/>
    </row>
    <row r="1009" spans="1:11" x14ac:dyDescent="0.25">
      <c r="A1009" s="10" t="s">
        <v>2133</v>
      </c>
      <c r="B1009" s="15">
        <v>68444</v>
      </c>
      <c r="C1009" s="3" t="s">
        <v>69</v>
      </c>
      <c r="D1009" s="3" t="s">
        <v>69</v>
      </c>
      <c r="E1009" s="16" t="s">
        <v>1057</v>
      </c>
      <c r="F1009" s="22"/>
      <c r="G1009" s="22"/>
      <c r="H1009" s="22"/>
      <c r="I1009" s="22"/>
      <c r="J1009" s="22"/>
      <c r="K1009" s="22"/>
    </row>
    <row r="1010" spans="1:11" x14ac:dyDescent="0.25">
      <c r="A1010" s="10" t="s">
        <v>2134</v>
      </c>
      <c r="B1010" s="15">
        <v>68464</v>
      </c>
      <c r="C1010" s="3" t="s">
        <v>69</v>
      </c>
      <c r="D1010" s="3" t="s">
        <v>69</v>
      </c>
      <c r="E1010" s="16" t="s">
        <v>1058</v>
      </c>
      <c r="F1010" s="22"/>
      <c r="G1010" s="22"/>
      <c r="H1010" s="22"/>
      <c r="I1010" s="22"/>
      <c r="J1010" s="22"/>
      <c r="K1010" s="22"/>
    </row>
    <row r="1011" spans="1:11" x14ac:dyDescent="0.25">
      <c r="A1011" s="10" t="s">
        <v>2135</v>
      </c>
      <c r="B1011" s="15">
        <v>68468</v>
      </c>
      <c r="C1011" s="3" t="s">
        <v>69</v>
      </c>
      <c r="D1011" s="3" t="s">
        <v>69</v>
      </c>
      <c r="E1011" s="16" t="s">
        <v>1059</v>
      </c>
      <c r="F1011" s="22"/>
      <c r="G1011" s="22"/>
      <c r="H1011" s="22"/>
      <c r="I1011" s="22"/>
      <c r="J1011" s="22"/>
      <c r="K1011" s="22"/>
    </row>
    <row r="1012" spans="1:11" x14ac:dyDescent="0.25">
      <c r="A1012" s="10" t="s">
        <v>2136</v>
      </c>
      <c r="B1012" s="15">
        <v>68498</v>
      </c>
      <c r="C1012" s="3" t="s">
        <v>69</v>
      </c>
      <c r="D1012" s="3" t="s">
        <v>69</v>
      </c>
      <c r="E1012" s="16" t="s">
        <v>1060</v>
      </c>
      <c r="F1012" s="22"/>
      <c r="G1012" s="22"/>
      <c r="H1012" s="22"/>
      <c r="I1012" s="22"/>
      <c r="J1012" s="22"/>
      <c r="K1012" s="22"/>
    </row>
    <row r="1013" spans="1:11" x14ac:dyDescent="0.25">
      <c r="A1013" s="10" t="s">
        <v>2137</v>
      </c>
      <c r="B1013" s="15">
        <v>68500</v>
      </c>
      <c r="C1013" s="3" t="s">
        <v>69</v>
      </c>
      <c r="D1013" s="3" t="s">
        <v>69</v>
      </c>
      <c r="E1013" s="16" t="s">
        <v>1061</v>
      </c>
      <c r="F1013" s="22"/>
      <c r="G1013" s="22"/>
      <c r="H1013" s="22"/>
      <c r="I1013" s="22"/>
      <c r="J1013" s="22"/>
      <c r="K1013" s="22"/>
    </row>
    <row r="1014" spans="1:11" x14ac:dyDescent="0.25">
      <c r="A1014" s="10" t="s">
        <v>2138</v>
      </c>
      <c r="B1014" s="15">
        <v>68502</v>
      </c>
      <c r="C1014" s="3" t="s">
        <v>69</v>
      </c>
      <c r="D1014" s="3" t="s">
        <v>69</v>
      </c>
      <c r="E1014" s="16" t="s">
        <v>1062</v>
      </c>
      <c r="F1014" s="22"/>
      <c r="G1014" s="22"/>
      <c r="H1014" s="22"/>
      <c r="I1014" s="22"/>
      <c r="J1014" s="22"/>
      <c r="K1014" s="22"/>
    </row>
    <row r="1015" spans="1:11" x14ac:dyDescent="0.25">
      <c r="A1015" s="10" t="s">
        <v>2139</v>
      </c>
      <c r="B1015" s="15">
        <v>68522</v>
      </c>
      <c r="C1015" s="3" t="s">
        <v>69</v>
      </c>
      <c r="D1015" s="3" t="s">
        <v>69</v>
      </c>
      <c r="E1015" s="16" t="s">
        <v>1063</v>
      </c>
      <c r="F1015" s="22"/>
      <c r="G1015" s="22"/>
      <c r="H1015" s="22"/>
      <c r="I1015" s="22"/>
      <c r="J1015" s="22"/>
      <c r="K1015" s="22"/>
    </row>
    <row r="1016" spans="1:11" x14ac:dyDescent="0.25">
      <c r="A1016" s="10" t="s">
        <v>2140</v>
      </c>
      <c r="B1016" s="15">
        <v>68524</v>
      </c>
      <c r="C1016" s="3" t="s">
        <v>69</v>
      </c>
      <c r="D1016" s="3" t="s">
        <v>69</v>
      </c>
      <c r="E1016" s="16" t="s">
        <v>1064</v>
      </c>
      <c r="F1016" s="22"/>
      <c r="G1016" s="22"/>
      <c r="H1016" s="22"/>
      <c r="I1016" s="22"/>
      <c r="J1016" s="22"/>
      <c r="K1016" s="22"/>
    </row>
    <row r="1017" spans="1:11" x14ac:dyDescent="0.25">
      <c r="A1017" s="10" t="s">
        <v>2141</v>
      </c>
      <c r="B1017" s="15">
        <v>68533</v>
      </c>
      <c r="C1017" s="3" t="s">
        <v>69</v>
      </c>
      <c r="D1017" s="3" t="s">
        <v>69</v>
      </c>
      <c r="E1017" s="16" t="s">
        <v>1065</v>
      </c>
      <c r="F1017" s="22"/>
      <c r="G1017" s="22"/>
      <c r="H1017" s="22"/>
      <c r="I1017" s="22"/>
      <c r="J1017" s="22"/>
      <c r="K1017" s="22"/>
    </row>
    <row r="1018" spans="1:11" x14ac:dyDescent="0.25">
      <c r="A1018" s="10" t="s">
        <v>2142</v>
      </c>
      <c r="B1018" s="15">
        <v>68547</v>
      </c>
      <c r="C1018" s="3" t="s">
        <v>69</v>
      </c>
      <c r="D1018" s="3" t="s">
        <v>69</v>
      </c>
      <c r="E1018" s="16" t="s">
        <v>279</v>
      </c>
      <c r="F1018" s="22"/>
      <c r="G1018" s="22"/>
      <c r="H1018" s="22"/>
      <c r="I1018" s="22"/>
      <c r="J1018" s="22"/>
      <c r="K1018" s="22"/>
    </row>
    <row r="1019" spans="1:11" x14ac:dyDescent="0.25">
      <c r="A1019" s="10" t="s">
        <v>2143</v>
      </c>
      <c r="B1019" s="15">
        <v>68549</v>
      </c>
      <c r="C1019" s="3" t="s">
        <v>69</v>
      </c>
      <c r="D1019" s="3" t="s">
        <v>69</v>
      </c>
      <c r="E1019" s="16" t="s">
        <v>1066</v>
      </c>
      <c r="F1019" s="22"/>
      <c r="G1019" s="22"/>
      <c r="H1019" s="22"/>
      <c r="I1019" s="22"/>
      <c r="J1019" s="22"/>
      <c r="K1019" s="22"/>
    </row>
    <row r="1020" spans="1:11" x14ac:dyDescent="0.25">
      <c r="A1020" s="10" t="s">
        <v>2144</v>
      </c>
      <c r="B1020" s="15">
        <v>68572</v>
      </c>
      <c r="C1020" s="3" t="s">
        <v>69</v>
      </c>
      <c r="D1020" s="3" t="s">
        <v>69</v>
      </c>
      <c r="E1020" s="16" t="s">
        <v>1067</v>
      </c>
      <c r="F1020" s="22"/>
      <c r="G1020" s="22"/>
      <c r="H1020" s="22"/>
      <c r="I1020" s="22"/>
      <c r="J1020" s="22"/>
      <c r="K1020" s="22"/>
    </row>
    <row r="1021" spans="1:11" x14ac:dyDescent="0.25">
      <c r="A1021" s="10" t="s">
        <v>2145</v>
      </c>
      <c r="B1021" s="15">
        <v>68615</v>
      </c>
      <c r="C1021" s="3" t="s">
        <v>69</v>
      </c>
      <c r="D1021" s="3" t="s">
        <v>69</v>
      </c>
      <c r="E1021" s="16" t="s">
        <v>376</v>
      </c>
      <c r="F1021" s="22"/>
      <c r="G1021" s="22"/>
      <c r="H1021" s="22"/>
      <c r="I1021" s="22"/>
      <c r="J1021" s="22"/>
      <c r="K1021" s="22"/>
    </row>
    <row r="1022" spans="1:11" x14ac:dyDescent="0.25">
      <c r="A1022" s="10" t="s">
        <v>2146</v>
      </c>
      <c r="B1022" s="15">
        <v>68669</v>
      </c>
      <c r="C1022" s="3" t="s">
        <v>69</v>
      </c>
      <c r="D1022" s="3" t="s">
        <v>69</v>
      </c>
      <c r="E1022" s="16" t="s">
        <v>545</v>
      </c>
      <c r="F1022" s="22"/>
      <c r="G1022" s="22"/>
      <c r="H1022" s="22"/>
      <c r="I1022" s="22"/>
      <c r="J1022" s="22"/>
      <c r="K1022" s="22"/>
    </row>
    <row r="1023" spans="1:11" x14ac:dyDescent="0.25">
      <c r="A1023" s="10" t="s">
        <v>2147</v>
      </c>
      <c r="B1023" s="15">
        <v>68673</v>
      </c>
      <c r="C1023" s="3" t="s">
        <v>69</v>
      </c>
      <c r="D1023" s="3" t="s">
        <v>69</v>
      </c>
      <c r="E1023" s="16" t="s">
        <v>1068</v>
      </c>
      <c r="F1023" s="22"/>
      <c r="G1023" s="22"/>
      <c r="H1023" s="22"/>
      <c r="I1023" s="22"/>
      <c r="J1023" s="22"/>
      <c r="K1023" s="22"/>
    </row>
    <row r="1024" spans="1:11" x14ac:dyDescent="0.25">
      <c r="A1024" s="10" t="s">
        <v>2148</v>
      </c>
      <c r="B1024" s="15">
        <v>68679</v>
      </c>
      <c r="C1024" s="3" t="s">
        <v>69</v>
      </c>
      <c r="D1024" s="3" t="s">
        <v>69</v>
      </c>
      <c r="E1024" s="16" t="s">
        <v>1069</v>
      </c>
      <c r="F1024" s="22"/>
      <c r="G1024" s="22"/>
      <c r="H1024" s="22"/>
      <c r="I1024" s="22"/>
      <c r="J1024" s="22"/>
      <c r="K1024" s="22"/>
    </row>
    <row r="1025" spans="1:11" x14ac:dyDescent="0.25">
      <c r="A1025" s="10" t="s">
        <v>2149</v>
      </c>
      <c r="B1025" s="15">
        <v>68682</v>
      </c>
      <c r="C1025" s="3" t="s">
        <v>69</v>
      </c>
      <c r="D1025" s="3" t="s">
        <v>69</v>
      </c>
      <c r="E1025" s="16" t="s">
        <v>1070</v>
      </c>
      <c r="F1025" s="22"/>
      <c r="G1025" s="22"/>
      <c r="H1025" s="22"/>
      <c r="I1025" s="22"/>
      <c r="J1025" s="22"/>
      <c r="K1025" s="22"/>
    </row>
    <row r="1026" spans="1:11" x14ac:dyDescent="0.25">
      <c r="A1026" s="10" t="s">
        <v>2150</v>
      </c>
      <c r="B1026" s="15">
        <v>68684</v>
      </c>
      <c r="C1026" s="3" t="s">
        <v>69</v>
      </c>
      <c r="D1026" s="3" t="s">
        <v>69</v>
      </c>
      <c r="E1026" s="16" t="s">
        <v>1071</v>
      </c>
      <c r="F1026" s="22"/>
      <c r="G1026" s="22"/>
      <c r="H1026" s="22"/>
      <c r="I1026" s="22"/>
      <c r="J1026" s="22"/>
      <c r="K1026" s="22"/>
    </row>
    <row r="1027" spans="1:11" x14ac:dyDescent="0.25">
      <c r="A1027" s="10" t="s">
        <v>2151</v>
      </c>
      <c r="B1027" s="15">
        <v>68686</v>
      </c>
      <c r="C1027" s="3" t="s">
        <v>69</v>
      </c>
      <c r="D1027" s="3" t="s">
        <v>69</v>
      </c>
      <c r="E1027" s="16" t="s">
        <v>278</v>
      </c>
      <c r="F1027" s="22"/>
      <c r="G1027" s="22"/>
      <c r="H1027" s="22"/>
      <c r="I1027" s="22"/>
      <c r="J1027" s="22"/>
      <c r="K1027" s="22"/>
    </row>
    <row r="1028" spans="1:11" x14ac:dyDescent="0.25">
      <c r="A1028" s="10" t="s">
        <v>2152</v>
      </c>
      <c r="B1028" s="15">
        <v>68689</v>
      </c>
      <c r="C1028" s="3" t="s">
        <v>69</v>
      </c>
      <c r="D1028" s="3" t="s">
        <v>69</v>
      </c>
      <c r="E1028" s="16" t="s">
        <v>1072</v>
      </c>
      <c r="F1028" s="22"/>
      <c r="G1028" s="22"/>
      <c r="H1028" s="22"/>
      <c r="I1028" s="22"/>
      <c r="J1028" s="22"/>
      <c r="K1028" s="22"/>
    </row>
    <row r="1029" spans="1:11" x14ac:dyDescent="0.25">
      <c r="A1029" s="10" t="s">
        <v>2153</v>
      </c>
      <c r="B1029" s="15">
        <v>68705</v>
      </c>
      <c r="C1029" s="3" t="s">
        <v>69</v>
      </c>
      <c r="D1029" s="3" t="s">
        <v>69</v>
      </c>
      <c r="E1029" s="16" t="s">
        <v>395</v>
      </c>
      <c r="F1029" s="22"/>
      <c r="G1029" s="22"/>
      <c r="H1029" s="22"/>
      <c r="I1029" s="22"/>
      <c r="J1029" s="22"/>
      <c r="K1029" s="22"/>
    </row>
    <row r="1030" spans="1:11" x14ac:dyDescent="0.25">
      <c r="A1030" s="10" t="s">
        <v>2154</v>
      </c>
      <c r="B1030" s="15">
        <v>68720</v>
      </c>
      <c r="C1030" s="3" t="s">
        <v>69</v>
      </c>
      <c r="D1030" s="3" t="s">
        <v>69</v>
      </c>
      <c r="E1030" s="16" t="s">
        <v>1073</v>
      </c>
      <c r="F1030" s="22"/>
      <c r="G1030" s="22"/>
      <c r="H1030" s="22"/>
      <c r="I1030" s="22"/>
      <c r="J1030" s="22"/>
      <c r="K1030" s="22"/>
    </row>
    <row r="1031" spans="1:11" x14ac:dyDescent="0.25">
      <c r="A1031" s="10" t="s">
        <v>2155</v>
      </c>
      <c r="B1031" s="15">
        <v>68745</v>
      </c>
      <c r="C1031" s="3" t="s">
        <v>69</v>
      </c>
      <c r="D1031" s="3" t="s">
        <v>69</v>
      </c>
      <c r="E1031" s="16" t="s">
        <v>1074</v>
      </c>
      <c r="F1031" s="22"/>
      <c r="G1031" s="22"/>
      <c r="H1031" s="22"/>
      <c r="I1031" s="22"/>
      <c r="J1031" s="22"/>
      <c r="K1031" s="22"/>
    </row>
    <row r="1032" spans="1:11" x14ac:dyDescent="0.25">
      <c r="A1032" s="10" t="s">
        <v>2156</v>
      </c>
      <c r="B1032" s="15">
        <v>68755</v>
      </c>
      <c r="C1032" s="3" t="s">
        <v>69</v>
      </c>
      <c r="D1032" s="3" t="s">
        <v>69</v>
      </c>
      <c r="E1032" s="16" t="s">
        <v>1075</v>
      </c>
      <c r="F1032" s="22"/>
      <c r="G1032" s="22"/>
      <c r="H1032" s="22"/>
      <c r="I1032" s="22"/>
      <c r="J1032" s="22"/>
      <c r="K1032" s="22"/>
    </row>
    <row r="1033" spans="1:11" x14ac:dyDescent="0.25">
      <c r="A1033" s="10" t="s">
        <v>2157</v>
      </c>
      <c r="B1033" s="15">
        <v>68770</v>
      </c>
      <c r="C1033" s="3" t="s">
        <v>69</v>
      </c>
      <c r="D1033" s="3" t="s">
        <v>69</v>
      </c>
      <c r="E1033" s="16" t="s">
        <v>1076</v>
      </c>
      <c r="F1033" s="22"/>
      <c r="G1033" s="22"/>
      <c r="H1033" s="22"/>
      <c r="I1033" s="22"/>
      <c r="J1033" s="22"/>
      <c r="K1033" s="22"/>
    </row>
    <row r="1034" spans="1:11" x14ac:dyDescent="0.25">
      <c r="A1034" s="10" t="s">
        <v>2158</v>
      </c>
      <c r="B1034" s="15">
        <v>68773</v>
      </c>
      <c r="C1034" s="3" t="s">
        <v>69</v>
      </c>
      <c r="D1034" s="3" t="s">
        <v>69</v>
      </c>
      <c r="E1034" s="16" t="s">
        <v>70</v>
      </c>
      <c r="F1034" s="22"/>
      <c r="G1034" s="22"/>
      <c r="H1034" s="22"/>
      <c r="I1034" s="22"/>
      <c r="J1034" s="22"/>
      <c r="K1034" s="22"/>
    </row>
    <row r="1035" spans="1:11" x14ac:dyDescent="0.25">
      <c r="A1035" s="10" t="s">
        <v>2159</v>
      </c>
      <c r="B1035" s="15">
        <v>68780</v>
      </c>
      <c r="C1035" s="3" t="s">
        <v>69</v>
      </c>
      <c r="D1035" s="3" t="s">
        <v>69</v>
      </c>
      <c r="E1035" s="16" t="s">
        <v>1077</v>
      </c>
      <c r="F1035" s="22"/>
      <c r="G1035" s="22"/>
      <c r="H1035" s="22"/>
      <c r="I1035" s="22"/>
      <c r="J1035" s="22"/>
      <c r="K1035" s="22"/>
    </row>
    <row r="1036" spans="1:11" x14ac:dyDescent="0.25">
      <c r="A1036" s="10" t="s">
        <v>2160</v>
      </c>
      <c r="B1036" s="15">
        <v>68820</v>
      </c>
      <c r="C1036" s="3" t="s">
        <v>69</v>
      </c>
      <c r="D1036" s="3" t="s">
        <v>69</v>
      </c>
      <c r="E1036" s="16" t="s">
        <v>1078</v>
      </c>
      <c r="F1036" s="22"/>
      <c r="G1036" s="22"/>
      <c r="H1036" s="22"/>
      <c r="I1036" s="22"/>
      <c r="J1036" s="22"/>
      <c r="K1036" s="22"/>
    </row>
    <row r="1037" spans="1:11" x14ac:dyDescent="0.25">
      <c r="A1037" s="10" t="s">
        <v>2161</v>
      </c>
      <c r="B1037" s="15">
        <v>68855</v>
      </c>
      <c r="C1037" s="3" t="s">
        <v>69</v>
      </c>
      <c r="D1037" s="3" t="s">
        <v>69</v>
      </c>
      <c r="E1037" s="16" t="s">
        <v>1079</v>
      </c>
      <c r="F1037" s="22"/>
      <c r="G1037" s="22"/>
      <c r="H1037" s="22"/>
      <c r="I1037" s="22"/>
      <c r="J1037" s="22"/>
      <c r="K1037" s="22"/>
    </row>
    <row r="1038" spans="1:11" x14ac:dyDescent="0.25">
      <c r="A1038" s="10" t="s">
        <v>2162</v>
      </c>
      <c r="B1038" s="15">
        <v>68861</v>
      </c>
      <c r="C1038" s="3" t="s">
        <v>69</v>
      </c>
      <c r="D1038" s="3" t="s">
        <v>69</v>
      </c>
      <c r="E1038" s="16" t="s">
        <v>1080</v>
      </c>
      <c r="F1038" s="22"/>
      <c r="G1038" s="22"/>
      <c r="H1038" s="22"/>
      <c r="I1038" s="22"/>
      <c r="J1038" s="22"/>
      <c r="K1038" s="22"/>
    </row>
    <row r="1039" spans="1:11" x14ac:dyDescent="0.25">
      <c r="A1039" s="10" t="s">
        <v>2163</v>
      </c>
      <c r="B1039" s="15">
        <v>68867</v>
      </c>
      <c r="C1039" s="3" t="s">
        <v>69</v>
      </c>
      <c r="D1039" s="3" t="s">
        <v>69</v>
      </c>
      <c r="E1039" s="16" t="s">
        <v>1081</v>
      </c>
      <c r="F1039" s="22"/>
      <c r="G1039" s="22"/>
      <c r="H1039" s="22"/>
      <c r="I1039" s="22"/>
      <c r="J1039" s="22"/>
      <c r="K1039" s="22"/>
    </row>
    <row r="1040" spans="1:11" x14ac:dyDescent="0.25">
      <c r="A1040" s="10" t="s">
        <v>2164</v>
      </c>
      <c r="B1040" s="15">
        <v>68872</v>
      </c>
      <c r="C1040" s="3" t="s">
        <v>69</v>
      </c>
      <c r="D1040" s="3" t="s">
        <v>69</v>
      </c>
      <c r="E1040" s="16" t="s">
        <v>218</v>
      </c>
      <c r="F1040" s="22"/>
      <c r="G1040" s="22"/>
      <c r="H1040" s="22"/>
      <c r="I1040" s="22"/>
      <c r="J1040" s="22"/>
      <c r="K1040" s="22"/>
    </row>
    <row r="1041" spans="1:11" x14ac:dyDescent="0.25">
      <c r="A1041" s="10" t="s">
        <v>2165</v>
      </c>
      <c r="B1041" s="15">
        <v>68895</v>
      </c>
      <c r="C1041" s="3" t="s">
        <v>69</v>
      </c>
      <c r="D1041" s="3" t="s">
        <v>69</v>
      </c>
      <c r="E1041" s="16" t="s">
        <v>1082</v>
      </c>
      <c r="F1041" s="22"/>
      <c r="G1041" s="22"/>
      <c r="H1041" s="22"/>
      <c r="I1041" s="22"/>
      <c r="J1041" s="22"/>
      <c r="K1041" s="22"/>
    </row>
    <row r="1042" spans="1:11" x14ac:dyDescent="0.25">
      <c r="A1042" s="10" t="s">
        <v>2166</v>
      </c>
      <c r="B1042" s="15">
        <v>70110</v>
      </c>
      <c r="C1042" s="3" t="s">
        <v>70</v>
      </c>
      <c r="D1042" s="3" t="s">
        <v>70</v>
      </c>
      <c r="E1042" s="16" t="s">
        <v>123</v>
      </c>
      <c r="F1042" s="22"/>
      <c r="G1042" s="22"/>
      <c r="H1042" s="22"/>
      <c r="I1042" s="22"/>
      <c r="J1042" s="22"/>
      <c r="K1042" s="22"/>
    </row>
    <row r="1043" spans="1:11" x14ac:dyDescent="0.25">
      <c r="A1043" s="10" t="s">
        <v>2167</v>
      </c>
      <c r="B1043" s="15">
        <v>70124</v>
      </c>
      <c r="C1043" s="3" t="s">
        <v>70</v>
      </c>
      <c r="D1043" s="3" t="s">
        <v>70</v>
      </c>
      <c r="E1043" s="16" t="s">
        <v>1083</v>
      </c>
      <c r="F1043" s="22"/>
      <c r="G1043" s="22"/>
      <c r="H1043" s="22"/>
      <c r="I1043" s="22"/>
      <c r="J1043" s="22"/>
      <c r="K1043" s="22"/>
    </row>
    <row r="1044" spans="1:11" x14ac:dyDescent="0.25">
      <c r="A1044" s="10" t="s">
        <v>2168</v>
      </c>
      <c r="B1044" s="15">
        <v>70230</v>
      </c>
      <c r="C1044" s="3" t="s">
        <v>70</v>
      </c>
      <c r="D1044" s="3" t="s">
        <v>70</v>
      </c>
      <c r="E1044" s="16" t="s">
        <v>1084</v>
      </c>
      <c r="F1044" s="22"/>
      <c r="G1044" s="22"/>
      <c r="H1044" s="22"/>
      <c r="I1044" s="22"/>
      <c r="J1044" s="22"/>
      <c r="K1044" s="22"/>
    </row>
    <row r="1045" spans="1:11" x14ac:dyDescent="0.25">
      <c r="A1045" s="10" t="s">
        <v>2169</v>
      </c>
      <c r="B1045" s="15">
        <v>70204</v>
      </c>
      <c r="C1045" s="3" t="s">
        <v>70</v>
      </c>
      <c r="D1045" s="3" t="s">
        <v>70</v>
      </c>
      <c r="E1045" s="16" t="s">
        <v>1085</v>
      </c>
      <c r="F1045" s="22"/>
      <c r="G1045" s="22"/>
      <c r="H1045" s="22"/>
      <c r="I1045" s="22"/>
      <c r="J1045" s="22"/>
      <c r="K1045" s="22"/>
    </row>
    <row r="1046" spans="1:11" x14ac:dyDescent="0.25">
      <c r="A1046" s="10" t="s">
        <v>2170</v>
      </c>
      <c r="B1046" s="15">
        <v>70215</v>
      </c>
      <c r="C1046" s="3" t="s">
        <v>70</v>
      </c>
      <c r="D1046" s="3" t="s">
        <v>70</v>
      </c>
      <c r="E1046" s="16" t="s">
        <v>105</v>
      </c>
      <c r="F1046" s="22"/>
      <c r="G1046" s="22"/>
      <c r="H1046" s="22"/>
      <c r="I1046" s="22"/>
      <c r="J1046" s="22"/>
      <c r="K1046" s="22"/>
    </row>
    <row r="1047" spans="1:11" x14ac:dyDescent="0.25">
      <c r="A1047" s="10" t="s">
        <v>2171</v>
      </c>
      <c r="B1047" s="15">
        <v>70221</v>
      </c>
      <c r="C1047" s="3" t="s">
        <v>70</v>
      </c>
      <c r="D1047" s="3" t="s">
        <v>70</v>
      </c>
      <c r="E1047" s="16" t="s">
        <v>1086</v>
      </c>
      <c r="F1047" s="22"/>
      <c r="G1047" s="22"/>
      <c r="H1047" s="22"/>
      <c r="I1047" s="22"/>
      <c r="J1047" s="22"/>
      <c r="K1047" s="22"/>
    </row>
    <row r="1048" spans="1:11" x14ac:dyDescent="0.25">
      <c r="A1048" s="10" t="s">
        <v>2172</v>
      </c>
      <c r="B1048" s="15">
        <v>70233</v>
      </c>
      <c r="C1048" s="3" t="s">
        <v>70</v>
      </c>
      <c r="D1048" s="3" t="s">
        <v>70</v>
      </c>
      <c r="E1048" s="16" t="s">
        <v>1087</v>
      </c>
      <c r="F1048" s="22"/>
      <c r="G1048" s="22"/>
      <c r="H1048" s="22"/>
      <c r="I1048" s="22"/>
      <c r="J1048" s="22"/>
      <c r="K1048" s="22"/>
    </row>
    <row r="1049" spans="1:11" x14ac:dyDescent="0.25">
      <c r="A1049" s="10" t="s">
        <v>2173</v>
      </c>
      <c r="B1049" s="15">
        <v>70235</v>
      </c>
      <c r="C1049" s="3" t="s">
        <v>70</v>
      </c>
      <c r="D1049" s="3" t="s">
        <v>70</v>
      </c>
      <c r="E1049" s="16" t="s">
        <v>1088</v>
      </c>
      <c r="F1049" s="22"/>
      <c r="G1049" s="22"/>
      <c r="H1049" s="22"/>
      <c r="I1049" s="22"/>
      <c r="J1049" s="22"/>
      <c r="K1049" s="22"/>
    </row>
    <row r="1050" spans="1:11" x14ac:dyDescent="0.25">
      <c r="A1050" s="10" t="s">
        <v>2174</v>
      </c>
      <c r="B1050" s="15">
        <v>70265</v>
      </c>
      <c r="C1050" s="3" t="s">
        <v>70</v>
      </c>
      <c r="D1050" s="3" t="s">
        <v>70</v>
      </c>
      <c r="E1050" s="16" t="s">
        <v>1089</v>
      </c>
      <c r="F1050" s="22"/>
      <c r="G1050" s="22"/>
      <c r="H1050" s="22"/>
      <c r="I1050" s="22"/>
      <c r="J1050" s="22"/>
      <c r="K1050" s="22"/>
    </row>
    <row r="1051" spans="1:11" x14ac:dyDescent="0.25">
      <c r="A1051" s="10" t="s">
        <v>2175</v>
      </c>
      <c r="B1051" s="15">
        <v>70400</v>
      </c>
      <c r="C1051" s="3" t="s">
        <v>70</v>
      </c>
      <c r="D1051" s="3" t="s">
        <v>70</v>
      </c>
      <c r="E1051" s="16" t="s">
        <v>348</v>
      </c>
      <c r="F1051" s="22"/>
      <c r="G1051" s="22"/>
      <c r="H1051" s="22"/>
      <c r="I1051" s="22"/>
      <c r="J1051" s="22"/>
      <c r="K1051" s="22"/>
    </row>
    <row r="1052" spans="1:11" x14ac:dyDescent="0.25">
      <c r="A1052" s="10" t="s">
        <v>2176</v>
      </c>
      <c r="B1052" s="15">
        <v>70418</v>
      </c>
      <c r="C1052" s="3" t="s">
        <v>70</v>
      </c>
      <c r="D1052" s="3" t="s">
        <v>70</v>
      </c>
      <c r="E1052" s="16" t="s">
        <v>1090</v>
      </c>
      <c r="F1052" s="22"/>
      <c r="G1052" s="22"/>
      <c r="H1052" s="22"/>
      <c r="I1052" s="22"/>
      <c r="J1052" s="22"/>
      <c r="K1052" s="22"/>
    </row>
    <row r="1053" spans="1:11" x14ac:dyDescent="0.25">
      <c r="A1053" s="10" t="s">
        <v>2177</v>
      </c>
      <c r="B1053" s="15">
        <v>70429</v>
      </c>
      <c r="C1053" s="3" t="s">
        <v>70</v>
      </c>
      <c r="D1053" s="3" t="s">
        <v>70</v>
      </c>
      <c r="E1053" s="16" t="s">
        <v>1091</v>
      </c>
      <c r="F1053" s="22"/>
      <c r="G1053" s="22"/>
      <c r="H1053" s="22"/>
      <c r="I1053" s="22"/>
      <c r="J1053" s="22"/>
      <c r="K1053" s="22"/>
    </row>
    <row r="1054" spans="1:11" x14ac:dyDescent="0.25">
      <c r="A1054" s="10" t="s">
        <v>2178</v>
      </c>
      <c r="B1054" s="15">
        <v>70473</v>
      </c>
      <c r="C1054" s="3" t="s">
        <v>70</v>
      </c>
      <c r="D1054" s="3" t="s">
        <v>70</v>
      </c>
      <c r="E1054" s="16" t="s">
        <v>1092</v>
      </c>
      <c r="F1054" s="22"/>
      <c r="G1054" s="22"/>
      <c r="H1054" s="22"/>
      <c r="I1054" s="22"/>
      <c r="J1054" s="22"/>
      <c r="K1054" s="22"/>
    </row>
    <row r="1055" spans="1:11" x14ac:dyDescent="0.25">
      <c r="A1055" s="10" t="s">
        <v>2179</v>
      </c>
      <c r="B1055" s="15">
        <v>70508</v>
      </c>
      <c r="C1055" s="3" t="s">
        <v>70</v>
      </c>
      <c r="D1055" s="3" t="s">
        <v>70</v>
      </c>
      <c r="E1055" s="16" t="s">
        <v>1093</v>
      </c>
      <c r="F1055" s="22"/>
      <c r="G1055" s="22"/>
      <c r="H1055" s="22"/>
      <c r="I1055" s="22"/>
      <c r="J1055" s="22"/>
      <c r="K1055" s="22"/>
    </row>
    <row r="1056" spans="1:11" x14ac:dyDescent="0.25">
      <c r="A1056" s="10" t="s">
        <v>2180</v>
      </c>
      <c r="B1056" s="15">
        <v>70523</v>
      </c>
      <c r="C1056" s="3" t="s">
        <v>70</v>
      </c>
      <c r="D1056" s="3" t="s">
        <v>70</v>
      </c>
      <c r="E1056" s="16" t="s">
        <v>1094</v>
      </c>
      <c r="F1056" s="22"/>
      <c r="G1056" s="22"/>
      <c r="H1056" s="22"/>
      <c r="I1056" s="22"/>
      <c r="J1056" s="22"/>
      <c r="K1056" s="22"/>
    </row>
    <row r="1057" spans="1:11" x14ac:dyDescent="0.25">
      <c r="A1057" s="10" t="s">
        <v>2181</v>
      </c>
      <c r="B1057" s="15">
        <v>70670</v>
      </c>
      <c r="C1057" s="3" t="s">
        <v>70</v>
      </c>
      <c r="D1057" s="3" t="s">
        <v>70</v>
      </c>
      <c r="E1057" s="16" t="s">
        <v>136</v>
      </c>
      <c r="F1057" s="22"/>
      <c r="G1057" s="22"/>
      <c r="H1057" s="22"/>
      <c r="I1057" s="22"/>
      <c r="J1057" s="22"/>
      <c r="K1057" s="22"/>
    </row>
    <row r="1058" spans="1:11" x14ac:dyDescent="0.25">
      <c r="A1058" s="10" t="s">
        <v>2182</v>
      </c>
      <c r="B1058" s="15">
        <v>70678</v>
      </c>
      <c r="C1058" s="3" t="s">
        <v>70</v>
      </c>
      <c r="D1058" s="3" t="s">
        <v>70</v>
      </c>
      <c r="E1058" s="16" t="s">
        <v>1095</v>
      </c>
      <c r="F1058" s="22"/>
      <c r="G1058" s="22"/>
      <c r="H1058" s="22"/>
      <c r="I1058" s="22"/>
      <c r="J1058" s="22"/>
      <c r="K1058" s="22"/>
    </row>
    <row r="1059" spans="1:11" x14ac:dyDescent="0.25">
      <c r="A1059" s="10" t="s">
        <v>2183</v>
      </c>
      <c r="B1059" s="15">
        <v>70702</v>
      </c>
      <c r="C1059" s="3" t="s">
        <v>70</v>
      </c>
      <c r="D1059" s="3" t="s">
        <v>70</v>
      </c>
      <c r="E1059" s="16" t="s">
        <v>1096</v>
      </c>
      <c r="F1059" s="22"/>
      <c r="G1059" s="22"/>
      <c r="H1059" s="22"/>
      <c r="I1059" s="22"/>
      <c r="J1059" s="22"/>
      <c r="K1059" s="22"/>
    </row>
    <row r="1060" spans="1:11" x14ac:dyDescent="0.25">
      <c r="A1060" s="10" t="s">
        <v>2184</v>
      </c>
      <c r="B1060" s="15">
        <v>70742</v>
      </c>
      <c r="C1060" s="3" t="s">
        <v>70</v>
      </c>
      <c r="D1060" s="3" t="s">
        <v>70</v>
      </c>
      <c r="E1060" s="16" t="s">
        <v>1097</v>
      </c>
      <c r="F1060" s="22"/>
      <c r="G1060" s="22"/>
      <c r="H1060" s="22"/>
      <c r="I1060" s="22"/>
      <c r="J1060" s="22"/>
      <c r="K1060" s="22"/>
    </row>
    <row r="1061" spans="1:11" x14ac:dyDescent="0.25">
      <c r="A1061" s="10" t="s">
        <v>2185</v>
      </c>
      <c r="B1061" s="15">
        <v>70708</v>
      </c>
      <c r="C1061" s="3" t="s">
        <v>70</v>
      </c>
      <c r="D1061" s="3" t="s">
        <v>70</v>
      </c>
      <c r="E1061" s="16" t="s">
        <v>164</v>
      </c>
      <c r="F1061" s="22"/>
      <c r="G1061" s="22"/>
      <c r="H1061" s="22"/>
      <c r="I1061" s="22"/>
      <c r="J1061" s="22"/>
      <c r="K1061" s="22"/>
    </row>
    <row r="1062" spans="1:11" x14ac:dyDescent="0.25">
      <c r="A1062" s="10" t="s">
        <v>2186</v>
      </c>
      <c r="B1062" s="15">
        <v>70713</v>
      </c>
      <c r="C1062" s="3" t="s">
        <v>70</v>
      </c>
      <c r="D1062" s="3" t="s">
        <v>70</v>
      </c>
      <c r="E1062" s="16" t="s">
        <v>1098</v>
      </c>
      <c r="F1062" s="22"/>
      <c r="G1062" s="22"/>
      <c r="H1062" s="22"/>
      <c r="I1062" s="22"/>
      <c r="J1062" s="22"/>
      <c r="K1062" s="22"/>
    </row>
    <row r="1063" spans="1:11" x14ac:dyDescent="0.25">
      <c r="A1063" s="10" t="s">
        <v>2187</v>
      </c>
      <c r="B1063" s="15">
        <v>70717</v>
      </c>
      <c r="C1063" s="3" t="s">
        <v>70</v>
      </c>
      <c r="D1063" s="3" t="s">
        <v>70</v>
      </c>
      <c r="E1063" s="16" t="s">
        <v>307</v>
      </c>
      <c r="F1063" s="22"/>
      <c r="G1063" s="22"/>
      <c r="H1063" s="22"/>
      <c r="I1063" s="22"/>
      <c r="J1063" s="22"/>
      <c r="K1063" s="22"/>
    </row>
    <row r="1064" spans="1:11" x14ac:dyDescent="0.25">
      <c r="A1064" s="10" t="s">
        <v>2188</v>
      </c>
      <c r="B1064" s="15">
        <v>70820</v>
      </c>
      <c r="C1064" s="3" t="s">
        <v>70</v>
      </c>
      <c r="D1064" s="3" t="s">
        <v>70</v>
      </c>
      <c r="E1064" s="16" t="s">
        <v>1099</v>
      </c>
      <c r="F1064" s="22"/>
      <c r="G1064" s="22"/>
      <c r="H1064" s="22"/>
      <c r="I1064" s="22"/>
      <c r="J1064" s="22"/>
      <c r="K1064" s="22"/>
    </row>
    <row r="1065" spans="1:11" x14ac:dyDescent="0.25">
      <c r="A1065" s="10" t="s">
        <v>2189</v>
      </c>
      <c r="B1065" s="15">
        <v>70001</v>
      </c>
      <c r="C1065" s="3" t="s">
        <v>70</v>
      </c>
      <c r="D1065" s="3" t="s">
        <v>70</v>
      </c>
      <c r="E1065" s="16" t="s">
        <v>189</v>
      </c>
      <c r="F1065" s="22"/>
      <c r="G1065" s="22"/>
      <c r="H1065" s="22"/>
      <c r="I1065" s="22"/>
      <c r="J1065" s="22"/>
      <c r="K1065" s="22"/>
    </row>
    <row r="1066" spans="1:11" x14ac:dyDescent="0.25">
      <c r="A1066" s="10" t="s">
        <v>2190</v>
      </c>
      <c r="B1066" s="15">
        <v>70771</v>
      </c>
      <c r="C1066" s="3" t="s">
        <v>70</v>
      </c>
      <c r="D1066" s="3" t="s">
        <v>70</v>
      </c>
      <c r="E1066" s="16" t="s">
        <v>70</v>
      </c>
      <c r="F1066" s="22"/>
      <c r="G1066" s="22"/>
      <c r="H1066" s="22"/>
      <c r="I1066" s="22"/>
      <c r="J1066" s="22"/>
      <c r="K1066" s="22"/>
    </row>
    <row r="1067" spans="1:11" x14ac:dyDescent="0.25">
      <c r="A1067" s="10" t="s">
        <v>2191</v>
      </c>
      <c r="B1067" s="15">
        <v>70823</v>
      </c>
      <c r="C1067" s="3" t="s">
        <v>70</v>
      </c>
      <c r="D1067" s="3" t="s">
        <v>70</v>
      </c>
      <c r="E1067" s="16" t="s">
        <v>1100</v>
      </c>
      <c r="F1067" s="22"/>
      <c r="G1067" s="22"/>
      <c r="H1067" s="22"/>
      <c r="I1067" s="22"/>
      <c r="J1067" s="22"/>
      <c r="K1067" s="22"/>
    </row>
    <row r="1068" spans="1:11" x14ac:dyDescent="0.25">
      <c r="A1068" s="10" t="s">
        <v>2192</v>
      </c>
      <c r="B1068" s="15">
        <v>5045</v>
      </c>
      <c r="C1068" s="3" t="s">
        <v>366</v>
      </c>
      <c r="D1068" s="3" t="s">
        <v>45</v>
      </c>
      <c r="E1068" s="16" t="s">
        <v>420</v>
      </c>
      <c r="F1068" s="22"/>
      <c r="G1068" s="22"/>
      <c r="H1068" s="22"/>
      <c r="I1068" s="22"/>
      <c r="J1068" s="22"/>
      <c r="K1068" s="22"/>
    </row>
    <row r="1069" spans="1:11" x14ac:dyDescent="0.25">
      <c r="A1069" s="10" t="s">
        <v>2193</v>
      </c>
      <c r="B1069" s="15">
        <v>5051</v>
      </c>
      <c r="C1069" s="3" t="s">
        <v>366</v>
      </c>
      <c r="D1069" s="3" t="s">
        <v>45</v>
      </c>
      <c r="E1069" s="16" t="s">
        <v>1101</v>
      </c>
      <c r="F1069" s="22"/>
      <c r="G1069" s="22"/>
      <c r="H1069" s="22"/>
      <c r="I1069" s="22"/>
      <c r="J1069" s="22"/>
      <c r="K1069" s="22"/>
    </row>
    <row r="1070" spans="1:11" x14ac:dyDescent="0.25">
      <c r="A1070" s="10" t="s">
        <v>2194</v>
      </c>
      <c r="B1070" s="15">
        <v>5147</v>
      </c>
      <c r="C1070" s="3" t="s">
        <v>366</v>
      </c>
      <c r="D1070" s="3" t="s">
        <v>45</v>
      </c>
      <c r="E1070" s="16" t="s">
        <v>421</v>
      </c>
      <c r="F1070" s="22"/>
      <c r="G1070" s="22"/>
      <c r="H1070" s="22"/>
      <c r="I1070" s="22"/>
      <c r="J1070" s="22"/>
      <c r="K1070" s="22"/>
    </row>
    <row r="1071" spans="1:11" x14ac:dyDescent="0.25">
      <c r="A1071" s="10" t="s">
        <v>2195</v>
      </c>
      <c r="B1071" s="15">
        <v>5172</v>
      </c>
      <c r="C1071" s="3" t="s">
        <v>366</v>
      </c>
      <c r="D1071" s="3" t="s">
        <v>45</v>
      </c>
      <c r="E1071" s="16" t="s">
        <v>423</v>
      </c>
      <c r="F1071" s="22"/>
      <c r="G1071" s="22"/>
      <c r="H1071" s="22"/>
      <c r="I1071" s="22"/>
      <c r="J1071" s="22"/>
      <c r="K1071" s="22"/>
    </row>
    <row r="1072" spans="1:11" x14ac:dyDescent="0.25">
      <c r="A1072" s="10" t="s">
        <v>2196</v>
      </c>
      <c r="B1072" s="15">
        <v>5475</v>
      </c>
      <c r="C1072" s="3" t="s">
        <v>366</v>
      </c>
      <c r="D1072" s="3" t="s">
        <v>45</v>
      </c>
      <c r="E1072" s="16" t="s">
        <v>1102</v>
      </c>
      <c r="F1072" s="22"/>
      <c r="G1072" s="22"/>
      <c r="H1072" s="22"/>
      <c r="I1072" s="22"/>
      <c r="J1072" s="22"/>
      <c r="K1072" s="22"/>
    </row>
    <row r="1073" spans="1:11" x14ac:dyDescent="0.25">
      <c r="A1073" s="10" t="s">
        <v>2197</v>
      </c>
      <c r="B1073" s="15">
        <v>5480</v>
      </c>
      <c r="C1073" s="3" t="s">
        <v>366</v>
      </c>
      <c r="D1073" s="3" t="s">
        <v>45</v>
      </c>
      <c r="E1073" s="16" t="s">
        <v>424</v>
      </c>
      <c r="F1073" s="22"/>
      <c r="G1073" s="22"/>
      <c r="H1073" s="22"/>
      <c r="I1073" s="22"/>
      <c r="J1073" s="22"/>
      <c r="K1073" s="22"/>
    </row>
    <row r="1074" spans="1:11" x14ac:dyDescent="0.25">
      <c r="A1074" s="10" t="s">
        <v>2198</v>
      </c>
      <c r="B1074" s="15">
        <v>5490</v>
      </c>
      <c r="C1074" s="3" t="s">
        <v>366</v>
      </c>
      <c r="D1074" s="3" t="s">
        <v>45</v>
      </c>
      <c r="E1074" s="16" t="s">
        <v>425</v>
      </c>
      <c r="F1074" s="22"/>
      <c r="G1074" s="22"/>
      <c r="H1074" s="22"/>
      <c r="I1074" s="22"/>
      <c r="J1074" s="22"/>
      <c r="K1074" s="22"/>
    </row>
    <row r="1075" spans="1:11" x14ac:dyDescent="0.25">
      <c r="A1075" s="10" t="s">
        <v>2199</v>
      </c>
      <c r="B1075" s="15">
        <v>5659</v>
      </c>
      <c r="C1075" s="3" t="s">
        <v>366</v>
      </c>
      <c r="D1075" s="3" t="s">
        <v>45</v>
      </c>
      <c r="E1075" s="16" t="s">
        <v>1103</v>
      </c>
      <c r="F1075" s="22"/>
      <c r="G1075" s="22"/>
      <c r="H1075" s="22"/>
      <c r="I1075" s="22"/>
      <c r="J1075" s="22"/>
      <c r="K1075" s="22"/>
    </row>
    <row r="1076" spans="1:11" x14ac:dyDescent="0.25">
      <c r="A1076" s="10" t="s">
        <v>2200</v>
      </c>
      <c r="B1076" s="15">
        <v>5665</v>
      </c>
      <c r="C1076" s="3" t="s">
        <v>366</v>
      </c>
      <c r="D1076" s="3" t="s">
        <v>45</v>
      </c>
      <c r="E1076" s="16" t="s">
        <v>426</v>
      </c>
      <c r="F1076" s="22"/>
      <c r="G1076" s="22"/>
      <c r="H1076" s="22"/>
      <c r="I1076" s="22"/>
      <c r="J1076" s="22"/>
      <c r="K1076" s="22"/>
    </row>
    <row r="1077" spans="1:11" x14ac:dyDescent="0.25">
      <c r="A1077" s="10" t="s">
        <v>2201</v>
      </c>
      <c r="B1077" s="15">
        <v>5837</v>
      </c>
      <c r="C1077" s="3" t="s">
        <v>366</v>
      </c>
      <c r="D1077" s="3" t="s">
        <v>45</v>
      </c>
      <c r="E1077" s="16" t="s">
        <v>427</v>
      </c>
      <c r="F1077" s="22"/>
      <c r="G1077" s="22"/>
      <c r="H1077" s="22"/>
      <c r="I1077" s="22"/>
      <c r="J1077" s="22"/>
      <c r="K1077" s="22"/>
    </row>
    <row r="1078" spans="1:11" x14ac:dyDescent="0.25">
      <c r="A1078" s="10" t="s">
        <v>2202</v>
      </c>
      <c r="B1078" s="15">
        <v>27006</v>
      </c>
      <c r="C1078" s="3" t="s">
        <v>366</v>
      </c>
      <c r="D1078" s="3" t="s">
        <v>55</v>
      </c>
      <c r="E1078" s="16" t="s">
        <v>344</v>
      </c>
      <c r="F1078" s="22"/>
      <c r="G1078" s="22"/>
      <c r="H1078" s="22"/>
      <c r="I1078" s="22"/>
      <c r="J1078" s="22"/>
      <c r="K1078" s="22"/>
    </row>
    <row r="1079" spans="1:11" x14ac:dyDescent="0.25">
      <c r="A1079" s="10" t="s">
        <v>2203</v>
      </c>
      <c r="B1079" s="15">
        <v>27150</v>
      </c>
      <c r="C1079" s="3" t="s">
        <v>366</v>
      </c>
      <c r="D1079" s="3" t="s">
        <v>55</v>
      </c>
      <c r="E1079" s="16" t="s">
        <v>1104</v>
      </c>
      <c r="F1079" s="22"/>
      <c r="G1079" s="22"/>
      <c r="H1079" s="22"/>
      <c r="I1079" s="22"/>
      <c r="J1079" s="22"/>
      <c r="K1079" s="22"/>
    </row>
    <row r="1080" spans="1:11" x14ac:dyDescent="0.25">
      <c r="A1080" s="10" t="s">
        <v>2204</v>
      </c>
      <c r="B1080" s="15">
        <v>27615</v>
      </c>
      <c r="C1080" s="3" t="s">
        <v>366</v>
      </c>
      <c r="D1080" s="3" t="s">
        <v>55</v>
      </c>
      <c r="E1080" s="16" t="s">
        <v>350</v>
      </c>
      <c r="F1080" s="22"/>
      <c r="G1080" s="22"/>
      <c r="H1080" s="22"/>
      <c r="I1080" s="22"/>
      <c r="J1080" s="22"/>
      <c r="K1080" s="22"/>
    </row>
    <row r="1081" spans="1:11" x14ac:dyDescent="0.25">
      <c r="A1081" s="10" t="s">
        <v>2205</v>
      </c>
      <c r="B1081" s="15">
        <v>27800</v>
      </c>
      <c r="C1081" s="3" t="s">
        <v>366</v>
      </c>
      <c r="D1081" s="3" t="s">
        <v>55</v>
      </c>
      <c r="E1081" s="16" t="s">
        <v>1105</v>
      </c>
      <c r="F1081" s="22"/>
      <c r="G1081" s="22"/>
      <c r="H1081" s="22"/>
      <c r="I1081" s="22"/>
      <c r="J1081" s="22"/>
      <c r="K1081" s="22"/>
    </row>
    <row r="1082" spans="1:11" x14ac:dyDescent="0.25">
      <c r="A1082" s="10" t="s">
        <v>2206</v>
      </c>
      <c r="B1082" s="15">
        <v>76020</v>
      </c>
      <c r="C1082" s="3" t="s">
        <v>1106</v>
      </c>
      <c r="D1082" s="3" t="s">
        <v>72</v>
      </c>
      <c r="E1082" s="16" t="s">
        <v>1107</v>
      </c>
      <c r="F1082" s="22"/>
      <c r="G1082" s="22"/>
      <c r="H1082" s="22"/>
      <c r="I1082" s="22"/>
      <c r="J1082" s="22"/>
      <c r="K1082" s="22"/>
    </row>
    <row r="1083" spans="1:11" x14ac:dyDescent="0.25">
      <c r="A1083" s="10" t="s">
        <v>2207</v>
      </c>
      <c r="B1083" s="15">
        <v>76036</v>
      </c>
      <c r="C1083" s="3" t="s">
        <v>1106</v>
      </c>
      <c r="D1083" s="3" t="s">
        <v>72</v>
      </c>
      <c r="E1083" s="16" t="s">
        <v>1108</v>
      </c>
      <c r="F1083" s="22"/>
      <c r="G1083" s="22"/>
      <c r="H1083" s="22"/>
      <c r="I1083" s="22"/>
      <c r="J1083" s="22"/>
      <c r="K1083" s="22"/>
    </row>
    <row r="1084" spans="1:11" x14ac:dyDescent="0.25">
      <c r="A1084" s="10" t="s">
        <v>2208</v>
      </c>
      <c r="B1084" s="15">
        <v>76041</v>
      </c>
      <c r="C1084" s="3" t="s">
        <v>1106</v>
      </c>
      <c r="D1084" s="3" t="s">
        <v>72</v>
      </c>
      <c r="E1084" s="16" t="s">
        <v>1109</v>
      </c>
      <c r="F1084" s="22"/>
      <c r="G1084" s="22"/>
      <c r="H1084" s="22"/>
      <c r="I1084" s="22"/>
      <c r="J1084" s="22"/>
      <c r="K1084" s="22"/>
    </row>
    <row r="1085" spans="1:11" x14ac:dyDescent="0.25">
      <c r="A1085" s="10" t="s">
        <v>2209</v>
      </c>
      <c r="B1085" s="15">
        <v>76054</v>
      </c>
      <c r="C1085" s="3" t="s">
        <v>1106</v>
      </c>
      <c r="D1085" s="3" t="s">
        <v>72</v>
      </c>
      <c r="E1085" s="16" t="s">
        <v>88</v>
      </c>
      <c r="F1085" s="22"/>
      <c r="G1085" s="22"/>
      <c r="H1085" s="22"/>
      <c r="I1085" s="22"/>
      <c r="J1085" s="22"/>
      <c r="K1085" s="22"/>
    </row>
    <row r="1086" spans="1:11" x14ac:dyDescent="0.25">
      <c r="A1086" s="10" t="s">
        <v>2210</v>
      </c>
      <c r="B1086" s="15">
        <v>76100</v>
      </c>
      <c r="C1086" s="3" t="s">
        <v>1106</v>
      </c>
      <c r="D1086" s="3" t="s">
        <v>72</v>
      </c>
      <c r="E1086" s="16" t="s">
        <v>140</v>
      </c>
      <c r="F1086" s="22"/>
      <c r="G1086" s="22"/>
      <c r="H1086" s="22"/>
      <c r="I1086" s="22"/>
      <c r="J1086" s="22"/>
      <c r="K1086" s="22"/>
    </row>
    <row r="1087" spans="1:11" x14ac:dyDescent="0.25">
      <c r="A1087" s="10" t="s">
        <v>2211</v>
      </c>
      <c r="B1087" s="15">
        <v>76109</v>
      </c>
      <c r="C1087" s="3" t="s">
        <v>1106</v>
      </c>
      <c r="D1087" s="3" t="s">
        <v>72</v>
      </c>
      <c r="E1087" s="16" t="s">
        <v>107</v>
      </c>
      <c r="F1087" s="22"/>
      <c r="G1087" s="22"/>
      <c r="H1087" s="22"/>
      <c r="I1087" s="22"/>
      <c r="J1087" s="22"/>
      <c r="K1087" s="22"/>
    </row>
    <row r="1088" spans="1:11" x14ac:dyDescent="0.25">
      <c r="A1088" s="10" t="s">
        <v>2212</v>
      </c>
      <c r="B1088" s="15">
        <v>76113</v>
      </c>
      <c r="C1088" s="3" t="s">
        <v>1106</v>
      </c>
      <c r="D1088" s="3" t="s">
        <v>72</v>
      </c>
      <c r="E1088" s="16" t="s">
        <v>138</v>
      </c>
      <c r="F1088" s="22"/>
      <c r="G1088" s="22"/>
      <c r="H1088" s="22"/>
      <c r="I1088" s="22"/>
      <c r="J1088" s="22"/>
      <c r="K1088" s="22"/>
    </row>
    <row r="1089" spans="1:11" x14ac:dyDescent="0.25">
      <c r="A1089" s="10" t="s">
        <v>2213</v>
      </c>
      <c r="B1089" s="15">
        <v>76122</v>
      </c>
      <c r="C1089" s="3" t="s">
        <v>1106</v>
      </c>
      <c r="D1089" s="3" t="s">
        <v>72</v>
      </c>
      <c r="E1089" s="16" t="s">
        <v>166</v>
      </c>
      <c r="F1089" s="22"/>
      <c r="G1089" s="22"/>
      <c r="H1089" s="22"/>
      <c r="I1089" s="22"/>
      <c r="J1089" s="22"/>
      <c r="K1089" s="22"/>
    </row>
    <row r="1090" spans="1:11" x14ac:dyDescent="0.25">
      <c r="A1090" s="10" t="s">
        <v>2214</v>
      </c>
      <c r="B1090" s="15">
        <v>76001</v>
      </c>
      <c r="C1090" s="3" t="s">
        <v>1106</v>
      </c>
      <c r="D1090" s="3" t="s">
        <v>72</v>
      </c>
      <c r="E1090" s="16" t="s">
        <v>361</v>
      </c>
      <c r="F1090" s="22"/>
      <c r="G1090" s="22"/>
      <c r="H1090" s="22"/>
      <c r="I1090" s="22"/>
      <c r="J1090" s="22"/>
      <c r="K1090" s="22"/>
    </row>
    <row r="1091" spans="1:11" x14ac:dyDescent="0.25">
      <c r="A1091" s="10" t="s">
        <v>2215</v>
      </c>
      <c r="B1091" s="15">
        <v>76126</v>
      </c>
      <c r="C1091" s="3" t="s">
        <v>1106</v>
      </c>
      <c r="D1091" s="3" t="s">
        <v>72</v>
      </c>
      <c r="E1091" s="16" t="s">
        <v>191</v>
      </c>
      <c r="F1091" s="22"/>
      <c r="G1091" s="22"/>
      <c r="H1091" s="22"/>
      <c r="I1091" s="22"/>
      <c r="J1091" s="22"/>
      <c r="K1091" s="22"/>
    </row>
    <row r="1092" spans="1:11" x14ac:dyDescent="0.25">
      <c r="A1092" s="10" t="s">
        <v>2216</v>
      </c>
      <c r="B1092" s="15">
        <v>76130</v>
      </c>
      <c r="C1092" s="3" t="s">
        <v>1106</v>
      </c>
      <c r="D1092" s="3" t="s">
        <v>72</v>
      </c>
      <c r="E1092" s="16" t="s">
        <v>375</v>
      </c>
      <c r="F1092" s="22"/>
      <c r="G1092" s="22"/>
      <c r="H1092" s="22"/>
      <c r="I1092" s="22"/>
      <c r="J1092" s="22"/>
      <c r="K1092" s="22"/>
    </row>
    <row r="1093" spans="1:11" x14ac:dyDescent="0.25">
      <c r="A1093" s="10" t="s">
        <v>2217</v>
      </c>
      <c r="B1093" s="15">
        <v>76147</v>
      </c>
      <c r="C1093" s="3" t="s">
        <v>1106</v>
      </c>
      <c r="D1093" s="3" t="s">
        <v>72</v>
      </c>
      <c r="E1093" s="16" t="s">
        <v>214</v>
      </c>
      <c r="F1093" s="22"/>
      <c r="G1093" s="22"/>
      <c r="H1093" s="22"/>
      <c r="I1093" s="22"/>
      <c r="J1093" s="22"/>
      <c r="K1093" s="22"/>
    </row>
    <row r="1094" spans="1:11" x14ac:dyDescent="0.25">
      <c r="A1094" s="10" t="s">
        <v>2218</v>
      </c>
      <c r="B1094" s="15">
        <v>76233</v>
      </c>
      <c r="C1094" s="3" t="s">
        <v>1106</v>
      </c>
      <c r="D1094" s="3" t="s">
        <v>72</v>
      </c>
      <c r="E1094" s="16" t="s">
        <v>234</v>
      </c>
      <c r="F1094" s="22"/>
      <c r="G1094" s="22"/>
      <c r="H1094" s="22"/>
      <c r="I1094" s="22"/>
      <c r="J1094" s="22"/>
      <c r="K1094" s="22"/>
    </row>
    <row r="1095" spans="1:11" x14ac:dyDescent="0.25">
      <c r="A1095" s="10" t="s">
        <v>2219</v>
      </c>
      <c r="B1095" s="15">
        <v>76243</v>
      </c>
      <c r="C1095" s="3" t="s">
        <v>1106</v>
      </c>
      <c r="D1095" s="3" t="s">
        <v>72</v>
      </c>
      <c r="E1095" s="16" t="s">
        <v>1110</v>
      </c>
      <c r="F1095" s="22"/>
      <c r="G1095" s="22"/>
      <c r="H1095" s="22"/>
      <c r="I1095" s="22"/>
      <c r="J1095" s="22"/>
      <c r="K1095" s="22"/>
    </row>
    <row r="1096" spans="1:11" x14ac:dyDescent="0.25">
      <c r="A1096" s="10" t="s">
        <v>2220</v>
      </c>
      <c r="B1096" s="15">
        <v>76246</v>
      </c>
      <c r="C1096" s="3" t="s">
        <v>1106</v>
      </c>
      <c r="D1096" s="3" t="s">
        <v>72</v>
      </c>
      <c r="E1096" s="16" t="s">
        <v>1111</v>
      </c>
      <c r="F1096" s="22"/>
      <c r="G1096" s="22"/>
      <c r="H1096" s="22"/>
      <c r="I1096" s="22"/>
      <c r="J1096" s="22"/>
      <c r="K1096" s="22"/>
    </row>
    <row r="1097" spans="1:11" x14ac:dyDescent="0.25">
      <c r="A1097" s="10" t="s">
        <v>2221</v>
      </c>
      <c r="B1097" s="15">
        <v>76248</v>
      </c>
      <c r="C1097" s="3" t="s">
        <v>1106</v>
      </c>
      <c r="D1097" s="3" t="s">
        <v>72</v>
      </c>
      <c r="E1097" s="16" t="s">
        <v>1112</v>
      </c>
      <c r="F1097" s="22"/>
      <c r="G1097" s="22"/>
      <c r="H1097" s="22"/>
      <c r="I1097" s="22"/>
      <c r="J1097" s="22"/>
      <c r="K1097" s="22"/>
    </row>
    <row r="1098" spans="1:11" x14ac:dyDescent="0.25">
      <c r="A1098" s="10" t="s">
        <v>2222</v>
      </c>
      <c r="B1098" s="15">
        <v>76250</v>
      </c>
      <c r="C1098" s="3" t="s">
        <v>1106</v>
      </c>
      <c r="D1098" s="3" t="s">
        <v>72</v>
      </c>
      <c r="E1098" s="16" t="s">
        <v>1113</v>
      </c>
      <c r="F1098" s="22"/>
      <c r="G1098" s="22"/>
      <c r="H1098" s="22"/>
      <c r="I1098" s="22"/>
      <c r="J1098" s="22"/>
      <c r="K1098" s="22"/>
    </row>
    <row r="1099" spans="1:11" x14ac:dyDescent="0.25">
      <c r="A1099" s="10" t="s">
        <v>2223</v>
      </c>
      <c r="B1099" s="15">
        <v>76275</v>
      </c>
      <c r="C1099" s="3" t="s">
        <v>1106</v>
      </c>
      <c r="D1099" s="3" t="s">
        <v>72</v>
      </c>
      <c r="E1099" s="16" t="s">
        <v>1114</v>
      </c>
      <c r="F1099" s="22"/>
      <c r="G1099" s="22"/>
      <c r="H1099" s="22"/>
      <c r="I1099" s="22"/>
      <c r="J1099" s="22"/>
      <c r="K1099" s="22"/>
    </row>
    <row r="1100" spans="1:11" x14ac:dyDescent="0.25">
      <c r="A1100" s="10" t="s">
        <v>2224</v>
      </c>
      <c r="B1100" s="15">
        <v>76306</v>
      </c>
      <c r="C1100" s="3" t="s">
        <v>1106</v>
      </c>
      <c r="D1100" s="3" t="s">
        <v>72</v>
      </c>
      <c r="E1100" s="16" t="s">
        <v>1115</v>
      </c>
      <c r="F1100" s="22"/>
      <c r="G1100" s="22"/>
      <c r="H1100" s="22"/>
      <c r="I1100" s="22"/>
      <c r="J1100" s="22"/>
      <c r="K1100" s="22"/>
    </row>
    <row r="1101" spans="1:11" x14ac:dyDescent="0.25">
      <c r="A1101" s="10" t="s">
        <v>2225</v>
      </c>
      <c r="B1101" s="54">
        <v>76318</v>
      </c>
      <c r="C1101" s="3" t="s">
        <v>1106</v>
      </c>
      <c r="D1101" s="3" t="s">
        <v>72</v>
      </c>
      <c r="E1101" s="16" t="s">
        <v>1116</v>
      </c>
      <c r="F1101" s="22"/>
      <c r="G1101" s="22"/>
      <c r="H1101" s="22"/>
      <c r="I1101" s="22"/>
      <c r="J1101" s="22"/>
      <c r="K1101" s="22"/>
    </row>
    <row r="1102" spans="1:11" x14ac:dyDescent="0.25">
      <c r="A1102" s="10" t="s">
        <v>2226</v>
      </c>
      <c r="B1102" s="15">
        <v>76111</v>
      </c>
      <c r="C1102" s="3" t="s">
        <v>1106</v>
      </c>
      <c r="D1102" s="3" t="s">
        <v>72</v>
      </c>
      <c r="E1102" s="16" t="s">
        <v>354</v>
      </c>
      <c r="F1102" s="22"/>
      <c r="G1102" s="22"/>
      <c r="H1102" s="22"/>
      <c r="I1102" s="22"/>
      <c r="J1102" s="22"/>
      <c r="K1102" s="22"/>
    </row>
    <row r="1103" spans="1:11" x14ac:dyDescent="0.25">
      <c r="A1103" s="10" t="s">
        <v>2227</v>
      </c>
      <c r="B1103" s="15">
        <v>76364</v>
      </c>
      <c r="C1103" s="3" t="s">
        <v>1106</v>
      </c>
      <c r="D1103" s="3" t="s">
        <v>72</v>
      </c>
      <c r="E1103" s="16" t="s">
        <v>251</v>
      </c>
      <c r="F1103" s="22"/>
      <c r="G1103" s="22"/>
      <c r="H1103" s="22"/>
      <c r="I1103" s="22"/>
      <c r="J1103" s="22"/>
      <c r="K1103" s="22"/>
    </row>
    <row r="1104" spans="1:11" x14ac:dyDescent="0.25">
      <c r="A1104" s="10" t="s">
        <v>2228</v>
      </c>
      <c r="B1104" s="15">
        <v>76377</v>
      </c>
      <c r="C1104" s="3" t="s">
        <v>1106</v>
      </c>
      <c r="D1104" s="3" t="s">
        <v>72</v>
      </c>
      <c r="E1104" s="16" t="s">
        <v>1117</v>
      </c>
      <c r="F1104" s="22"/>
      <c r="G1104" s="22"/>
      <c r="H1104" s="22"/>
      <c r="I1104" s="22"/>
      <c r="J1104" s="22"/>
      <c r="K1104" s="22"/>
    </row>
    <row r="1105" spans="1:11" x14ac:dyDescent="0.25">
      <c r="A1105" s="10" t="s">
        <v>2229</v>
      </c>
      <c r="B1105" s="15">
        <v>76400</v>
      </c>
      <c r="C1105" s="3" t="s">
        <v>1106</v>
      </c>
      <c r="D1105" s="3" t="s">
        <v>72</v>
      </c>
      <c r="E1105" s="16" t="s">
        <v>348</v>
      </c>
      <c r="F1105" s="22"/>
      <c r="G1105" s="22"/>
      <c r="H1105" s="22"/>
      <c r="I1105" s="22"/>
      <c r="J1105" s="22"/>
      <c r="K1105" s="22"/>
    </row>
    <row r="1106" spans="1:11" x14ac:dyDescent="0.25">
      <c r="A1106" s="10" t="s">
        <v>2230</v>
      </c>
      <c r="B1106" s="15">
        <v>76403</v>
      </c>
      <c r="C1106" s="3" t="s">
        <v>1106</v>
      </c>
      <c r="D1106" s="3" t="s">
        <v>72</v>
      </c>
      <c r="E1106" s="16" t="s">
        <v>619</v>
      </c>
      <c r="F1106" s="22"/>
      <c r="G1106" s="22"/>
      <c r="H1106" s="22"/>
      <c r="I1106" s="22"/>
      <c r="J1106" s="22"/>
      <c r="K1106" s="22"/>
    </row>
    <row r="1107" spans="1:11" x14ac:dyDescent="0.25">
      <c r="A1107" s="10" t="s">
        <v>2231</v>
      </c>
      <c r="B1107" s="15">
        <v>76497</v>
      </c>
      <c r="C1107" s="3" t="s">
        <v>1106</v>
      </c>
      <c r="D1107" s="3" t="s">
        <v>72</v>
      </c>
      <c r="E1107" s="16" t="s">
        <v>381</v>
      </c>
      <c r="F1107" s="22"/>
      <c r="G1107" s="22"/>
      <c r="H1107" s="22"/>
      <c r="I1107" s="22"/>
      <c r="J1107" s="22"/>
      <c r="K1107" s="22"/>
    </row>
    <row r="1108" spans="1:11" x14ac:dyDescent="0.25">
      <c r="A1108" s="10" t="s">
        <v>2232</v>
      </c>
      <c r="B1108" s="79">
        <v>76520</v>
      </c>
      <c r="C1108" s="3" t="s">
        <v>1106</v>
      </c>
      <c r="D1108" s="3" t="s">
        <v>72</v>
      </c>
      <c r="E1108" s="16" t="s">
        <v>347</v>
      </c>
      <c r="F1108" s="22"/>
      <c r="G1108" s="22"/>
      <c r="H1108" s="22"/>
      <c r="I1108" s="22"/>
      <c r="J1108" s="22"/>
      <c r="K1108" s="22"/>
    </row>
    <row r="1109" spans="1:11" x14ac:dyDescent="0.25">
      <c r="A1109" s="10" t="s">
        <v>2233</v>
      </c>
      <c r="B1109" s="15">
        <v>76563</v>
      </c>
      <c r="C1109" s="3" t="s">
        <v>1106</v>
      </c>
      <c r="D1109" s="3" t="s">
        <v>72</v>
      </c>
      <c r="E1109" s="16" t="s">
        <v>266</v>
      </c>
      <c r="F1109" s="22"/>
      <c r="G1109" s="22"/>
      <c r="H1109" s="22"/>
      <c r="I1109" s="22"/>
      <c r="J1109" s="22"/>
      <c r="K1109" s="22"/>
    </row>
    <row r="1110" spans="1:11" x14ac:dyDescent="0.25">
      <c r="A1110" s="10" t="s">
        <v>2234</v>
      </c>
      <c r="B1110" s="15">
        <v>76606</v>
      </c>
      <c r="C1110" s="3" t="s">
        <v>1106</v>
      </c>
      <c r="D1110" s="3" t="s">
        <v>72</v>
      </c>
      <c r="E1110" s="16" t="s">
        <v>281</v>
      </c>
      <c r="F1110" s="22"/>
      <c r="G1110" s="22"/>
      <c r="H1110" s="22"/>
      <c r="I1110" s="22"/>
      <c r="J1110" s="22"/>
      <c r="K1110" s="22"/>
    </row>
    <row r="1111" spans="1:11" x14ac:dyDescent="0.25">
      <c r="A1111" s="10" t="s">
        <v>2235</v>
      </c>
      <c r="B1111" s="15">
        <v>76616</v>
      </c>
      <c r="C1111" s="3" t="s">
        <v>1106</v>
      </c>
      <c r="D1111" s="3" t="s">
        <v>72</v>
      </c>
      <c r="E1111" s="16" t="s">
        <v>295</v>
      </c>
      <c r="F1111" s="22"/>
      <c r="G1111" s="22"/>
      <c r="H1111" s="22"/>
      <c r="I1111" s="22"/>
      <c r="J1111" s="22"/>
      <c r="K1111" s="22"/>
    </row>
    <row r="1112" spans="1:11" x14ac:dyDescent="0.25">
      <c r="A1112" s="10" t="s">
        <v>2236</v>
      </c>
      <c r="B1112" s="15">
        <v>76622</v>
      </c>
      <c r="C1112" s="3" t="s">
        <v>1106</v>
      </c>
      <c r="D1112" s="3" t="s">
        <v>72</v>
      </c>
      <c r="E1112" s="16" t="s">
        <v>1118</v>
      </c>
      <c r="F1112" s="22"/>
      <c r="G1112" s="22"/>
      <c r="H1112" s="22"/>
      <c r="I1112" s="22"/>
      <c r="J1112" s="22"/>
      <c r="K1112" s="22"/>
    </row>
    <row r="1113" spans="1:11" x14ac:dyDescent="0.25">
      <c r="A1113" s="10" t="s">
        <v>2237</v>
      </c>
      <c r="B1113" s="15">
        <v>76670</v>
      </c>
      <c r="C1113" s="3" t="s">
        <v>1106</v>
      </c>
      <c r="D1113" s="3" t="s">
        <v>72</v>
      </c>
      <c r="E1113" s="16" t="s">
        <v>307</v>
      </c>
      <c r="F1113" s="22"/>
      <c r="G1113" s="22"/>
      <c r="H1113" s="22"/>
      <c r="I1113" s="22"/>
      <c r="J1113" s="22"/>
      <c r="K1113" s="22"/>
    </row>
    <row r="1114" spans="1:11" x14ac:dyDescent="0.25">
      <c r="A1114" s="10" t="s">
        <v>2238</v>
      </c>
      <c r="B1114" s="15">
        <v>76736</v>
      </c>
      <c r="C1114" s="3" t="s">
        <v>1106</v>
      </c>
      <c r="D1114" s="3" t="s">
        <v>72</v>
      </c>
      <c r="E1114" s="16" t="s">
        <v>1119</v>
      </c>
      <c r="F1114" s="22"/>
      <c r="G1114" s="22"/>
      <c r="H1114" s="22"/>
      <c r="I1114" s="22"/>
      <c r="J1114" s="22"/>
      <c r="K1114" s="22"/>
    </row>
    <row r="1115" spans="1:11" x14ac:dyDescent="0.25">
      <c r="A1115" s="10" t="s">
        <v>2239</v>
      </c>
      <c r="B1115" s="15">
        <v>76823</v>
      </c>
      <c r="C1115" s="3" t="s">
        <v>1106</v>
      </c>
      <c r="D1115" s="3" t="s">
        <v>72</v>
      </c>
      <c r="E1115" s="16" t="s">
        <v>1120</v>
      </c>
      <c r="F1115" s="22"/>
      <c r="G1115" s="22"/>
      <c r="H1115" s="22"/>
      <c r="I1115" s="22"/>
      <c r="J1115" s="22"/>
      <c r="K1115" s="22"/>
    </row>
    <row r="1116" spans="1:11" x14ac:dyDescent="0.25">
      <c r="A1116" s="10" t="s">
        <v>2240</v>
      </c>
      <c r="B1116" s="15">
        <v>76828</v>
      </c>
      <c r="C1116" s="3" t="s">
        <v>1106</v>
      </c>
      <c r="D1116" s="3" t="s">
        <v>72</v>
      </c>
      <c r="E1116" s="16" t="s">
        <v>320</v>
      </c>
      <c r="F1116" s="22"/>
      <c r="G1116" s="22"/>
      <c r="H1116" s="22"/>
      <c r="I1116" s="22"/>
      <c r="J1116" s="22"/>
      <c r="K1116" s="22"/>
    </row>
    <row r="1117" spans="1:11" x14ac:dyDescent="0.25">
      <c r="A1117" s="10" t="s">
        <v>2241</v>
      </c>
      <c r="B1117" s="15">
        <v>76834</v>
      </c>
      <c r="C1117" s="3" t="s">
        <v>1106</v>
      </c>
      <c r="D1117" s="3" t="s">
        <v>72</v>
      </c>
      <c r="E1117" s="16" t="s">
        <v>1121</v>
      </c>
      <c r="F1117" s="22"/>
      <c r="G1117" s="22"/>
      <c r="H1117" s="22"/>
      <c r="I1117" s="22"/>
      <c r="J1117" s="22"/>
      <c r="K1117" s="22"/>
    </row>
    <row r="1118" spans="1:11" x14ac:dyDescent="0.25">
      <c r="A1118" s="10" t="s">
        <v>2242</v>
      </c>
      <c r="B1118" s="15">
        <v>76845</v>
      </c>
      <c r="C1118" s="3" t="s">
        <v>1106</v>
      </c>
      <c r="D1118" s="3" t="s">
        <v>72</v>
      </c>
      <c r="E1118" s="16" t="s">
        <v>1122</v>
      </c>
      <c r="F1118" s="22"/>
      <c r="G1118" s="22"/>
      <c r="H1118" s="22"/>
      <c r="I1118" s="22"/>
      <c r="J1118" s="22"/>
      <c r="K1118" s="22"/>
    </row>
    <row r="1119" spans="1:11" x14ac:dyDescent="0.25">
      <c r="A1119" s="10" t="s">
        <v>2243</v>
      </c>
      <c r="B1119" s="15">
        <v>76863</v>
      </c>
      <c r="C1119" s="3" t="s">
        <v>1106</v>
      </c>
      <c r="D1119" s="3" t="s">
        <v>72</v>
      </c>
      <c r="E1119" s="16" t="s">
        <v>1123</v>
      </c>
      <c r="F1119" s="22"/>
      <c r="G1119" s="22"/>
      <c r="H1119" s="22"/>
      <c r="I1119" s="22"/>
      <c r="J1119" s="22"/>
      <c r="K1119" s="22"/>
    </row>
    <row r="1120" spans="1:11" x14ac:dyDescent="0.25">
      <c r="A1120" s="10" t="s">
        <v>2244</v>
      </c>
      <c r="B1120" s="15">
        <v>76869</v>
      </c>
      <c r="C1120" s="3" t="s">
        <v>1106</v>
      </c>
      <c r="D1120" s="3" t="s">
        <v>72</v>
      </c>
      <c r="E1120" s="16" t="s">
        <v>1124</v>
      </c>
      <c r="F1120" s="22"/>
      <c r="G1120" s="22"/>
      <c r="H1120" s="22"/>
      <c r="I1120" s="22"/>
      <c r="J1120" s="22"/>
      <c r="K1120" s="22"/>
    </row>
    <row r="1121" spans="1:11" x14ac:dyDescent="0.25">
      <c r="A1121" s="10" t="s">
        <v>2245</v>
      </c>
      <c r="B1121" s="15">
        <v>76890</v>
      </c>
      <c r="C1121" s="3" t="s">
        <v>1106</v>
      </c>
      <c r="D1121" s="3" t="s">
        <v>72</v>
      </c>
      <c r="E1121" s="16" t="s">
        <v>339</v>
      </c>
      <c r="F1121" s="22"/>
      <c r="G1121" s="22"/>
      <c r="H1121" s="22"/>
      <c r="I1121" s="22"/>
      <c r="J1121" s="22"/>
      <c r="K1121" s="22"/>
    </row>
    <row r="1122" spans="1:11" x14ac:dyDescent="0.25">
      <c r="A1122" s="10" t="s">
        <v>2246</v>
      </c>
      <c r="B1122" s="15">
        <v>76892</v>
      </c>
      <c r="C1122" s="3" t="s">
        <v>1106</v>
      </c>
      <c r="D1122" s="3" t="s">
        <v>72</v>
      </c>
      <c r="E1122" s="16" t="s">
        <v>330</v>
      </c>
      <c r="F1122" s="22"/>
      <c r="G1122" s="22"/>
      <c r="H1122" s="22"/>
      <c r="I1122" s="22"/>
      <c r="J1122" s="22"/>
      <c r="K1122" s="22"/>
    </row>
    <row r="1123" spans="1:11" x14ac:dyDescent="0.25">
      <c r="A1123" s="10" t="s">
        <v>2247</v>
      </c>
      <c r="B1123" s="15">
        <v>76895</v>
      </c>
      <c r="C1123" s="3" t="s">
        <v>1106</v>
      </c>
      <c r="D1123" s="3" t="s">
        <v>72</v>
      </c>
      <c r="E1123" s="16" t="s">
        <v>1125</v>
      </c>
      <c r="F1123" s="22"/>
      <c r="G1123" s="22"/>
      <c r="H1123" s="22"/>
      <c r="I1123" s="22"/>
      <c r="J1123" s="22"/>
      <c r="K1123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212"/>
  <sheetViews>
    <sheetView workbookViewId="0">
      <selection activeCell="A2" sqref="A2"/>
    </sheetView>
  </sheetViews>
  <sheetFormatPr baseColWidth="10" defaultRowHeight="15" x14ac:dyDescent="0.25"/>
  <cols>
    <col min="1" max="1" width="16.7109375" customWidth="1"/>
    <col min="2" max="2" width="15.85546875" customWidth="1"/>
    <col min="3" max="3" width="14.85546875" customWidth="1"/>
    <col min="4" max="4" width="13.7109375" customWidth="1"/>
    <col min="5" max="5" width="15" customWidth="1"/>
    <col min="6" max="6" width="15.28515625" customWidth="1"/>
    <col min="7" max="7" width="27.7109375" customWidth="1"/>
    <col min="8" max="8" width="15.28515625" customWidth="1"/>
    <col min="9" max="9" width="18.85546875" customWidth="1"/>
    <col min="10" max="10" width="15" customWidth="1"/>
  </cols>
  <sheetData>
    <row r="1" spans="1:10" ht="15.75" thickBot="1" x14ac:dyDescent="0.3">
      <c r="A1" s="36">
        <v>2969963</v>
      </c>
      <c r="B1" s="41">
        <v>39287354</v>
      </c>
      <c r="C1" s="41">
        <v>1077630445</v>
      </c>
      <c r="D1" s="41">
        <v>1023910328</v>
      </c>
      <c r="E1" s="49">
        <v>1111798459</v>
      </c>
      <c r="F1" s="41">
        <v>1033371615</v>
      </c>
      <c r="G1" s="49">
        <v>1111798459</v>
      </c>
      <c r="H1" s="41">
        <v>1040491270</v>
      </c>
      <c r="I1" s="41">
        <v>1100622370</v>
      </c>
      <c r="J1" s="49">
        <v>1111798459</v>
      </c>
    </row>
    <row r="2" spans="1:10" ht="15.75" thickBot="1" x14ac:dyDescent="0.3">
      <c r="A2" s="36">
        <v>11227098</v>
      </c>
      <c r="B2" s="39">
        <v>39278051</v>
      </c>
      <c r="C2" s="40">
        <v>1077453941</v>
      </c>
      <c r="D2" s="40">
        <v>1025140730</v>
      </c>
      <c r="E2" s="50">
        <v>1115456662</v>
      </c>
      <c r="F2" s="41">
        <v>1038122314</v>
      </c>
      <c r="G2" s="50">
        <v>1115456662</v>
      </c>
      <c r="H2" s="39">
        <v>1038479909</v>
      </c>
      <c r="I2" s="40">
        <v>3840195</v>
      </c>
      <c r="J2" s="50">
        <v>1115456662</v>
      </c>
    </row>
    <row r="3" spans="1:10" ht="15.75" thickBot="1" x14ac:dyDescent="0.3">
      <c r="A3" s="36">
        <v>20614908</v>
      </c>
      <c r="B3" s="39">
        <v>1038127140</v>
      </c>
      <c r="C3" s="40">
        <v>1077473904</v>
      </c>
      <c r="D3" s="40">
        <v>1028682791</v>
      </c>
      <c r="E3" s="50">
        <v>31385259</v>
      </c>
      <c r="F3" s="41">
        <v>1233039193</v>
      </c>
      <c r="G3" s="50">
        <v>31385259</v>
      </c>
      <c r="H3" s="47">
        <v>1042088132</v>
      </c>
      <c r="I3" s="40">
        <v>1103860876</v>
      </c>
      <c r="J3" s="50">
        <v>31385259</v>
      </c>
    </row>
    <row r="4" spans="1:10" ht="15.75" thickBot="1" x14ac:dyDescent="0.3">
      <c r="A4" s="36">
        <v>98672521</v>
      </c>
      <c r="B4" s="39">
        <v>1038132025</v>
      </c>
      <c r="C4" s="40">
        <v>1077459292</v>
      </c>
      <c r="D4" s="40">
        <v>1028683250</v>
      </c>
      <c r="E4" s="50">
        <v>1078687116</v>
      </c>
      <c r="F4" s="41">
        <v>73541573</v>
      </c>
      <c r="G4" s="50">
        <v>1078687116</v>
      </c>
      <c r="H4" s="39">
        <v>1040516524</v>
      </c>
      <c r="I4" s="40">
        <v>1103106242</v>
      </c>
      <c r="J4" s="50">
        <v>1078687116</v>
      </c>
    </row>
    <row r="5" spans="1:10" ht="15.75" thickBot="1" x14ac:dyDescent="0.3">
      <c r="A5" s="36">
        <v>10066905525</v>
      </c>
      <c r="B5" s="39">
        <v>1007566659</v>
      </c>
      <c r="C5" s="40">
        <v>1079093988</v>
      </c>
      <c r="D5" s="40">
        <v>1078828590</v>
      </c>
      <c r="E5" s="50">
        <v>1151198056</v>
      </c>
      <c r="F5" s="41">
        <v>21647217</v>
      </c>
      <c r="G5" s="50">
        <v>1151198056</v>
      </c>
      <c r="H5" s="39">
        <v>1040497655</v>
      </c>
      <c r="I5" s="40">
        <v>1103114636</v>
      </c>
      <c r="J5" s="50">
        <v>1151198056</v>
      </c>
    </row>
    <row r="6" spans="1:10" ht="15.75" thickBot="1" x14ac:dyDescent="0.3">
      <c r="A6" s="36">
        <v>1121719336</v>
      </c>
      <c r="B6" s="40">
        <v>1076816585</v>
      </c>
      <c r="C6" s="40">
        <v>4782549</v>
      </c>
      <c r="D6" s="40">
        <v>7718559</v>
      </c>
      <c r="E6" s="50">
        <v>1078691979</v>
      </c>
      <c r="F6" s="41">
        <v>1038116331</v>
      </c>
      <c r="G6" s="50">
        <v>1078691979</v>
      </c>
      <c r="H6" s="39">
        <v>1041088199</v>
      </c>
      <c r="I6" s="40">
        <v>1103121392</v>
      </c>
      <c r="J6" s="50">
        <v>1078691979</v>
      </c>
    </row>
    <row r="7" spans="1:10" ht="15.75" thickBot="1" x14ac:dyDescent="0.3">
      <c r="A7" s="36">
        <v>1006737938</v>
      </c>
      <c r="B7" s="39">
        <v>8055263</v>
      </c>
      <c r="C7" s="40">
        <v>1111744417</v>
      </c>
      <c r="D7" s="40">
        <v>26422282</v>
      </c>
      <c r="E7" s="50">
        <v>1017156366</v>
      </c>
      <c r="F7" s="41">
        <v>2804946</v>
      </c>
      <c r="G7" s="50">
        <v>1017156366</v>
      </c>
      <c r="H7" s="40">
        <v>1040502756</v>
      </c>
      <c r="I7" s="40">
        <v>1102816568</v>
      </c>
      <c r="J7" s="50">
        <v>1017156366</v>
      </c>
    </row>
    <row r="8" spans="1:10" ht="15.75" thickBot="1" x14ac:dyDescent="0.3">
      <c r="A8" s="36">
        <v>1121420012</v>
      </c>
      <c r="B8" s="39">
        <v>1076334325</v>
      </c>
      <c r="C8" s="40">
        <v>29679626</v>
      </c>
      <c r="D8" s="40">
        <v>1075228936</v>
      </c>
      <c r="E8" s="50">
        <v>1111810498</v>
      </c>
      <c r="F8" s="41">
        <v>1038125293</v>
      </c>
      <c r="G8" s="50">
        <v>1111810498</v>
      </c>
      <c r="H8" s="40">
        <v>1077084607</v>
      </c>
      <c r="I8" s="40">
        <v>33171896</v>
      </c>
      <c r="J8" s="50">
        <v>1111810498</v>
      </c>
    </row>
    <row r="9" spans="1:10" ht="15.75" thickBot="1" x14ac:dyDescent="0.3">
      <c r="A9" s="36">
        <v>40402316</v>
      </c>
      <c r="B9" s="39">
        <v>1076822022</v>
      </c>
      <c r="C9" s="40">
        <v>1110044521</v>
      </c>
      <c r="D9" s="40">
        <v>1084333475</v>
      </c>
      <c r="E9" s="50">
        <v>1111805556</v>
      </c>
      <c r="F9" s="41">
        <v>8825256</v>
      </c>
      <c r="G9" s="50">
        <v>1111805556</v>
      </c>
      <c r="H9" s="39">
        <v>1041089342</v>
      </c>
      <c r="I9" s="40">
        <v>3912625</v>
      </c>
      <c r="J9" s="50">
        <v>1111805556</v>
      </c>
    </row>
    <row r="10" spans="1:10" ht="15.75" thickBot="1" x14ac:dyDescent="0.3">
      <c r="A10" s="36">
        <v>1122649342</v>
      </c>
      <c r="B10" s="39">
        <v>1076820640</v>
      </c>
      <c r="C10" s="40">
        <v>1114315071</v>
      </c>
      <c r="D10" s="40">
        <v>26542656</v>
      </c>
      <c r="E10" s="50">
        <v>1148445668</v>
      </c>
      <c r="F10" s="41">
        <v>6620215</v>
      </c>
      <c r="G10" s="50">
        <v>1148445668</v>
      </c>
      <c r="H10" s="39">
        <v>1075873022</v>
      </c>
      <c r="I10" s="40">
        <v>1103512317</v>
      </c>
      <c r="J10" s="50">
        <v>1148445668</v>
      </c>
    </row>
    <row r="11" spans="1:10" ht="15.75" thickBot="1" x14ac:dyDescent="0.3">
      <c r="A11" s="36">
        <v>3836757</v>
      </c>
      <c r="B11" s="40">
        <v>30882449</v>
      </c>
      <c r="C11" s="40">
        <v>10389455</v>
      </c>
      <c r="D11" s="40">
        <v>1004301948</v>
      </c>
      <c r="E11" s="50">
        <v>1111742535</v>
      </c>
      <c r="F11" s="41">
        <v>22239437</v>
      </c>
      <c r="G11" s="50">
        <v>1111742535</v>
      </c>
      <c r="H11" s="40">
        <v>1040502765</v>
      </c>
      <c r="I11" s="40">
        <v>1103101391</v>
      </c>
      <c r="J11" s="50">
        <v>1111742535</v>
      </c>
    </row>
    <row r="12" spans="1:10" ht="15.75" thickBot="1" x14ac:dyDescent="0.3">
      <c r="A12" s="36">
        <v>1122930899</v>
      </c>
      <c r="B12" s="39">
        <v>1002058158</v>
      </c>
      <c r="C12" s="40">
        <v>1114247028</v>
      </c>
      <c r="D12" s="40">
        <v>1077845621</v>
      </c>
      <c r="E12" s="50">
        <v>66944734</v>
      </c>
      <c r="F12" s="41">
        <v>7379767</v>
      </c>
      <c r="G12" s="50">
        <v>66944734</v>
      </c>
      <c r="H12" s="39">
        <v>1002424884</v>
      </c>
      <c r="I12" s="40">
        <v>3838192</v>
      </c>
      <c r="J12" s="50">
        <v>66944734</v>
      </c>
    </row>
    <row r="13" spans="1:10" ht="15.75" thickBot="1" x14ac:dyDescent="0.3">
      <c r="A13" s="36">
        <v>1031834305</v>
      </c>
      <c r="B13" s="39">
        <v>1032249327</v>
      </c>
      <c r="C13" s="40">
        <v>94303295</v>
      </c>
      <c r="D13" s="40">
        <v>1077845620</v>
      </c>
      <c r="E13" s="50">
        <v>1111801710</v>
      </c>
      <c r="F13" s="41">
        <v>1147934</v>
      </c>
      <c r="G13" s="50">
        <v>1111801710</v>
      </c>
      <c r="H13" s="39">
        <v>1040516529</v>
      </c>
      <c r="I13" s="40">
        <v>42204955</v>
      </c>
      <c r="J13" s="50">
        <v>1111801710</v>
      </c>
    </row>
    <row r="14" spans="1:10" ht="15.75" thickBot="1" x14ac:dyDescent="0.3">
      <c r="A14" s="36">
        <v>110322134</v>
      </c>
      <c r="B14" s="39">
        <v>1032249326</v>
      </c>
      <c r="C14" s="40">
        <v>29707208</v>
      </c>
      <c r="D14" s="40">
        <v>1082156982</v>
      </c>
      <c r="E14" s="50">
        <v>43972622</v>
      </c>
      <c r="F14" s="41">
        <v>22246645</v>
      </c>
      <c r="G14" s="50">
        <v>43972622</v>
      </c>
      <c r="H14" s="39">
        <v>1040514056</v>
      </c>
      <c r="I14" s="40">
        <v>1103861929</v>
      </c>
      <c r="J14" s="50">
        <v>43972622</v>
      </c>
    </row>
    <row r="15" spans="1:10" ht="15.75" thickBot="1" x14ac:dyDescent="0.3">
      <c r="A15" s="36">
        <v>52981238</v>
      </c>
      <c r="B15" s="40">
        <v>39284543</v>
      </c>
      <c r="C15" s="40">
        <v>1006352168</v>
      </c>
      <c r="D15" s="40">
        <v>25561323</v>
      </c>
      <c r="E15" s="50">
        <v>1041978405</v>
      </c>
      <c r="F15" s="41">
        <v>1040512304</v>
      </c>
      <c r="G15" s="50">
        <v>1041978405</v>
      </c>
      <c r="H15" s="39">
        <v>1147958417</v>
      </c>
      <c r="I15" s="40">
        <v>1103862586</v>
      </c>
      <c r="J15" s="50">
        <v>1041978405</v>
      </c>
    </row>
    <row r="16" spans="1:10" ht="15.75" thickBot="1" x14ac:dyDescent="0.3">
      <c r="A16" s="36">
        <v>1019998544</v>
      </c>
      <c r="B16" s="39">
        <v>21635760</v>
      </c>
      <c r="C16" s="40">
        <v>1104820221</v>
      </c>
      <c r="D16" s="40">
        <v>1145732059</v>
      </c>
      <c r="E16" s="50">
        <v>1079101299</v>
      </c>
      <c r="F16" s="41">
        <v>1040506852</v>
      </c>
      <c r="G16" s="50">
        <v>1079101299</v>
      </c>
      <c r="H16" s="40">
        <v>9165355</v>
      </c>
      <c r="I16" s="40">
        <v>1103863310</v>
      </c>
      <c r="J16" s="50">
        <v>1079101299</v>
      </c>
    </row>
    <row r="17" spans="1:10" ht="15.75" thickBot="1" x14ac:dyDescent="0.3">
      <c r="A17" s="36">
        <v>11997713463</v>
      </c>
      <c r="B17" s="39">
        <v>9021498</v>
      </c>
      <c r="C17" s="40">
        <v>1104806822</v>
      </c>
      <c r="D17" s="40">
        <v>1145727763</v>
      </c>
      <c r="E17" s="50">
        <v>1076333932</v>
      </c>
      <c r="F17" s="41">
        <v>1038111276</v>
      </c>
      <c r="G17" s="50">
        <v>1076333932</v>
      </c>
      <c r="H17" s="39">
        <v>44120517</v>
      </c>
      <c r="I17" s="40">
        <v>33175125</v>
      </c>
      <c r="J17" s="50">
        <v>1076333932</v>
      </c>
    </row>
    <row r="18" spans="1:10" ht="15.75" thickBot="1" x14ac:dyDescent="0.3">
      <c r="A18" s="36">
        <v>18055209</v>
      </c>
      <c r="B18" s="39">
        <v>1038116254</v>
      </c>
      <c r="C18" s="40">
        <v>1114625831</v>
      </c>
      <c r="D18" s="40">
        <v>1062081555</v>
      </c>
      <c r="E18" s="50">
        <v>76046491</v>
      </c>
      <c r="F18" s="41">
        <v>1007515978</v>
      </c>
      <c r="G18" s="50">
        <v>76046491</v>
      </c>
      <c r="H18" s="39">
        <v>1007516098</v>
      </c>
      <c r="I18" s="40">
        <v>64589125</v>
      </c>
      <c r="J18" s="50">
        <v>76046491</v>
      </c>
    </row>
    <row r="19" spans="1:10" ht="15.75" thickBot="1" x14ac:dyDescent="0.3">
      <c r="A19" s="36">
        <v>1193139681</v>
      </c>
      <c r="B19" s="39">
        <v>1038138302</v>
      </c>
      <c r="C19" s="40">
        <v>1113626136</v>
      </c>
      <c r="D19" s="40">
        <v>97101716523</v>
      </c>
      <c r="E19" s="50">
        <v>14471371</v>
      </c>
      <c r="F19" s="41">
        <v>21589925</v>
      </c>
      <c r="G19" s="50">
        <v>14471371</v>
      </c>
      <c r="H19" s="39">
        <v>1040491334</v>
      </c>
      <c r="I19" s="40">
        <v>1196970523</v>
      </c>
      <c r="J19" s="50">
        <v>14471371</v>
      </c>
    </row>
    <row r="20" spans="1:10" ht="15.75" thickBot="1" x14ac:dyDescent="0.3">
      <c r="A20" s="36">
        <v>1023957949</v>
      </c>
      <c r="B20" s="40">
        <v>66854762</v>
      </c>
      <c r="C20" s="40">
        <v>1114242160</v>
      </c>
      <c r="D20" s="40">
        <v>1007208628</v>
      </c>
      <c r="E20" s="50">
        <v>1130768466</v>
      </c>
      <c r="F20" s="41">
        <v>1038107811</v>
      </c>
      <c r="G20" s="50">
        <v>1130768466</v>
      </c>
      <c r="H20" s="40">
        <v>1007380613</v>
      </c>
      <c r="I20" s="40">
        <v>99052916328</v>
      </c>
      <c r="J20" s="50">
        <v>1130768466</v>
      </c>
    </row>
    <row r="21" spans="1:10" ht="15.75" thickBot="1" x14ac:dyDescent="0.3">
      <c r="A21" s="36">
        <v>11383156</v>
      </c>
      <c r="B21" s="39">
        <v>1080831828</v>
      </c>
      <c r="C21" s="40">
        <v>82363778</v>
      </c>
      <c r="D21" s="40">
        <v>1007459214</v>
      </c>
      <c r="E21" s="50">
        <v>1130768473</v>
      </c>
      <c r="F21" s="41">
        <v>1001161949</v>
      </c>
      <c r="G21" s="50">
        <v>1130768473</v>
      </c>
      <c r="H21" s="39">
        <v>1007407240</v>
      </c>
      <c r="I21" s="40">
        <v>1005575687</v>
      </c>
      <c r="J21" s="50">
        <v>1130768473</v>
      </c>
    </row>
    <row r="22" spans="1:10" ht="15.75" thickBot="1" x14ac:dyDescent="0.3">
      <c r="A22" s="36">
        <v>30082394</v>
      </c>
      <c r="B22" s="39">
        <v>1196463086</v>
      </c>
      <c r="C22" s="40">
        <v>39301874</v>
      </c>
      <c r="D22" s="40">
        <v>4729118</v>
      </c>
      <c r="E22" s="50">
        <v>1130768475</v>
      </c>
      <c r="F22" s="41">
        <v>10877114</v>
      </c>
      <c r="G22" s="50">
        <v>1130768475</v>
      </c>
      <c r="H22" s="45">
        <f>SUM(H1:H21)</f>
        <v>19865709224</v>
      </c>
      <c r="I22" s="40">
        <v>10877915</v>
      </c>
      <c r="J22" s="50">
        <v>1130768475</v>
      </c>
    </row>
    <row r="23" spans="1:10" ht="15.75" thickBot="1" x14ac:dyDescent="0.3">
      <c r="A23" s="36">
        <v>1121847226</v>
      </c>
      <c r="B23" s="39">
        <v>1232795555</v>
      </c>
      <c r="C23" s="40">
        <v>1087131543</v>
      </c>
      <c r="D23" s="37">
        <f>SUM(D1:D22)</f>
        <v>114147857951</v>
      </c>
      <c r="E23" s="50">
        <v>1148949764</v>
      </c>
      <c r="F23" s="41">
        <v>39281964</v>
      </c>
      <c r="G23" s="50">
        <v>1148949764</v>
      </c>
      <c r="I23" s="40">
        <v>1196966496</v>
      </c>
      <c r="J23" s="50">
        <v>1148949764</v>
      </c>
    </row>
    <row r="24" spans="1:10" ht="15.75" thickBot="1" x14ac:dyDescent="0.3">
      <c r="A24" s="36">
        <v>1122532826</v>
      </c>
      <c r="B24" s="40">
        <v>1038098975</v>
      </c>
      <c r="C24" s="40">
        <v>1013275053</v>
      </c>
      <c r="E24" s="50">
        <v>1108781657</v>
      </c>
      <c r="F24" s="41">
        <v>1007768240</v>
      </c>
      <c r="G24" s="50">
        <v>1108781657</v>
      </c>
      <c r="I24" s="40">
        <v>1196967346</v>
      </c>
      <c r="J24" s="50">
        <v>1108781657</v>
      </c>
    </row>
    <row r="25" spans="1:10" ht="15.75" thickBot="1" x14ac:dyDescent="0.3">
      <c r="A25" s="36">
        <v>1121864463</v>
      </c>
      <c r="B25" s="39">
        <v>1040511419</v>
      </c>
      <c r="C25" s="40">
        <v>1112218723</v>
      </c>
      <c r="E25" s="50">
        <v>29231298</v>
      </c>
      <c r="F25" s="41">
        <v>99091718231</v>
      </c>
      <c r="G25" s="50">
        <v>29231298</v>
      </c>
      <c r="I25" s="40">
        <v>64577429</v>
      </c>
      <c r="J25" s="50">
        <v>29231298</v>
      </c>
    </row>
    <row r="26" spans="1:10" ht="15.75" thickBot="1" x14ac:dyDescent="0.3">
      <c r="A26" s="36">
        <v>1125468511</v>
      </c>
      <c r="B26" s="39">
        <v>1038102276</v>
      </c>
      <c r="C26" s="40">
        <v>31165297</v>
      </c>
      <c r="E26" s="50">
        <v>1013584731</v>
      </c>
      <c r="F26" s="41">
        <v>1038124239</v>
      </c>
      <c r="G26" s="50">
        <v>1013584731</v>
      </c>
      <c r="I26" s="40">
        <v>1069988336</v>
      </c>
      <c r="J26" s="50">
        <v>1013584731</v>
      </c>
    </row>
    <row r="27" spans="1:10" ht="15.75" thickBot="1" x14ac:dyDescent="0.3">
      <c r="A27" s="36">
        <v>1121895710</v>
      </c>
      <c r="B27" s="39">
        <v>1040503543</v>
      </c>
      <c r="C27" s="40">
        <v>1006342429</v>
      </c>
      <c r="E27" s="50">
        <v>1111753074</v>
      </c>
      <c r="F27" s="41">
        <v>152521902</v>
      </c>
      <c r="G27" s="50">
        <v>1111753074</v>
      </c>
      <c r="I27" s="40">
        <v>1193512324</v>
      </c>
      <c r="J27" s="50">
        <v>1111753074</v>
      </c>
    </row>
    <row r="28" spans="1:10" ht="15.75" thickBot="1" x14ac:dyDescent="0.3">
      <c r="A28" s="36">
        <v>65587928</v>
      </c>
      <c r="B28" s="39">
        <v>1040503544</v>
      </c>
      <c r="C28" s="40">
        <v>1114242632</v>
      </c>
      <c r="E28" s="50">
        <v>1006201219</v>
      </c>
      <c r="F28" s="41">
        <v>39270495</v>
      </c>
      <c r="G28" s="50">
        <v>1006201219</v>
      </c>
      <c r="I28" s="40">
        <v>1225078086</v>
      </c>
      <c r="J28" s="50">
        <v>1006201219</v>
      </c>
    </row>
    <row r="29" spans="1:10" x14ac:dyDescent="0.25">
      <c r="A29" s="36">
        <v>93203270</v>
      </c>
      <c r="B29" s="40">
        <v>35852428</v>
      </c>
      <c r="C29" s="40">
        <v>1109672801</v>
      </c>
      <c r="E29" s="50">
        <v>1087806970</v>
      </c>
      <c r="F29" s="41">
        <v>3896624</v>
      </c>
      <c r="G29" s="50">
        <v>1087806970</v>
      </c>
      <c r="I29" s="40">
        <v>1193512332</v>
      </c>
      <c r="J29" s="50">
        <v>1087806970</v>
      </c>
    </row>
    <row r="30" spans="1:10" x14ac:dyDescent="0.25">
      <c r="A30" s="36">
        <v>10058244659</v>
      </c>
      <c r="B30" s="39">
        <v>1193532203</v>
      </c>
      <c r="C30" s="40">
        <v>1077632988</v>
      </c>
      <c r="E30" s="50">
        <v>1130639552</v>
      </c>
      <c r="F30" s="37">
        <f>SUM(F1:F29)</f>
        <v>113118192640</v>
      </c>
      <c r="G30" s="50">
        <v>1130639552</v>
      </c>
      <c r="I30" s="40">
        <v>1003060869</v>
      </c>
      <c r="J30" s="50">
        <v>1130639552</v>
      </c>
    </row>
    <row r="31" spans="1:10" x14ac:dyDescent="0.25">
      <c r="A31" s="36">
        <v>17285095</v>
      </c>
      <c r="B31" s="39">
        <v>39284144</v>
      </c>
      <c r="C31" s="40">
        <v>1078460063</v>
      </c>
      <c r="E31" s="50">
        <v>1111555235</v>
      </c>
      <c r="G31" s="50">
        <v>1111555235</v>
      </c>
      <c r="I31" s="40">
        <v>19872680</v>
      </c>
      <c r="J31" s="50">
        <v>1111555235</v>
      </c>
    </row>
    <row r="32" spans="1:10" x14ac:dyDescent="0.25">
      <c r="A32" s="36">
        <v>1123160578</v>
      </c>
      <c r="B32" s="40">
        <v>1040504700</v>
      </c>
      <c r="C32" s="40">
        <v>1128726939</v>
      </c>
      <c r="E32" s="50">
        <v>1143968557</v>
      </c>
      <c r="G32" s="50">
        <v>1143968557</v>
      </c>
      <c r="I32" s="40">
        <v>1103753874</v>
      </c>
      <c r="J32" s="50">
        <v>1143968557</v>
      </c>
    </row>
    <row r="33" spans="1:10" x14ac:dyDescent="0.25">
      <c r="A33" s="36">
        <v>1121821369</v>
      </c>
      <c r="B33" s="39">
        <v>1038483210</v>
      </c>
      <c r="C33" s="40">
        <v>1078466712</v>
      </c>
      <c r="E33" s="50">
        <v>251558</v>
      </c>
      <c r="G33" s="50">
        <v>251558</v>
      </c>
      <c r="I33" s="40">
        <v>1002489932</v>
      </c>
      <c r="J33" s="50">
        <v>251558</v>
      </c>
    </row>
    <row r="34" spans="1:10" x14ac:dyDescent="0.25">
      <c r="A34" s="36">
        <v>1122506974</v>
      </c>
      <c r="B34" s="39">
        <v>1041087538</v>
      </c>
      <c r="C34" s="40">
        <v>6146455</v>
      </c>
      <c r="E34" s="50">
        <v>1151442163</v>
      </c>
      <c r="G34" s="50">
        <v>1151442163</v>
      </c>
      <c r="I34" s="40">
        <v>1052953413</v>
      </c>
      <c r="J34" s="50">
        <v>1151442163</v>
      </c>
    </row>
    <row r="35" spans="1:10" x14ac:dyDescent="0.25">
      <c r="A35" s="36">
        <v>1122513578</v>
      </c>
      <c r="B35" s="39">
        <v>1001550816</v>
      </c>
      <c r="C35" s="40">
        <v>24578989</v>
      </c>
      <c r="E35" s="50">
        <v>1192913158</v>
      </c>
      <c r="G35" s="50">
        <v>1192913158</v>
      </c>
      <c r="I35" s="40">
        <v>1002489935</v>
      </c>
      <c r="J35" s="50">
        <v>1192913158</v>
      </c>
    </row>
    <row r="36" spans="1:10" x14ac:dyDescent="0.25">
      <c r="A36" s="36">
        <v>1122524223</v>
      </c>
      <c r="B36" s="40">
        <v>9079215</v>
      </c>
      <c r="C36" s="40">
        <v>1114119567</v>
      </c>
      <c r="E36" s="50">
        <v>1028181526</v>
      </c>
      <c r="G36" s="50">
        <v>1028181526</v>
      </c>
      <c r="I36" s="40">
        <v>1102885029</v>
      </c>
      <c r="J36" s="50">
        <v>1028181526</v>
      </c>
    </row>
    <row r="37" spans="1:10" x14ac:dyDescent="0.25">
      <c r="A37" s="36">
        <v>1122526989</v>
      </c>
      <c r="B37" s="40">
        <v>39278139</v>
      </c>
      <c r="C37" s="40">
        <v>1004715503</v>
      </c>
      <c r="E37" s="50">
        <v>1028185221</v>
      </c>
      <c r="G37" s="50">
        <v>1028185221</v>
      </c>
      <c r="I37" s="40">
        <v>1002489937</v>
      </c>
      <c r="J37" s="50">
        <v>1028185221</v>
      </c>
    </row>
    <row r="38" spans="1:10" x14ac:dyDescent="0.25">
      <c r="A38" s="36">
        <v>1122532949</v>
      </c>
      <c r="B38" s="40">
        <v>99093002110</v>
      </c>
      <c r="C38" s="40">
        <v>1086135271</v>
      </c>
      <c r="E38" s="50">
        <v>29228129</v>
      </c>
      <c r="G38" s="50">
        <v>29228129</v>
      </c>
      <c r="I38" s="40">
        <v>64698140</v>
      </c>
      <c r="J38" s="50">
        <v>29228129</v>
      </c>
    </row>
    <row r="39" spans="1:10" x14ac:dyDescent="0.25">
      <c r="A39" s="36">
        <v>1124823062</v>
      </c>
      <c r="B39" s="40">
        <v>43830112</v>
      </c>
      <c r="C39" s="40">
        <v>30188312</v>
      </c>
      <c r="E39" s="50">
        <v>1028185215</v>
      </c>
      <c r="G39" s="50">
        <v>1028185215</v>
      </c>
      <c r="I39" s="40">
        <v>1102813852</v>
      </c>
      <c r="J39" s="50">
        <v>1028185215</v>
      </c>
    </row>
    <row r="40" spans="1:10" x14ac:dyDescent="0.25">
      <c r="A40" s="36">
        <v>40428082</v>
      </c>
      <c r="B40" s="39">
        <v>1148451648</v>
      </c>
      <c r="C40" s="40">
        <v>1006407561</v>
      </c>
      <c r="E40" s="50">
        <v>1151440820</v>
      </c>
      <c r="G40" s="50">
        <v>1151440820</v>
      </c>
      <c r="I40" s="40">
        <v>1231838715</v>
      </c>
      <c r="J40" s="50">
        <v>1151440820</v>
      </c>
    </row>
    <row r="41" spans="1:10" x14ac:dyDescent="0.25">
      <c r="A41" s="36">
        <v>1029981985</v>
      </c>
      <c r="B41" s="37">
        <f>SUM(B1:B40)</f>
        <v>127219476932</v>
      </c>
      <c r="C41" s="40">
        <v>1115724542</v>
      </c>
      <c r="E41" s="50">
        <v>38465123</v>
      </c>
      <c r="G41" s="50">
        <v>38465123</v>
      </c>
      <c r="I41" s="40">
        <v>1102813852</v>
      </c>
      <c r="J41" s="50">
        <v>38465123</v>
      </c>
    </row>
    <row r="42" spans="1:10" x14ac:dyDescent="0.25">
      <c r="A42" s="36">
        <v>1121948502</v>
      </c>
      <c r="C42" s="40">
        <v>1115736537</v>
      </c>
      <c r="E42" s="50">
        <v>91078290</v>
      </c>
      <c r="G42" s="50">
        <v>91078290</v>
      </c>
      <c r="I42" s="40">
        <v>50877379</v>
      </c>
      <c r="J42" s="50">
        <v>91078290</v>
      </c>
    </row>
    <row r="43" spans="1:10" x14ac:dyDescent="0.25">
      <c r="A43" s="36">
        <v>96354769</v>
      </c>
      <c r="C43" s="40">
        <v>1113625199</v>
      </c>
      <c r="E43" s="50">
        <v>1150941458</v>
      </c>
      <c r="G43" s="50">
        <v>1150941458</v>
      </c>
      <c r="I43" s="40">
        <v>1063077454</v>
      </c>
      <c r="J43" s="50">
        <v>1150941458</v>
      </c>
    </row>
    <row r="44" spans="1:10" x14ac:dyDescent="0.25">
      <c r="A44" s="36">
        <v>2480500</v>
      </c>
      <c r="C44" s="40">
        <v>66704996</v>
      </c>
      <c r="E44" s="50">
        <v>1111750126</v>
      </c>
      <c r="G44" s="50">
        <v>1111750126</v>
      </c>
      <c r="I44" s="40">
        <v>10722501713</v>
      </c>
      <c r="J44" s="50">
        <v>1111750126</v>
      </c>
    </row>
    <row r="45" spans="1:10" x14ac:dyDescent="0.25">
      <c r="A45" s="36">
        <v>1133284137</v>
      </c>
      <c r="C45" s="40">
        <v>1114007309</v>
      </c>
      <c r="E45" s="50">
        <v>1111750121</v>
      </c>
      <c r="G45" s="50">
        <v>1111750121</v>
      </c>
      <c r="I45" s="40">
        <v>1193512685</v>
      </c>
      <c r="J45" s="50">
        <v>1111750121</v>
      </c>
    </row>
    <row r="46" spans="1:10" x14ac:dyDescent="0.25">
      <c r="A46" s="36">
        <v>40437010</v>
      </c>
      <c r="C46" s="40">
        <v>66930252</v>
      </c>
      <c r="E46" s="50">
        <v>1150944926</v>
      </c>
      <c r="G46" s="50">
        <v>1150944926</v>
      </c>
      <c r="I46" s="40">
        <v>6797454</v>
      </c>
      <c r="J46" s="50">
        <v>1150944926</v>
      </c>
    </row>
    <row r="47" spans="1:10" x14ac:dyDescent="0.25">
      <c r="A47" s="36">
        <v>1006772242</v>
      </c>
      <c r="C47" s="40">
        <v>6404484</v>
      </c>
      <c r="E47" s="50">
        <v>1150944925</v>
      </c>
      <c r="G47" s="50">
        <v>1150944925</v>
      </c>
      <c r="I47" s="40">
        <v>26082241</v>
      </c>
      <c r="J47" s="50">
        <v>1150944925</v>
      </c>
    </row>
    <row r="48" spans="1:10" x14ac:dyDescent="0.25">
      <c r="A48" s="36">
        <v>1121895710</v>
      </c>
      <c r="C48" s="40">
        <v>1112225239</v>
      </c>
      <c r="E48" s="50">
        <v>16495149</v>
      </c>
      <c r="G48" s="50">
        <v>16495149</v>
      </c>
      <c r="I48" s="40">
        <v>1193512686</v>
      </c>
      <c r="J48" s="50">
        <v>16495149</v>
      </c>
    </row>
    <row r="49" spans="1:10" x14ac:dyDescent="0.25">
      <c r="A49" s="36">
        <v>1118125311</v>
      </c>
      <c r="C49" s="40">
        <v>1006217784</v>
      </c>
      <c r="E49" s="50">
        <v>1115458628</v>
      </c>
      <c r="G49" s="50">
        <v>1115458628</v>
      </c>
      <c r="I49" s="40">
        <v>1072259299</v>
      </c>
      <c r="J49" s="50">
        <v>1115458628</v>
      </c>
    </row>
    <row r="50" spans="1:10" x14ac:dyDescent="0.25">
      <c r="A50" s="36">
        <v>1117811977</v>
      </c>
      <c r="C50" s="40">
        <v>36933043</v>
      </c>
      <c r="E50" s="50">
        <v>1150936092</v>
      </c>
      <c r="G50" s="50">
        <v>1150936092</v>
      </c>
      <c r="I50" s="40">
        <v>11969663963</v>
      </c>
      <c r="J50" s="50">
        <v>1150936092</v>
      </c>
    </row>
    <row r="51" spans="1:10" x14ac:dyDescent="0.25">
      <c r="A51" s="36">
        <v>1117491296</v>
      </c>
      <c r="C51" s="40">
        <v>98136401</v>
      </c>
      <c r="E51" s="50">
        <v>1931231100</v>
      </c>
      <c r="G51" s="50">
        <v>1931231100</v>
      </c>
      <c r="I51" s="40">
        <v>50879446</v>
      </c>
      <c r="J51" s="50">
        <v>1931231100</v>
      </c>
    </row>
    <row r="52" spans="1:10" x14ac:dyDescent="0.25">
      <c r="A52" s="36">
        <v>1117822568</v>
      </c>
      <c r="C52" s="40">
        <v>1010138226</v>
      </c>
      <c r="E52" s="50">
        <v>1111753571</v>
      </c>
      <c r="G52" s="50">
        <v>1111753571</v>
      </c>
      <c r="I52" s="40">
        <v>92540108</v>
      </c>
      <c r="J52" s="50">
        <v>1111753571</v>
      </c>
    </row>
    <row r="53" spans="1:10" x14ac:dyDescent="0.25">
      <c r="A53" s="36">
        <v>1117835945</v>
      </c>
      <c r="C53" s="40">
        <v>1130144240</v>
      </c>
      <c r="E53" s="50">
        <v>1150940892</v>
      </c>
      <c r="G53" s="50">
        <v>1150940892</v>
      </c>
      <c r="I53" s="40">
        <v>92507555</v>
      </c>
      <c r="J53" s="50">
        <v>1150940892</v>
      </c>
    </row>
    <row r="54" spans="1:10" x14ac:dyDescent="0.25">
      <c r="A54" s="36">
        <v>40447654</v>
      </c>
      <c r="C54" s="40">
        <v>1058324539</v>
      </c>
      <c r="E54" s="50">
        <v>31600082</v>
      </c>
      <c r="G54" s="50">
        <v>31600082</v>
      </c>
      <c r="I54" s="40">
        <v>1007532603</v>
      </c>
      <c r="J54" s="50">
        <v>31600082</v>
      </c>
    </row>
    <row r="55" spans="1:10" x14ac:dyDescent="0.25">
      <c r="A55" s="36">
        <v>7818892</v>
      </c>
      <c r="C55" s="40">
        <v>1114006150</v>
      </c>
      <c r="E55" s="50">
        <v>2500029</v>
      </c>
      <c r="G55" s="50">
        <v>2500029</v>
      </c>
      <c r="I55" s="40">
        <v>1103515534</v>
      </c>
      <c r="J55" s="50">
        <v>2500029</v>
      </c>
    </row>
    <row r="56" spans="1:10" x14ac:dyDescent="0.25">
      <c r="A56" s="36">
        <v>1123442498</v>
      </c>
      <c r="C56" s="40">
        <v>29679571</v>
      </c>
      <c r="E56" s="50">
        <v>1113365035</v>
      </c>
      <c r="G56" s="50">
        <v>1113365035</v>
      </c>
      <c r="I56" s="40">
        <v>1196966393</v>
      </c>
      <c r="J56" s="50">
        <v>1113365035</v>
      </c>
    </row>
    <row r="57" spans="1:10" x14ac:dyDescent="0.25">
      <c r="A57" s="36">
        <v>1123442498</v>
      </c>
      <c r="C57" s="40">
        <v>99022609536</v>
      </c>
      <c r="E57" s="50">
        <v>31247072</v>
      </c>
      <c r="G57" s="50">
        <v>31247072</v>
      </c>
      <c r="I57" s="40">
        <v>1196968653</v>
      </c>
      <c r="J57" s="50">
        <v>31247072</v>
      </c>
    </row>
    <row r="58" spans="1:10" x14ac:dyDescent="0.25">
      <c r="A58" s="36">
        <v>68251977</v>
      </c>
      <c r="C58" s="40">
        <v>1006343415</v>
      </c>
      <c r="E58" s="50">
        <v>1150948135</v>
      </c>
      <c r="G58" s="50">
        <v>1150948135</v>
      </c>
      <c r="I58" s="40">
        <v>1225078316</v>
      </c>
      <c r="J58" s="50">
        <v>1150948135</v>
      </c>
    </row>
    <row r="59" spans="1:10" x14ac:dyDescent="0.25">
      <c r="A59" s="36">
        <v>1120363956</v>
      </c>
      <c r="C59" s="40">
        <v>1006343410</v>
      </c>
      <c r="E59" s="50">
        <v>1150948134</v>
      </c>
      <c r="G59" s="50">
        <v>1150948134</v>
      </c>
      <c r="I59" s="40">
        <v>1196964117</v>
      </c>
      <c r="J59" s="50">
        <v>1150948134</v>
      </c>
    </row>
    <row r="60" spans="1:10" x14ac:dyDescent="0.25">
      <c r="A60" s="36">
        <v>1120372566</v>
      </c>
      <c r="C60" s="40">
        <v>1113635974</v>
      </c>
      <c r="E60" s="50">
        <v>1111754351</v>
      </c>
      <c r="G60" s="50">
        <v>1111754351</v>
      </c>
      <c r="I60" s="40">
        <v>1193512333</v>
      </c>
      <c r="J60" s="50">
        <v>1111754351</v>
      </c>
    </row>
    <row r="61" spans="1:10" x14ac:dyDescent="0.25">
      <c r="A61" s="36">
        <v>1007952180</v>
      </c>
      <c r="C61" s="40">
        <v>1066839288</v>
      </c>
      <c r="E61" s="50">
        <v>1150940663</v>
      </c>
      <c r="G61" s="50">
        <v>1150940663</v>
      </c>
      <c r="I61" s="40">
        <v>64920366</v>
      </c>
      <c r="J61" s="50">
        <v>1150940663</v>
      </c>
    </row>
    <row r="62" spans="1:10" x14ac:dyDescent="0.25">
      <c r="A62" s="36">
        <v>1006203195</v>
      </c>
      <c r="C62" s="40">
        <v>1066841307</v>
      </c>
      <c r="E62" s="50">
        <v>1111795275</v>
      </c>
      <c r="G62" s="50">
        <v>1111795275</v>
      </c>
      <c r="I62" s="40">
        <v>1100334560</v>
      </c>
      <c r="J62" s="50">
        <v>1111795275</v>
      </c>
    </row>
    <row r="63" spans="1:10" x14ac:dyDescent="0.25">
      <c r="A63" s="36">
        <v>70543368</v>
      </c>
      <c r="C63" s="40">
        <v>1147954279</v>
      </c>
      <c r="E63" s="50">
        <v>1115459650</v>
      </c>
      <c r="G63" s="50">
        <v>1115459650</v>
      </c>
      <c r="I63" s="37">
        <f>SUM(I1:I62)</f>
        <v>168338683618</v>
      </c>
      <c r="J63" s="50">
        <v>1115459650</v>
      </c>
    </row>
    <row r="64" spans="1:10" x14ac:dyDescent="0.25">
      <c r="A64" s="36">
        <v>1007554558</v>
      </c>
      <c r="C64" s="40">
        <v>1066843975</v>
      </c>
      <c r="E64" s="50">
        <v>1150940358</v>
      </c>
      <c r="G64" s="50">
        <v>1150940358</v>
      </c>
      <c r="J64" s="50">
        <v>1150940358</v>
      </c>
    </row>
    <row r="65" spans="1:10" x14ac:dyDescent="0.25">
      <c r="A65" s="36">
        <v>1111784397</v>
      </c>
      <c r="C65" s="40">
        <v>1066945935</v>
      </c>
      <c r="E65" s="50">
        <v>115455433</v>
      </c>
      <c r="G65" s="50">
        <v>115455433</v>
      </c>
      <c r="J65" s="50">
        <v>115455433</v>
      </c>
    </row>
    <row r="66" spans="1:10" x14ac:dyDescent="0.25">
      <c r="A66" s="36">
        <v>23350026</v>
      </c>
      <c r="C66" s="40">
        <v>29349881</v>
      </c>
      <c r="E66" s="50">
        <v>16495874</v>
      </c>
      <c r="G66" s="50">
        <v>16495874</v>
      </c>
      <c r="J66" s="50">
        <v>16495874</v>
      </c>
    </row>
    <row r="67" spans="1:10" x14ac:dyDescent="0.25">
      <c r="A67" s="36">
        <v>93418321</v>
      </c>
      <c r="C67" s="40">
        <v>99040806667</v>
      </c>
      <c r="E67" s="50">
        <v>66942836</v>
      </c>
      <c r="G67" s="50">
        <v>66942836</v>
      </c>
      <c r="J67" s="50">
        <v>66942836</v>
      </c>
    </row>
    <row r="68" spans="1:10" x14ac:dyDescent="0.25">
      <c r="A68" s="36">
        <v>43587554</v>
      </c>
      <c r="C68" s="40">
        <v>1006286899</v>
      </c>
      <c r="E68" s="50">
        <v>1006386482</v>
      </c>
      <c r="G68" s="50">
        <v>1006386482</v>
      </c>
      <c r="J68" s="50">
        <v>1006386482</v>
      </c>
    </row>
    <row r="69" spans="1:10" x14ac:dyDescent="0.25">
      <c r="A69" s="36">
        <v>52787995</v>
      </c>
      <c r="C69" s="40">
        <v>39825227</v>
      </c>
      <c r="E69" s="50">
        <v>1111812243</v>
      </c>
      <c r="G69" s="50">
        <v>1111812243</v>
      </c>
      <c r="J69" s="50">
        <v>1111812243</v>
      </c>
    </row>
    <row r="70" spans="1:10" x14ac:dyDescent="0.25">
      <c r="A70" s="36">
        <v>1502207801</v>
      </c>
      <c r="C70" s="40">
        <v>1006996925</v>
      </c>
      <c r="E70" s="50">
        <v>1150948142</v>
      </c>
      <c r="G70" s="50">
        <v>1150948142</v>
      </c>
      <c r="J70" s="50">
        <v>1150948142</v>
      </c>
    </row>
    <row r="71" spans="1:10" x14ac:dyDescent="0.25">
      <c r="A71" s="36">
        <v>2203201831</v>
      </c>
      <c r="C71" s="40">
        <v>1122336198</v>
      </c>
      <c r="E71" s="50">
        <v>1133709081</v>
      </c>
      <c r="G71" s="50">
        <v>1133709081</v>
      </c>
      <c r="J71" s="50">
        <v>1133709081</v>
      </c>
    </row>
    <row r="72" spans="1:10" x14ac:dyDescent="0.25">
      <c r="A72" s="36">
        <v>1804201504</v>
      </c>
      <c r="C72" s="40">
        <v>42030952</v>
      </c>
      <c r="E72" s="50">
        <v>1114185183</v>
      </c>
      <c r="G72" s="50">
        <v>1114185183</v>
      </c>
      <c r="J72" s="50">
        <v>1114185183</v>
      </c>
    </row>
    <row r="73" spans="1:10" x14ac:dyDescent="0.25">
      <c r="A73" s="36">
        <v>39785086</v>
      </c>
      <c r="C73" s="40">
        <v>1114148509</v>
      </c>
      <c r="E73" s="50">
        <v>1111794542</v>
      </c>
      <c r="G73" s="50">
        <v>1111794542</v>
      </c>
      <c r="J73" s="50">
        <v>1111794542</v>
      </c>
    </row>
    <row r="74" spans="1:10" x14ac:dyDescent="0.25">
      <c r="A74" s="36">
        <v>5668989</v>
      </c>
      <c r="C74" s="40">
        <v>1087550929</v>
      </c>
      <c r="E74" s="50">
        <v>1111752698</v>
      </c>
      <c r="G74" s="50">
        <v>1111752698</v>
      </c>
      <c r="J74" s="50">
        <v>1111752698</v>
      </c>
    </row>
    <row r="75" spans="1:10" x14ac:dyDescent="0.25">
      <c r="A75" s="36">
        <v>1002736437</v>
      </c>
      <c r="C75" s="40">
        <v>1087553841</v>
      </c>
      <c r="E75" s="50">
        <v>31387129</v>
      </c>
      <c r="G75" s="50">
        <v>31387129</v>
      </c>
      <c r="J75" s="50">
        <v>31387129</v>
      </c>
    </row>
    <row r="76" spans="1:10" x14ac:dyDescent="0.25">
      <c r="A76" s="36">
        <v>15876263</v>
      </c>
      <c r="C76" s="40">
        <v>1004579256</v>
      </c>
      <c r="E76" s="50">
        <v>1111807563</v>
      </c>
      <c r="G76" s="50">
        <v>1111807563</v>
      </c>
      <c r="J76" s="50">
        <v>1111807563</v>
      </c>
    </row>
    <row r="77" spans="1:10" x14ac:dyDescent="0.25">
      <c r="A77" s="36">
        <v>1131524076</v>
      </c>
      <c r="C77" s="37">
        <f>SUM(C1:C76)</f>
        <v>257138851483</v>
      </c>
      <c r="E77" s="50">
        <v>16476791</v>
      </c>
      <c r="G77" s="50">
        <v>16476791</v>
      </c>
      <c r="J77" s="50">
        <v>16476791</v>
      </c>
    </row>
    <row r="78" spans="1:10" x14ac:dyDescent="0.25">
      <c r="A78" s="36">
        <v>1121001641</v>
      </c>
      <c r="E78" s="50">
        <v>1111769635</v>
      </c>
      <c r="G78" s="50">
        <v>1111769635</v>
      </c>
      <c r="J78" s="50">
        <v>1111769635</v>
      </c>
    </row>
    <row r="79" spans="1:10" x14ac:dyDescent="0.25">
      <c r="A79" s="36">
        <v>1121000223</v>
      </c>
      <c r="E79" s="50">
        <v>1006198073</v>
      </c>
      <c r="G79" s="50">
        <v>1006198073</v>
      </c>
      <c r="J79" s="50">
        <v>1006198073</v>
      </c>
    </row>
    <row r="80" spans="1:10" x14ac:dyDescent="0.25">
      <c r="A80" s="36">
        <v>112100041</v>
      </c>
      <c r="E80" s="50">
        <v>16482661</v>
      </c>
      <c r="G80" s="50">
        <v>16482661</v>
      </c>
      <c r="J80" s="50">
        <v>16482661</v>
      </c>
    </row>
    <row r="81" spans="1:10" x14ac:dyDescent="0.25">
      <c r="A81" s="36">
        <v>1121416120</v>
      </c>
      <c r="E81" s="50">
        <v>31588928</v>
      </c>
      <c r="G81" s="50">
        <v>31588928</v>
      </c>
      <c r="J81" s="50">
        <v>31588928</v>
      </c>
    </row>
    <row r="82" spans="1:10" x14ac:dyDescent="0.25">
      <c r="A82" s="36">
        <v>1121418670</v>
      </c>
      <c r="E82" s="50">
        <v>1028161690</v>
      </c>
      <c r="G82" s="50">
        <v>1028161690</v>
      </c>
      <c r="J82" s="50">
        <v>1028161690</v>
      </c>
    </row>
    <row r="83" spans="1:10" x14ac:dyDescent="0.25">
      <c r="A83" s="36">
        <v>1006737398</v>
      </c>
      <c r="E83" s="50">
        <v>1150935642</v>
      </c>
      <c r="G83" s="50">
        <v>1150935642</v>
      </c>
      <c r="J83" s="50">
        <v>1150935642</v>
      </c>
    </row>
    <row r="84" spans="1:10" x14ac:dyDescent="0.25">
      <c r="A84" s="36">
        <v>1121417703</v>
      </c>
      <c r="E84" s="50">
        <v>1150946097</v>
      </c>
      <c r="G84" s="50">
        <v>1150946097</v>
      </c>
      <c r="J84" s="50">
        <v>1150946097</v>
      </c>
    </row>
    <row r="85" spans="1:10" x14ac:dyDescent="0.25">
      <c r="A85" s="36">
        <v>1121419340</v>
      </c>
      <c r="E85" s="50">
        <v>1150940359</v>
      </c>
      <c r="G85" s="50">
        <v>1150940359</v>
      </c>
      <c r="J85" s="50">
        <v>1150940359</v>
      </c>
    </row>
    <row r="86" spans="1:10" x14ac:dyDescent="0.25">
      <c r="A86" s="36">
        <v>86035109</v>
      </c>
      <c r="E86" s="50">
        <v>1150951294</v>
      </c>
      <c r="G86" s="50">
        <v>1150951294</v>
      </c>
      <c r="J86" s="50">
        <v>1150951294</v>
      </c>
    </row>
    <row r="87" spans="1:10" x14ac:dyDescent="0.25">
      <c r="A87" s="36">
        <v>40217475</v>
      </c>
      <c r="E87" s="50">
        <v>31586310</v>
      </c>
      <c r="G87" s="50">
        <v>31586310</v>
      </c>
      <c r="J87" s="50">
        <v>31586310</v>
      </c>
    </row>
    <row r="88" spans="1:10" x14ac:dyDescent="0.25">
      <c r="A88" s="36">
        <v>1121956936</v>
      </c>
      <c r="E88" s="50">
        <v>1007795886</v>
      </c>
      <c r="G88" s="50">
        <v>1007795886</v>
      </c>
      <c r="J88" s="50">
        <v>1007795886</v>
      </c>
    </row>
    <row r="89" spans="1:10" x14ac:dyDescent="0.25">
      <c r="A89" s="36">
        <v>1121956935</v>
      </c>
      <c r="E89" s="50">
        <v>25727410</v>
      </c>
      <c r="G89" s="50">
        <v>25727410</v>
      </c>
      <c r="J89" s="50">
        <v>25727410</v>
      </c>
    </row>
    <row r="90" spans="1:10" x14ac:dyDescent="0.25">
      <c r="A90" s="36">
        <v>40333857</v>
      </c>
      <c r="E90" s="50">
        <v>136848011</v>
      </c>
      <c r="G90" s="50">
        <v>136848011</v>
      </c>
      <c r="J90" s="50">
        <v>136848011</v>
      </c>
    </row>
    <row r="91" spans="1:10" x14ac:dyDescent="0.25">
      <c r="A91" s="36">
        <v>1193127787</v>
      </c>
      <c r="E91" s="50">
        <v>1028161610</v>
      </c>
      <c r="G91" s="50">
        <v>1028161610</v>
      </c>
      <c r="J91" s="50">
        <v>1028161610</v>
      </c>
    </row>
    <row r="92" spans="1:10" x14ac:dyDescent="0.25">
      <c r="A92" s="36">
        <v>1122923969</v>
      </c>
      <c r="E92" s="50">
        <v>1028161623</v>
      </c>
      <c r="G92" s="50">
        <v>1028161623</v>
      </c>
      <c r="J92" s="50">
        <v>1028161623</v>
      </c>
    </row>
    <row r="93" spans="1:10" x14ac:dyDescent="0.25">
      <c r="A93" s="36">
        <v>1029996646</v>
      </c>
      <c r="E93" s="50">
        <v>1111763281</v>
      </c>
      <c r="G93" s="50">
        <v>1111763281</v>
      </c>
      <c r="J93" s="50">
        <v>1111763281</v>
      </c>
    </row>
    <row r="94" spans="1:10" x14ac:dyDescent="0.25">
      <c r="A94" s="36">
        <v>43506262</v>
      </c>
      <c r="E94" s="50">
        <v>1111763275</v>
      </c>
      <c r="G94" s="50">
        <v>1111763275</v>
      </c>
      <c r="J94" s="50">
        <v>1111763275</v>
      </c>
    </row>
    <row r="95" spans="1:10" x14ac:dyDescent="0.25">
      <c r="A95" s="36">
        <v>1116802939</v>
      </c>
      <c r="E95" s="50">
        <v>1111770575</v>
      </c>
      <c r="G95" s="50">
        <v>1111770575</v>
      </c>
      <c r="J95" s="50">
        <v>1111770575</v>
      </c>
    </row>
    <row r="96" spans="1:10" x14ac:dyDescent="0.25">
      <c r="A96" s="36">
        <v>1093921638</v>
      </c>
      <c r="E96" s="50">
        <v>14472128</v>
      </c>
      <c r="G96" s="50">
        <v>14472128</v>
      </c>
      <c r="J96" s="50">
        <v>14472128</v>
      </c>
    </row>
    <row r="97" spans="1:10" x14ac:dyDescent="0.25">
      <c r="A97" s="36">
        <v>1006825127</v>
      </c>
      <c r="E97" s="50">
        <v>1150947721</v>
      </c>
      <c r="G97" s="50">
        <v>1150947721</v>
      </c>
      <c r="J97" s="50">
        <v>1150947721</v>
      </c>
    </row>
    <row r="98" spans="1:10" x14ac:dyDescent="0.25">
      <c r="A98" s="36">
        <v>110572972</v>
      </c>
      <c r="E98" s="50">
        <v>1111760418</v>
      </c>
      <c r="G98" s="50">
        <v>1111760418</v>
      </c>
      <c r="J98" s="50">
        <v>1111760418</v>
      </c>
    </row>
    <row r="99" spans="1:10" x14ac:dyDescent="0.25">
      <c r="A99" s="36">
        <v>1124190683</v>
      </c>
      <c r="E99" s="50">
        <v>1150948406</v>
      </c>
      <c r="G99" s="50">
        <v>1150948406</v>
      </c>
      <c r="J99" s="50">
        <v>1150948406</v>
      </c>
    </row>
    <row r="100" spans="1:10" x14ac:dyDescent="0.25">
      <c r="A100" s="36">
        <v>1193048728</v>
      </c>
      <c r="E100" s="50">
        <v>1150948544</v>
      </c>
      <c r="G100" s="50">
        <v>1150948544</v>
      </c>
      <c r="J100" s="50">
        <v>1150948544</v>
      </c>
    </row>
    <row r="101" spans="1:10" x14ac:dyDescent="0.25">
      <c r="A101" s="36">
        <v>17282009</v>
      </c>
      <c r="E101" s="50">
        <v>16498000</v>
      </c>
      <c r="G101" s="50">
        <v>16498000</v>
      </c>
      <c r="J101" s="50">
        <v>16498000</v>
      </c>
    </row>
    <row r="102" spans="1:10" x14ac:dyDescent="0.25">
      <c r="A102" s="36">
        <v>24815366</v>
      </c>
      <c r="E102" s="50">
        <v>29231356</v>
      </c>
      <c r="G102" s="50">
        <v>29231356</v>
      </c>
      <c r="J102" s="50">
        <v>29231356</v>
      </c>
    </row>
    <row r="103" spans="1:10" x14ac:dyDescent="0.25">
      <c r="A103" s="36">
        <v>1139874560</v>
      </c>
      <c r="E103" s="50">
        <v>1111807332</v>
      </c>
      <c r="G103" s="50">
        <v>1111807332</v>
      </c>
      <c r="J103" s="50">
        <v>1111807332</v>
      </c>
    </row>
    <row r="104" spans="1:10" x14ac:dyDescent="0.25">
      <c r="A104" s="36">
        <v>1090279723</v>
      </c>
      <c r="E104" s="50">
        <v>14473227</v>
      </c>
      <c r="G104" s="50">
        <v>14473227</v>
      </c>
      <c r="J104" s="50">
        <v>14473227</v>
      </c>
    </row>
    <row r="105" spans="1:10" x14ac:dyDescent="0.25">
      <c r="A105" s="36">
        <v>86039364</v>
      </c>
      <c r="E105" s="50">
        <v>66736879</v>
      </c>
      <c r="G105" s="50">
        <v>66736879</v>
      </c>
      <c r="J105" s="50">
        <v>66736879</v>
      </c>
    </row>
    <row r="106" spans="1:10" x14ac:dyDescent="0.25">
      <c r="A106" s="36">
        <v>23801445</v>
      </c>
      <c r="E106" s="50">
        <v>1010114286</v>
      </c>
      <c r="G106" s="50">
        <v>1010114286</v>
      </c>
      <c r="J106" s="50">
        <v>1010114286</v>
      </c>
    </row>
    <row r="107" spans="1:10" x14ac:dyDescent="0.25">
      <c r="A107" s="36">
        <v>1002700752</v>
      </c>
      <c r="E107" s="50">
        <v>66731905</v>
      </c>
      <c r="G107" s="50">
        <v>66731905</v>
      </c>
      <c r="J107" s="50">
        <v>66731905</v>
      </c>
    </row>
    <row r="108" spans="1:10" x14ac:dyDescent="0.25">
      <c r="A108" s="36">
        <v>1057014192</v>
      </c>
      <c r="E108" s="50">
        <v>16488676</v>
      </c>
      <c r="G108" s="50">
        <v>16488676</v>
      </c>
      <c r="J108" s="50">
        <v>16488676</v>
      </c>
    </row>
    <row r="109" spans="1:10" x14ac:dyDescent="0.25">
      <c r="A109" s="36">
        <v>1121850077</v>
      </c>
      <c r="E109" s="50">
        <v>1151441037</v>
      </c>
      <c r="G109" s="50">
        <v>1151441037</v>
      </c>
      <c r="J109" s="50">
        <v>1151441037</v>
      </c>
    </row>
    <row r="110" spans="1:10" x14ac:dyDescent="0.25">
      <c r="A110" s="36">
        <v>1120868435</v>
      </c>
      <c r="E110" s="50">
        <v>1192914267</v>
      </c>
      <c r="G110" s="50">
        <v>1192914267</v>
      </c>
      <c r="J110" s="50">
        <v>1192914267</v>
      </c>
    </row>
    <row r="111" spans="1:10" x14ac:dyDescent="0.25">
      <c r="A111" s="36">
        <v>1120867389</v>
      </c>
      <c r="E111" s="50">
        <v>97100302873</v>
      </c>
      <c r="G111" s="50">
        <v>97100302873</v>
      </c>
      <c r="J111" s="50">
        <v>97100302873</v>
      </c>
    </row>
    <row r="112" spans="1:10" x14ac:dyDescent="0.25">
      <c r="A112" s="36">
        <v>1120870855</v>
      </c>
      <c r="E112" s="50">
        <v>1115157529</v>
      </c>
      <c r="G112" s="50">
        <v>1115157529</v>
      </c>
      <c r="J112" s="50">
        <v>1115157529</v>
      </c>
    </row>
    <row r="113" spans="1:10" x14ac:dyDescent="0.25">
      <c r="A113" s="36">
        <v>16475946</v>
      </c>
      <c r="E113" s="50">
        <v>1192734664</v>
      </c>
      <c r="G113" s="50">
        <v>1192734664</v>
      </c>
      <c r="J113" s="50">
        <v>1192734664</v>
      </c>
    </row>
    <row r="114" spans="1:10" x14ac:dyDescent="0.25">
      <c r="A114" s="36">
        <v>38473099</v>
      </c>
      <c r="E114" s="50">
        <v>29231203</v>
      </c>
      <c r="G114" s="50">
        <v>29231203</v>
      </c>
      <c r="J114" s="50">
        <v>29231203</v>
      </c>
    </row>
    <row r="115" spans="1:10" x14ac:dyDescent="0.25">
      <c r="A115" s="36">
        <v>1192752471</v>
      </c>
      <c r="E115" s="50">
        <v>1150947261</v>
      </c>
      <c r="G115" s="50">
        <v>1150947261</v>
      </c>
      <c r="J115" s="50">
        <v>1150947261</v>
      </c>
    </row>
    <row r="116" spans="1:10" x14ac:dyDescent="0.25">
      <c r="A116" s="36">
        <v>1113364970</v>
      </c>
      <c r="E116" s="37">
        <f>SUM(E1:E115)</f>
        <v>190212217233</v>
      </c>
      <c r="G116" s="37">
        <f>SUM(G1:G115)</f>
        <v>190212217233</v>
      </c>
      <c r="J116" s="37">
        <f>SUM(J1:J115)</f>
        <v>190212217233</v>
      </c>
    </row>
    <row r="117" spans="1:10" x14ac:dyDescent="0.25">
      <c r="A117" s="36">
        <v>41330054</v>
      </c>
    </row>
    <row r="118" spans="1:10" x14ac:dyDescent="0.25">
      <c r="A118" s="36">
        <v>10326750</v>
      </c>
    </row>
    <row r="119" spans="1:10" x14ac:dyDescent="0.25">
      <c r="A119" s="36">
        <v>30983252</v>
      </c>
    </row>
    <row r="120" spans="1:10" x14ac:dyDescent="0.25">
      <c r="A120" s="36">
        <v>8192710</v>
      </c>
    </row>
    <row r="121" spans="1:10" x14ac:dyDescent="0.25">
      <c r="A121" s="36">
        <v>1124831926</v>
      </c>
    </row>
    <row r="122" spans="1:10" x14ac:dyDescent="0.25">
      <c r="A122" s="36">
        <v>106444424</v>
      </c>
    </row>
    <row r="123" spans="1:10" x14ac:dyDescent="0.25">
      <c r="A123" s="36">
        <v>1124820472</v>
      </c>
    </row>
    <row r="124" spans="1:10" x14ac:dyDescent="0.25">
      <c r="A124" s="36">
        <v>1124822672</v>
      </c>
    </row>
    <row r="125" spans="1:10" x14ac:dyDescent="0.25">
      <c r="A125" s="36">
        <v>39949285</v>
      </c>
    </row>
    <row r="126" spans="1:10" x14ac:dyDescent="0.25">
      <c r="A126" s="36">
        <v>1118556481</v>
      </c>
    </row>
    <row r="127" spans="1:10" x14ac:dyDescent="0.25">
      <c r="A127" s="36">
        <v>118562773</v>
      </c>
    </row>
    <row r="128" spans="1:10" x14ac:dyDescent="0.25">
      <c r="A128" s="36">
        <v>100653485</v>
      </c>
    </row>
    <row r="129" spans="1:1" x14ac:dyDescent="0.25">
      <c r="A129" s="36">
        <v>1118565724</v>
      </c>
    </row>
    <row r="130" spans="1:1" x14ac:dyDescent="0.25">
      <c r="A130" s="36">
        <v>1222124846</v>
      </c>
    </row>
    <row r="131" spans="1:1" x14ac:dyDescent="0.25">
      <c r="A131" s="36">
        <v>1026576111</v>
      </c>
    </row>
    <row r="132" spans="1:1" x14ac:dyDescent="0.25">
      <c r="A132" s="36">
        <v>5577412</v>
      </c>
    </row>
    <row r="133" spans="1:1" x14ac:dyDescent="0.25">
      <c r="A133" s="36">
        <v>30205673</v>
      </c>
    </row>
    <row r="134" spans="1:1" x14ac:dyDescent="0.25">
      <c r="A134" s="36">
        <v>1121419171</v>
      </c>
    </row>
    <row r="135" spans="1:1" x14ac:dyDescent="0.25">
      <c r="A135" s="36">
        <v>97600413</v>
      </c>
    </row>
    <row r="136" spans="1:1" x14ac:dyDescent="0.25">
      <c r="A136" s="36">
        <v>17344665</v>
      </c>
    </row>
    <row r="137" spans="1:1" x14ac:dyDescent="0.25">
      <c r="A137" s="36">
        <v>1121826540</v>
      </c>
    </row>
    <row r="138" spans="1:1" x14ac:dyDescent="0.25">
      <c r="A138" s="36">
        <v>1006874550</v>
      </c>
    </row>
    <row r="139" spans="1:1" x14ac:dyDescent="0.25">
      <c r="A139" s="36">
        <v>1122926220</v>
      </c>
    </row>
    <row r="140" spans="1:1" x14ac:dyDescent="0.25">
      <c r="A140" s="36">
        <v>1122930989</v>
      </c>
    </row>
    <row r="141" spans="1:1" x14ac:dyDescent="0.25">
      <c r="A141" s="36">
        <v>40429652</v>
      </c>
    </row>
    <row r="142" spans="1:1" x14ac:dyDescent="0.25">
      <c r="A142" s="36">
        <v>3272131</v>
      </c>
    </row>
    <row r="143" spans="1:1" x14ac:dyDescent="0.25">
      <c r="A143" s="36">
        <v>1123512089</v>
      </c>
    </row>
    <row r="144" spans="1:1" x14ac:dyDescent="0.25">
      <c r="A144" s="36">
        <v>1006737640</v>
      </c>
    </row>
    <row r="145" spans="1:1" x14ac:dyDescent="0.25">
      <c r="A145" s="36">
        <v>98112502106</v>
      </c>
    </row>
    <row r="146" spans="1:1" x14ac:dyDescent="0.25">
      <c r="A146" s="36">
        <v>100678358</v>
      </c>
    </row>
    <row r="147" spans="1:1" x14ac:dyDescent="0.25">
      <c r="A147" s="36">
        <v>1122920643</v>
      </c>
    </row>
    <row r="148" spans="1:1" x14ac:dyDescent="0.25">
      <c r="A148" s="36">
        <v>1004628247</v>
      </c>
    </row>
    <row r="149" spans="1:1" x14ac:dyDescent="0.25">
      <c r="A149" s="36">
        <v>17265653</v>
      </c>
    </row>
    <row r="150" spans="1:1" x14ac:dyDescent="0.25">
      <c r="A150" s="36">
        <v>112092464</v>
      </c>
    </row>
    <row r="151" spans="1:1" x14ac:dyDescent="0.25">
      <c r="A151" s="36">
        <v>1120925310</v>
      </c>
    </row>
    <row r="152" spans="1:1" x14ac:dyDescent="0.25">
      <c r="A152" s="36">
        <v>51723056</v>
      </c>
    </row>
    <row r="153" spans="1:1" x14ac:dyDescent="0.25">
      <c r="A153" s="36">
        <v>80498093</v>
      </c>
    </row>
    <row r="154" spans="1:1" x14ac:dyDescent="0.25">
      <c r="A154" s="36">
        <v>21185097</v>
      </c>
    </row>
    <row r="155" spans="1:1" x14ac:dyDescent="0.25">
      <c r="A155" s="36">
        <v>112194780</v>
      </c>
    </row>
    <row r="156" spans="1:1" x14ac:dyDescent="0.25">
      <c r="A156" s="36">
        <v>1192755513</v>
      </c>
    </row>
    <row r="157" spans="1:1" x14ac:dyDescent="0.25">
      <c r="A157" s="36">
        <v>1096215553</v>
      </c>
    </row>
    <row r="158" spans="1:1" x14ac:dyDescent="0.25">
      <c r="A158" s="36">
        <v>86066073</v>
      </c>
    </row>
    <row r="159" spans="1:1" x14ac:dyDescent="0.25">
      <c r="A159" s="36">
        <v>1096806357</v>
      </c>
    </row>
    <row r="160" spans="1:1" x14ac:dyDescent="0.25">
      <c r="A160" s="36">
        <v>1097204815</v>
      </c>
    </row>
    <row r="161" spans="1:1" x14ac:dyDescent="0.25">
      <c r="A161" s="36">
        <v>6272006</v>
      </c>
    </row>
    <row r="162" spans="1:1" x14ac:dyDescent="0.25">
      <c r="A162" s="36">
        <v>1087194223</v>
      </c>
    </row>
    <row r="163" spans="1:1" x14ac:dyDescent="0.25">
      <c r="A163" s="36">
        <v>1121925735</v>
      </c>
    </row>
    <row r="164" spans="1:1" x14ac:dyDescent="0.25">
      <c r="A164" s="36">
        <v>74184264</v>
      </c>
    </row>
    <row r="165" spans="1:1" x14ac:dyDescent="0.25">
      <c r="A165" s="36">
        <v>1121882067</v>
      </c>
    </row>
    <row r="166" spans="1:1" x14ac:dyDescent="0.25">
      <c r="A166" s="36">
        <v>1122532995</v>
      </c>
    </row>
    <row r="167" spans="1:1" x14ac:dyDescent="0.25">
      <c r="A167" s="36">
        <v>82395243</v>
      </c>
    </row>
    <row r="168" spans="1:1" x14ac:dyDescent="0.25">
      <c r="A168" s="36">
        <v>1035910344</v>
      </c>
    </row>
    <row r="169" spans="1:1" x14ac:dyDescent="0.25">
      <c r="A169" s="36">
        <v>1087798043</v>
      </c>
    </row>
    <row r="170" spans="1:1" x14ac:dyDescent="0.25">
      <c r="A170" s="36">
        <v>10265716668</v>
      </c>
    </row>
    <row r="171" spans="1:1" x14ac:dyDescent="0.25">
      <c r="A171" s="36">
        <v>10900475162</v>
      </c>
    </row>
    <row r="172" spans="1:1" x14ac:dyDescent="0.25">
      <c r="A172" s="36">
        <v>76141290</v>
      </c>
    </row>
    <row r="173" spans="1:1" x14ac:dyDescent="0.25">
      <c r="A173" s="36">
        <v>23424272</v>
      </c>
    </row>
    <row r="174" spans="1:1" x14ac:dyDescent="0.25">
      <c r="A174" s="36">
        <v>1071890925</v>
      </c>
    </row>
    <row r="175" spans="1:1" x14ac:dyDescent="0.25">
      <c r="A175" s="36">
        <v>1071890825</v>
      </c>
    </row>
    <row r="176" spans="1:1" x14ac:dyDescent="0.25">
      <c r="A176" s="36">
        <v>99033111017</v>
      </c>
    </row>
    <row r="177" spans="1:4" x14ac:dyDescent="0.25">
      <c r="A177" s="36">
        <v>1002736689</v>
      </c>
    </row>
    <row r="178" spans="1:4" x14ac:dyDescent="0.25">
      <c r="A178" s="36">
        <v>1002262652</v>
      </c>
    </row>
    <row r="179" spans="1:4" x14ac:dyDescent="0.25">
      <c r="A179" s="36">
        <v>1048847625</v>
      </c>
    </row>
    <row r="180" spans="1:4" x14ac:dyDescent="0.25">
      <c r="A180" s="36">
        <v>23424153</v>
      </c>
    </row>
    <row r="181" spans="1:4" x14ac:dyDescent="0.25">
      <c r="A181" s="36">
        <v>1118544021</v>
      </c>
    </row>
    <row r="182" spans="1:4" x14ac:dyDescent="0.25">
      <c r="A182" s="36">
        <v>1116041481</v>
      </c>
    </row>
    <row r="183" spans="1:4" x14ac:dyDescent="0.25">
      <c r="A183" s="36">
        <v>1122123801</v>
      </c>
    </row>
    <row r="184" spans="1:4" x14ac:dyDescent="0.25">
      <c r="A184" s="36">
        <v>1028034123</v>
      </c>
    </row>
    <row r="185" spans="1:4" x14ac:dyDescent="0.25">
      <c r="A185" s="36">
        <v>1028018209</v>
      </c>
    </row>
    <row r="186" spans="1:4" x14ac:dyDescent="0.25">
      <c r="A186" s="36">
        <v>1121820439</v>
      </c>
      <c r="D186" s="37"/>
    </row>
    <row r="187" spans="1:4" x14ac:dyDescent="0.25">
      <c r="A187" s="36">
        <v>1030589086</v>
      </c>
    </row>
    <row r="188" spans="1:4" x14ac:dyDescent="0.25">
      <c r="A188" s="36">
        <v>1144724878</v>
      </c>
    </row>
    <row r="189" spans="1:4" x14ac:dyDescent="0.25">
      <c r="A189" s="36">
        <v>1122119456</v>
      </c>
    </row>
    <row r="190" spans="1:4" x14ac:dyDescent="0.25">
      <c r="A190" s="36">
        <v>1123141716</v>
      </c>
    </row>
    <row r="191" spans="1:4" ht="15.75" thickBot="1" x14ac:dyDescent="0.3">
      <c r="A191" s="36">
        <v>1123141311</v>
      </c>
    </row>
    <row r="192" spans="1:4" x14ac:dyDescent="0.25">
      <c r="A192" s="36">
        <v>1121924181</v>
      </c>
      <c r="B192" s="38">
        <v>1065878038</v>
      </c>
    </row>
    <row r="193" spans="1:2" x14ac:dyDescent="0.25">
      <c r="A193" s="36">
        <v>40444941</v>
      </c>
      <c r="B193" s="36">
        <v>1065878042</v>
      </c>
    </row>
    <row r="194" spans="1:2" x14ac:dyDescent="0.25">
      <c r="A194" s="36">
        <v>1121865591</v>
      </c>
      <c r="B194" s="36">
        <v>1052187710</v>
      </c>
    </row>
    <row r="195" spans="1:2" x14ac:dyDescent="0.25">
      <c r="A195" s="36">
        <v>1119889919</v>
      </c>
      <c r="B195" s="36">
        <v>1116500141</v>
      </c>
    </row>
    <row r="196" spans="1:2" x14ac:dyDescent="0.25">
      <c r="A196" s="36">
        <v>98102816099</v>
      </c>
      <c r="B196" s="36">
        <v>1116498731</v>
      </c>
    </row>
    <row r="197" spans="1:2" x14ac:dyDescent="0.25">
      <c r="A197" s="36">
        <v>1029997822</v>
      </c>
      <c r="B197" s="36">
        <v>1116495154</v>
      </c>
    </row>
    <row r="198" spans="1:2" x14ac:dyDescent="0.25">
      <c r="A198" s="36">
        <v>137228458</v>
      </c>
      <c r="B198" s="36">
        <v>1116501839</v>
      </c>
    </row>
    <row r="199" spans="1:2" x14ac:dyDescent="0.25">
      <c r="A199" s="36">
        <v>1121943024</v>
      </c>
      <c r="B199" s="36">
        <v>1116503463</v>
      </c>
    </row>
    <row r="200" spans="1:2" x14ac:dyDescent="0.25">
      <c r="A200" s="36">
        <v>1122532549</v>
      </c>
      <c r="B200" s="36">
        <v>88246174</v>
      </c>
    </row>
    <row r="201" spans="1:2" x14ac:dyDescent="0.25">
      <c r="A201" s="36">
        <v>1122527066</v>
      </c>
      <c r="B201" s="36">
        <v>60385438</v>
      </c>
    </row>
    <row r="202" spans="1:2" x14ac:dyDescent="0.25">
      <c r="A202" s="36">
        <v>10554055</v>
      </c>
      <c r="B202" s="36">
        <v>99090904007</v>
      </c>
    </row>
    <row r="203" spans="1:2" x14ac:dyDescent="0.25">
      <c r="A203" s="36">
        <v>18200659</v>
      </c>
      <c r="B203" s="37">
        <v>1091976001</v>
      </c>
    </row>
    <row r="204" spans="1:2" x14ac:dyDescent="0.25">
      <c r="A204" s="36">
        <v>41205067</v>
      </c>
      <c r="B204" s="37">
        <f>SUM(B192:B203)</f>
        <v>109097954738</v>
      </c>
    </row>
    <row r="205" spans="1:2" x14ac:dyDescent="0.25">
      <c r="A205" s="36">
        <v>1121905216</v>
      </c>
    </row>
    <row r="206" spans="1:2" x14ac:dyDescent="0.25">
      <c r="A206" s="36">
        <v>1029988800</v>
      </c>
    </row>
    <row r="207" spans="1:2" x14ac:dyDescent="0.25">
      <c r="A207" s="36">
        <v>53099628</v>
      </c>
    </row>
    <row r="208" spans="1:2" x14ac:dyDescent="0.25">
      <c r="A208" s="36">
        <v>40028502</v>
      </c>
    </row>
    <row r="209" spans="1:1" x14ac:dyDescent="0.25">
      <c r="A209" s="36">
        <v>17265652</v>
      </c>
    </row>
    <row r="210" spans="1:1" x14ac:dyDescent="0.25">
      <c r="A210" s="36">
        <v>1120569649</v>
      </c>
    </row>
    <row r="211" spans="1:1" x14ac:dyDescent="0.25">
      <c r="A211" s="36">
        <v>13705815</v>
      </c>
    </row>
    <row r="212" spans="1:1" x14ac:dyDescent="0.25">
      <c r="A212" s="37">
        <f>SUM(A1:A211)</f>
        <v>491957414246</v>
      </c>
    </row>
  </sheetData>
  <dataValidations count="1">
    <dataValidation type="whole" operator="greaterThan" allowBlank="1" showInputMessage="1" showErrorMessage="1" errorTitle="VALOR NO VALIDO" error="Por favor ingrese un numero valido" promptTitle="NUMERO DE DOCUMENTO" prompt="Ingrese el número del documento de identidad, sin puntos, ni comas, ni caracteres especiales." sqref="A1:A211 B192:B203 D1:D22 B1:B40 C1:C76 J1:J115 F1:F29 H1:H21 G1:G115 I1:I62 E1:E115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zoomScale="84" zoomScaleNormal="84" workbookViewId="0">
      <selection activeCell="A2" sqref="A2"/>
    </sheetView>
  </sheetViews>
  <sheetFormatPr baseColWidth="10" defaultRowHeight="15" x14ac:dyDescent="0.25"/>
  <cols>
    <col min="6" max="6" width="24.28515625" customWidth="1"/>
  </cols>
  <sheetData>
    <row r="1" spans="1:87" ht="120" x14ac:dyDescent="0.25">
      <c r="A1" s="42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6" t="s">
        <v>15</v>
      </c>
      <c r="P1" s="5" t="s">
        <v>16</v>
      </c>
      <c r="Q1" s="5" t="s">
        <v>17</v>
      </c>
      <c r="R1" s="6" t="s">
        <v>18</v>
      </c>
      <c r="S1" s="5" t="s">
        <v>19</v>
      </c>
      <c r="T1" s="7" t="s">
        <v>23</v>
      </c>
      <c r="U1" s="7" t="s">
        <v>24</v>
      </c>
      <c r="V1" s="8" t="s">
        <v>25</v>
      </c>
      <c r="W1" s="8" t="s">
        <v>26</v>
      </c>
      <c r="X1" s="8" t="s">
        <v>27</v>
      </c>
      <c r="Y1" s="8" t="s">
        <v>28</v>
      </c>
      <c r="Z1" s="8" t="s">
        <v>29</v>
      </c>
      <c r="AA1" s="8" t="s">
        <v>30</v>
      </c>
      <c r="AB1" s="8" t="s">
        <v>31</v>
      </c>
      <c r="AC1" s="9" t="s">
        <v>32</v>
      </c>
      <c r="AD1" s="9" t="s">
        <v>33</v>
      </c>
      <c r="AE1" s="9" t="s">
        <v>34</v>
      </c>
      <c r="AF1" s="9" t="s">
        <v>35</v>
      </c>
      <c r="AG1" s="1" t="s">
        <v>40</v>
      </c>
      <c r="AH1" s="2" t="s">
        <v>41</v>
      </c>
      <c r="AI1" s="18" t="s">
        <v>2248</v>
      </c>
    </row>
    <row r="2" spans="1:87" ht="18.75" x14ac:dyDescent="0.3">
      <c r="A2" s="43"/>
      <c r="B2" s="17">
        <v>20011</v>
      </c>
      <c r="C2" s="3" t="s">
        <v>235</v>
      </c>
      <c r="D2" s="3" t="s">
        <v>54</v>
      </c>
      <c r="E2" s="3" t="s">
        <v>89</v>
      </c>
      <c r="F2" s="3" t="s">
        <v>2336</v>
      </c>
      <c r="G2" s="31">
        <v>3</v>
      </c>
      <c r="H2" s="32">
        <v>42807</v>
      </c>
      <c r="I2" s="31">
        <v>1</v>
      </c>
      <c r="J2" s="31">
        <v>2</v>
      </c>
      <c r="K2" s="31" t="s">
        <v>2328</v>
      </c>
      <c r="L2" s="32">
        <v>42807</v>
      </c>
      <c r="M2" s="32">
        <v>42808</v>
      </c>
      <c r="N2" s="32">
        <v>42808</v>
      </c>
      <c r="O2" s="3" t="s">
        <v>2256</v>
      </c>
      <c r="P2" s="45"/>
      <c r="Q2" s="45"/>
      <c r="R2" s="3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3" t="s">
        <v>80</v>
      </c>
      <c r="AG2" s="19" t="s">
        <v>2337</v>
      </c>
      <c r="AH2" s="3" t="s">
        <v>2337</v>
      </c>
      <c r="AI2" s="45" t="s">
        <v>2329</v>
      </c>
    </row>
    <row r="3" spans="1:87" ht="18.75" x14ac:dyDescent="0.3">
      <c r="A3" s="43"/>
      <c r="B3" s="17">
        <v>27615</v>
      </c>
      <c r="C3" s="3" t="s">
        <v>366</v>
      </c>
      <c r="D3" s="3" t="s">
        <v>55</v>
      </c>
      <c r="E3" s="3" t="s">
        <v>350</v>
      </c>
      <c r="F3" s="3" t="s">
        <v>2338</v>
      </c>
      <c r="G3" s="46">
        <v>3</v>
      </c>
      <c r="H3" s="44">
        <v>42824</v>
      </c>
      <c r="I3" s="46">
        <v>6</v>
      </c>
      <c r="J3" s="46">
        <v>23</v>
      </c>
      <c r="K3" s="46" t="s">
        <v>2328</v>
      </c>
      <c r="L3" s="44">
        <v>42824</v>
      </c>
      <c r="M3" s="32">
        <v>42830</v>
      </c>
      <c r="N3" s="32">
        <v>42830</v>
      </c>
      <c r="O3" s="3" t="s">
        <v>2256</v>
      </c>
      <c r="P3" s="45"/>
      <c r="Q3" s="45"/>
      <c r="R3" s="3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" t="s">
        <v>80</v>
      </c>
      <c r="AG3" s="19" t="s">
        <v>2337</v>
      </c>
      <c r="AH3" s="3" t="s">
        <v>2337</v>
      </c>
      <c r="AI3" s="45">
        <v>3</v>
      </c>
    </row>
    <row r="4" spans="1:87" ht="18.75" x14ac:dyDescent="0.3">
      <c r="A4" s="43"/>
      <c r="B4" s="17">
        <v>27615</v>
      </c>
      <c r="C4" s="3" t="s">
        <v>366</v>
      </c>
      <c r="D4" s="3" t="s">
        <v>55</v>
      </c>
      <c r="E4" s="3" t="s">
        <v>350</v>
      </c>
      <c r="F4" s="3" t="s">
        <v>2339</v>
      </c>
      <c r="G4" s="46">
        <v>4</v>
      </c>
      <c r="H4" s="44">
        <v>42824</v>
      </c>
      <c r="I4" s="46">
        <v>1</v>
      </c>
      <c r="J4" s="46">
        <v>7</v>
      </c>
      <c r="K4" s="46" t="s">
        <v>2328</v>
      </c>
      <c r="L4" s="44">
        <v>42824</v>
      </c>
      <c r="M4" s="32">
        <v>42830</v>
      </c>
      <c r="N4" s="32">
        <v>42830</v>
      </c>
      <c r="O4" s="3" t="s">
        <v>2256</v>
      </c>
      <c r="P4" s="45"/>
      <c r="Q4" s="45"/>
      <c r="R4" s="3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3" t="s">
        <v>80</v>
      </c>
      <c r="AG4" s="19" t="s">
        <v>2337</v>
      </c>
      <c r="AH4" s="3" t="s">
        <v>2337</v>
      </c>
      <c r="AI4" s="45">
        <v>4</v>
      </c>
    </row>
    <row r="5" spans="1:87" ht="18.75" x14ac:dyDescent="0.3">
      <c r="A5" s="43"/>
      <c r="B5" s="17">
        <v>5172</v>
      </c>
      <c r="C5" s="3" t="s">
        <v>366</v>
      </c>
      <c r="D5" s="3" t="s">
        <v>45</v>
      </c>
      <c r="E5" s="3" t="s">
        <v>423</v>
      </c>
      <c r="F5" s="3" t="s">
        <v>2340</v>
      </c>
      <c r="G5" s="46">
        <v>17</v>
      </c>
      <c r="H5" s="32">
        <v>42828</v>
      </c>
      <c r="I5" s="46">
        <v>1</v>
      </c>
      <c r="J5" s="46">
        <v>3</v>
      </c>
      <c r="K5" s="46" t="s">
        <v>2328</v>
      </c>
      <c r="L5" s="32">
        <v>42828</v>
      </c>
      <c r="M5" s="32">
        <v>42830</v>
      </c>
      <c r="N5" s="32">
        <v>42830</v>
      </c>
      <c r="O5" s="3" t="s">
        <v>2256</v>
      </c>
      <c r="P5" s="45"/>
      <c r="Q5" s="45"/>
      <c r="R5" s="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3" t="s">
        <v>80</v>
      </c>
      <c r="AG5" s="19" t="s">
        <v>2337</v>
      </c>
      <c r="AH5" s="3" t="s">
        <v>2337</v>
      </c>
      <c r="AI5" s="45" t="s">
        <v>2330</v>
      </c>
    </row>
    <row r="6" spans="1:87" ht="18.75" x14ac:dyDescent="0.3">
      <c r="A6" s="43"/>
      <c r="B6" s="17">
        <v>52079</v>
      </c>
      <c r="C6" s="3" t="s">
        <v>64</v>
      </c>
      <c r="D6" s="3" t="s">
        <v>64</v>
      </c>
      <c r="E6" s="3" t="s">
        <v>184</v>
      </c>
      <c r="F6" s="3" t="s">
        <v>2341</v>
      </c>
      <c r="G6" s="46">
        <v>1</v>
      </c>
      <c r="H6" s="32">
        <v>42830</v>
      </c>
      <c r="I6" s="46">
        <v>18</v>
      </c>
      <c r="J6" s="46">
        <v>62</v>
      </c>
      <c r="K6" s="46" t="s">
        <v>2328</v>
      </c>
      <c r="L6" s="32">
        <v>42830</v>
      </c>
      <c r="M6" s="32">
        <v>42835</v>
      </c>
      <c r="N6" s="32">
        <v>42835</v>
      </c>
      <c r="O6" s="3" t="s">
        <v>2256</v>
      </c>
      <c r="P6" s="45"/>
      <c r="Q6" s="45"/>
      <c r="R6" s="3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3" t="s">
        <v>80</v>
      </c>
      <c r="AG6" s="19" t="s">
        <v>2337</v>
      </c>
      <c r="AH6" s="3" t="s">
        <v>2337</v>
      </c>
      <c r="AI6" s="45" t="s">
        <v>2331</v>
      </c>
    </row>
    <row r="7" spans="1:87" ht="18.75" x14ac:dyDescent="0.3">
      <c r="A7" s="43"/>
      <c r="B7" s="17">
        <v>54874</v>
      </c>
      <c r="C7" s="3" t="s">
        <v>340</v>
      </c>
      <c r="D7" s="3" t="s">
        <v>65</v>
      </c>
      <c r="E7" s="3" t="s">
        <v>1020</v>
      </c>
      <c r="F7" s="3" t="s">
        <v>2342</v>
      </c>
      <c r="G7" s="46">
        <v>1</v>
      </c>
      <c r="H7" s="32">
        <v>42831</v>
      </c>
      <c r="I7" s="46">
        <v>1</v>
      </c>
      <c r="J7" s="46">
        <v>6</v>
      </c>
      <c r="K7" s="46" t="s">
        <v>2328</v>
      </c>
      <c r="L7" s="32">
        <v>42831</v>
      </c>
      <c r="M7" s="32">
        <v>42835</v>
      </c>
      <c r="N7" s="32">
        <v>42835</v>
      </c>
      <c r="O7" s="3" t="s">
        <v>2256</v>
      </c>
      <c r="P7" s="45"/>
      <c r="Q7" s="45"/>
      <c r="R7" s="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3" t="s">
        <v>80</v>
      </c>
      <c r="AG7" s="19" t="s">
        <v>2337</v>
      </c>
      <c r="AH7" s="3" t="s">
        <v>2337</v>
      </c>
      <c r="AI7" s="45" t="s">
        <v>2332</v>
      </c>
    </row>
    <row r="8" spans="1:87" ht="18.75" x14ac:dyDescent="0.3">
      <c r="A8" s="43"/>
      <c r="B8" s="17">
        <v>76892</v>
      </c>
      <c r="C8" s="3" t="s">
        <v>1106</v>
      </c>
      <c r="D8" s="3" t="s">
        <v>72</v>
      </c>
      <c r="E8" s="3" t="s">
        <v>330</v>
      </c>
      <c r="F8" s="3" t="s">
        <v>2343</v>
      </c>
      <c r="G8" s="46">
        <v>10</v>
      </c>
      <c r="H8" s="32">
        <v>42843</v>
      </c>
      <c r="I8" s="46">
        <v>1</v>
      </c>
      <c r="J8" s="46">
        <v>1</v>
      </c>
      <c r="K8" s="46" t="s">
        <v>2328</v>
      </c>
      <c r="L8" s="32">
        <v>42843</v>
      </c>
      <c r="M8" s="32">
        <v>42843</v>
      </c>
      <c r="N8" s="32">
        <v>42843</v>
      </c>
      <c r="O8" s="3" t="s">
        <v>2256</v>
      </c>
      <c r="P8" s="45"/>
      <c r="Q8" s="45"/>
      <c r="R8" s="3"/>
      <c r="S8" s="45"/>
      <c r="T8" s="32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3" t="s">
        <v>80</v>
      </c>
      <c r="AG8" s="45"/>
      <c r="AH8" s="3" t="s">
        <v>2337</v>
      </c>
      <c r="AI8" s="45" t="s">
        <v>2335</v>
      </c>
    </row>
    <row r="9" spans="1:87" ht="18.75" x14ac:dyDescent="0.3">
      <c r="A9" s="43"/>
      <c r="B9" s="17">
        <v>86001</v>
      </c>
      <c r="C9" s="3" t="s">
        <v>66</v>
      </c>
      <c r="D9" s="3" t="s">
        <v>66</v>
      </c>
      <c r="E9" s="3" t="s">
        <v>132</v>
      </c>
      <c r="F9" s="3" t="s">
        <v>2344</v>
      </c>
      <c r="G9" s="46">
        <v>7</v>
      </c>
      <c r="H9" s="32">
        <v>42843</v>
      </c>
      <c r="I9" s="46">
        <v>1</v>
      </c>
      <c r="J9" s="46">
        <v>3</v>
      </c>
      <c r="K9" s="46" t="s">
        <v>2328</v>
      </c>
      <c r="L9" s="32">
        <v>42843</v>
      </c>
      <c r="M9" s="32">
        <v>42843</v>
      </c>
      <c r="N9" s="32">
        <v>42844</v>
      </c>
      <c r="O9" s="3" t="s">
        <v>2256</v>
      </c>
      <c r="P9" s="45"/>
      <c r="Q9" s="45"/>
      <c r="R9" s="3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3" t="s">
        <v>80</v>
      </c>
      <c r="AG9" s="45"/>
      <c r="AH9" s="3" t="s">
        <v>2337</v>
      </c>
      <c r="AI9" s="45" t="s">
        <v>2333</v>
      </c>
    </row>
    <row r="10" spans="1:87" ht="18.75" x14ac:dyDescent="0.3">
      <c r="A10" s="43"/>
      <c r="B10" s="17">
        <v>86001</v>
      </c>
      <c r="C10" s="3" t="s">
        <v>66</v>
      </c>
      <c r="D10" s="3" t="s">
        <v>66</v>
      </c>
      <c r="E10" s="3" t="s">
        <v>132</v>
      </c>
      <c r="F10" s="3" t="s">
        <v>2345</v>
      </c>
      <c r="G10" s="46">
        <v>8</v>
      </c>
      <c r="H10" s="32">
        <v>42843</v>
      </c>
      <c r="I10" s="46">
        <v>1</v>
      </c>
      <c r="J10" s="46">
        <v>2</v>
      </c>
      <c r="K10" s="46" t="s">
        <v>2328</v>
      </c>
      <c r="L10" s="32">
        <v>42843</v>
      </c>
      <c r="M10" s="32">
        <v>42843</v>
      </c>
      <c r="N10" s="32">
        <v>42844</v>
      </c>
      <c r="O10" s="3" t="s">
        <v>2256</v>
      </c>
      <c r="P10" s="45"/>
      <c r="Q10" s="45"/>
      <c r="R10" s="3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3" t="s">
        <v>80</v>
      </c>
      <c r="AG10" s="45"/>
      <c r="AH10" s="3" t="s">
        <v>2337</v>
      </c>
      <c r="AI10" s="45" t="s">
        <v>2334</v>
      </c>
    </row>
    <row r="11" spans="1:87" ht="18.75" x14ac:dyDescent="0.3">
      <c r="A11" s="43"/>
      <c r="B11" s="17">
        <v>76828</v>
      </c>
      <c r="C11" s="3" t="str">
        <f>VLOOKUP($B$5:$B$1048576,'LISTAS DE VALIDACIÓN'!$B$2:$C$1123,2,0)</f>
        <v>VALLE</v>
      </c>
      <c r="D11" s="3" t="str">
        <f>VLOOKUP($B$5:$B$1048576,'LISTAS DE VALIDACIÓN'!$B$2:$D$1123,3,0)</f>
        <v>VALLE DEL CAUCA</v>
      </c>
      <c r="E11" s="3" t="str">
        <f>VLOOKUP($B$5:$B$1048576,'LISTAS DE VALIDACIÓN'!$B$2:$E$1123,4,0)</f>
        <v>TRUJILLO</v>
      </c>
      <c r="F11" s="3" t="str">
        <f t="shared" ref="F11:F19" si="0">CONCATENATE(CI11," - ",E11)</f>
        <v>20042017-3  - TRUJILLO</v>
      </c>
      <c r="G11" s="46">
        <v>1</v>
      </c>
      <c r="H11" s="32">
        <v>42846</v>
      </c>
      <c r="I11" s="46">
        <v>1</v>
      </c>
      <c r="J11" s="46">
        <v>7</v>
      </c>
      <c r="K11" s="46" t="s">
        <v>2328</v>
      </c>
      <c r="L11" s="45"/>
      <c r="M11" s="45"/>
      <c r="N11" s="45"/>
      <c r="O11" s="45"/>
      <c r="P11" s="32">
        <v>42846</v>
      </c>
      <c r="Q11" s="32">
        <v>42850</v>
      </c>
      <c r="R11" s="45"/>
      <c r="S11" s="32">
        <v>42850</v>
      </c>
      <c r="T11" s="45"/>
      <c r="U11" s="3" t="s">
        <v>2256</v>
      </c>
      <c r="V11" s="45"/>
      <c r="W11" s="45"/>
      <c r="X11" s="45"/>
      <c r="Y11" s="45"/>
      <c r="Z11" s="3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3" t="s">
        <v>80</v>
      </c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3" t="str">
        <f>IF(AND($CC11=""),"",IF($AY11&lt;&gt;"",$AY11-$CC11,0))</f>
        <v/>
      </c>
      <c r="CE11" s="45"/>
      <c r="CF11" s="45"/>
      <c r="CG11" s="45"/>
      <c r="CH11" s="45"/>
      <c r="CI11" s="45" t="s">
        <v>2346</v>
      </c>
    </row>
    <row r="12" spans="1:87" ht="18.75" x14ac:dyDescent="0.3">
      <c r="A12" s="43"/>
      <c r="B12" s="48">
        <v>91001</v>
      </c>
      <c r="C12" s="3" t="str">
        <f>VLOOKUP($B$5:$B$1048576,'LISTAS DE VALIDACIÓN'!$B$2:$C$1123,2,0)</f>
        <v>META-LLANOS ORIENTALES</v>
      </c>
      <c r="D12" s="3" t="str">
        <f>VLOOKUP($B$5:$B$1048576,'LISTAS DE VALIDACIÓN'!$B$2:$D$1123,3,0)</f>
        <v>AMAZONAS</v>
      </c>
      <c r="E12" s="3" t="str">
        <f>VLOOKUP($B$5:$B$1048576,'LISTAS DE VALIDACIÓN'!$B$2:$E$1123,4,0)</f>
        <v>LETICIA</v>
      </c>
      <c r="F12" s="3" t="str">
        <f t="shared" si="0"/>
        <v>24042017-4 - LETICIA</v>
      </c>
      <c r="G12" s="46">
        <v>4</v>
      </c>
      <c r="H12" s="32">
        <v>42849</v>
      </c>
      <c r="I12" s="46">
        <v>1</v>
      </c>
      <c r="J12" s="46">
        <v>2</v>
      </c>
      <c r="K12" s="46" t="s">
        <v>2328</v>
      </c>
      <c r="L12" s="45"/>
      <c r="M12" s="45"/>
      <c r="N12" s="45"/>
      <c r="O12" s="45"/>
      <c r="P12" s="32">
        <v>42849</v>
      </c>
      <c r="Q12" s="32">
        <v>42850</v>
      </c>
      <c r="R12" s="45"/>
      <c r="S12" s="32">
        <v>42850</v>
      </c>
      <c r="T12" s="45"/>
      <c r="U12" s="3" t="s">
        <v>2256</v>
      </c>
      <c r="V12" s="45"/>
      <c r="W12" s="45"/>
      <c r="X12" s="45"/>
      <c r="Y12" s="45"/>
      <c r="Z12" s="3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32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3" t="s">
        <v>80</v>
      </c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3" t="str">
        <f>IF(AND($CC12=""),"",IF($AY12&lt;&gt;"",$AY12-$CC12,0))</f>
        <v/>
      </c>
      <c r="CE12" s="45"/>
      <c r="CF12" s="45"/>
      <c r="CG12" s="45"/>
      <c r="CH12" s="45"/>
      <c r="CI12" s="45" t="s">
        <v>2347</v>
      </c>
    </row>
    <row r="13" spans="1:87" ht="18.75" x14ac:dyDescent="0.3">
      <c r="A13" s="43"/>
      <c r="B13" s="17">
        <v>76109</v>
      </c>
      <c r="C13" s="3" t="str">
        <f>VLOOKUP($B$5:$B$1048576,'LISTAS DE VALIDACIÓN'!$B$2:$C$1123,2,0)</f>
        <v>VALLE</v>
      </c>
      <c r="D13" s="3" t="str">
        <f>VLOOKUP($B$5:$B$1048576,'LISTAS DE VALIDACIÓN'!$B$2:$D$1123,3,0)</f>
        <v>VALLE DEL CAUCA</v>
      </c>
      <c r="E13" s="3" t="str">
        <f>VLOOKUP($B$5:$B$1048576,'LISTAS DE VALIDACIÓN'!$B$2:$E$1123,4,0)</f>
        <v>BUENAVENTURA</v>
      </c>
      <c r="F13" s="3" t="str">
        <f t="shared" si="0"/>
        <v>24042017-4 - BUENAVENTURA</v>
      </c>
      <c r="G13" s="46">
        <v>4</v>
      </c>
      <c r="H13" s="32">
        <v>42849</v>
      </c>
      <c r="I13" s="46">
        <v>25</v>
      </c>
      <c r="J13" s="46">
        <v>115</v>
      </c>
      <c r="K13" s="46" t="s">
        <v>2328</v>
      </c>
      <c r="L13" s="45"/>
      <c r="M13" s="45"/>
      <c r="N13" s="45"/>
      <c r="O13" s="45"/>
      <c r="P13" s="32">
        <v>42849</v>
      </c>
      <c r="Q13" s="32">
        <v>42850</v>
      </c>
      <c r="R13" s="45"/>
      <c r="S13" s="32">
        <v>42850</v>
      </c>
      <c r="T13" s="45"/>
      <c r="U13" s="3" t="s">
        <v>2256</v>
      </c>
      <c r="V13" s="45"/>
      <c r="W13" s="45"/>
      <c r="X13" s="45"/>
      <c r="Y13" s="45"/>
      <c r="Z13" s="3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3" t="s">
        <v>80</v>
      </c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3" t="str">
        <f>IF(AND($CC13=""),"",IF($AY13&lt;&gt;"",$AY13-$CC13,0))</f>
        <v/>
      </c>
      <c r="CE13" s="45"/>
      <c r="CF13" s="45"/>
      <c r="CG13" s="45"/>
      <c r="CH13" s="45"/>
      <c r="CI13" s="45" t="s">
        <v>2347</v>
      </c>
    </row>
    <row r="14" spans="1:87" ht="18.75" x14ac:dyDescent="0.3">
      <c r="A14" s="43"/>
      <c r="B14" s="17">
        <v>5172</v>
      </c>
      <c r="C14" s="3" t="str">
        <f>VLOOKUP($B$5:$B$1048576,'LISTAS DE VALIDACIÓN'!$B$2:$C$1123,2,0)</f>
        <v>URABÁ</v>
      </c>
      <c r="D14" s="3" t="str">
        <f>VLOOKUP($B$5:$B$1048576,'LISTAS DE VALIDACIÓN'!$B$2:$D$1123,3,0)</f>
        <v>ANTIOQUIA</v>
      </c>
      <c r="E14" s="3" t="str">
        <f>VLOOKUP($B$5:$B$1048576,'LISTAS DE VALIDACIÓN'!$B$2:$E$1123,4,0)</f>
        <v>CHIGORODÓ</v>
      </c>
      <c r="F14" s="3" t="str">
        <f t="shared" si="0"/>
        <v>25042017-18 - CHIGORODÓ</v>
      </c>
      <c r="G14" s="46">
        <v>18</v>
      </c>
      <c r="H14" s="32">
        <v>42851</v>
      </c>
      <c r="I14" s="46">
        <v>1</v>
      </c>
      <c r="J14" s="46">
        <v>1</v>
      </c>
      <c r="K14" s="51" t="s">
        <v>2328</v>
      </c>
      <c r="L14" s="45"/>
      <c r="M14" s="45"/>
      <c r="N14" s="45"/>
      <c r="O14" s="45"/>
      <c r="P14" s="32">
        <v>42851</v>
      </c>
      <c r="Q14" s="32">
        <v>42852</v>
      </c>
      <c r="R14" s="45"/>
      <c r="S14" s="32">
        <v>42852</v>
      </c>
      <c r="T14" s="45"/>
      <c r="U14" s="3" t="s">
        <v>2256</v>
      </c>
      <c r="V14" s="45"/>
      <c r="W14" s="45"/>
      <c r="X14" s="45"/>
      <c r="Y14" s="45"/>
      <c r="Z14" s="3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3" t="s">
        <v>80</v>
      </c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 t="s">
        <v>2348</v>
      </c>
    </row>
    <row r="15" spans="1:87" ht="18.75" x14ac:dyDescent="0.3">
      <c r="A15" s="43"/>
      <c r="B15" s="17">
        <v>5172</v>
      </c>
      <c r="C15" s="3" t="str">
        <f>VLOOKUP($B$5:$B$1048576,'LISTAS DE VALIDACIÓN'!$B$2:$C$1123,2,0)</f>
        <v>URABÁ</v>
      </c>
      <c r="D15" s="3" t="str">
        <f>VLOOKUP($B$5:$B$1048576,'LISTAS DE VALIDACIÓN'!$B$2:$D$1123,3,0)</f>
        <v>ANTIOQUIA</v>
      </c>
      <c r="E15" s="3" t="str">
        <f>VLOOKUP($B$5:$B$1048576,'LISTAS DE VALIDACIÓN'!$B$2:$E$1123,4,0)</f>
        <v>CHIGORODÓ</v>
      </c>
      <c r="F15" s="3" t="str">
        <f t="shared" si="0"/>
        <v>25042017-19 - CHIGORODÓ</v>
      </c>
      <c r="G15" s="46">
        <v>19</v>
      </c>
      <c r="H15" s="32">
        <v>42851</v>
      </c>
      <c r="I15" s="46">
        <v>1</v>
      </c>
      <c r="J15" s="46">
        <v>6</v>
      </c>
      <c r="K15" s="51" t="s">
        <v>2328</v>
      </c>
      <c r="L15" s="45"/>
      <c r="M15" s="45"/>
      <c r="N15" s="45"/>
      <c r="O15" s="45"/>
      <c r="P15" s="32">
        <v>42851</v>
      </c>
      <c r="Q15" s="32">
        <v>42852</v>
      </c>
      <c r="R15" s="45"/>
      <c r="S15" s="32">
        <v>42852</v>
      </c>
      <c r="T15" s="45"/>
      <c r="U15" s="3" t="s">
        <v>2256</v>
      </c>
      <c r="V15" s="45"/>
      <c r="W15" s="45"/>
      <c r="X15" s="45"/>
      <c r="Y15" s="45"/>
      <c r="Z15" s="3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3" t="s">
        <v>80</v>
      </c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 t="s">
        <v>2349</v>
      </c>
    </row>
    <row r="16" spans="1:87" ht="18.75" x14ac:dyDescent="0.3">
      <c r="A16" s="43"/>
      <c r="B16" s="17">
        <v>8758</v>
      </c>
      <c r="C16" s="3" t="str">
        <f>VLOOKUP($B$5:$B$1048576,'LISTAS DE VALIDACIÓN'!$B$2:$C$1123,2,0)</f>
        <v>ATLÁNTICO</v>
      </c>
      <c r="D16" s="3" t="str">
        <f>VLOOKUP($B$5:$B$1048576,'LISTAS DE VALIDACIÓN'!$B$2:$D$1123,3,0)</f>
        <v>ATLÁNTICO</v>
      </c>
      <c r="E16" s="3" t="str">
        <f>VLOOKUP($B$5:$B$1048576,'LISTAS DE VALIDACIÓN'!$B$2:$E$1123,4,0)</f>
        <v>SOLEDAD</v>
      </c>
      <c r="F16" s="3" t="str">
        <f t="shared" si="0"/>
        <v>25042017-3 - SOLEDAD</v>
      </c>
      <c r="G16" s="46">
        <v>3</v>
      </c>
      <c r="H16" s="32">
        <v>42851</v>
      </c>
      <c r="I16" s="46">
        <v>3</v>
      </c>
      <c r="J16" s="46">
        <v>10</v>
      </c>
      <c r="K16" s="51" t="s">
        <v>2328</v>
      </c>
      <c r="L16" s="45"/>
      <c r="M16" s="45"/>
      <c r="N16" s="45"/>
      <c r="O16" s="45"/>
      <c r="P16" s="32">
        <v>42851</v>
      </c>
      <c r="Q16" s="32">
        <v>42852</v>
      </c>
      <c r="R16" s="45"/>
      <c r="S16" s="32">
        <v>42852</v>
      </c>
      <c r="T16" s="45"/>
      <c r="U16" s="3" t="s">
        <v>2256</v>
      </c>
      <c r="V16" s="45"/>
      <c r="W16" s="45"/>
      <c r="X16" s="45"/>
      <c r="Y16" s="45"/>
      <c r="Z16" s="3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3" t="s">
        <v>80</v>
      </c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 t="s">
        <v>2350</v>
      </c>
    </row>
    <row r="17" spans="1:87" ht="18.75" x14ac:dyDescent="0.3">
      <c r="A17" s="43"/>
      <c r="B17" s="17">
        <v>19455</v>
      </c>
      <c r="C17" s="3" t="str">
        <f>VLOOKUP($B$5:$B$1048576,'LISTAS DE VALIDACIÓN'!$B$2:$C$1123,2,0)</f>
        <v>CAUCA</v>
      </c>
      <c r="D17" s="3" t="str">
        <f>VLOOKUP($B$5:$B$1048576,'LISTAS DE VALIDACIÓN'!$B$2:$D$1123,3,0)</f>
        <v>CAUCA</v>
      </c>
      <c r="E17" s="3" t="str">
        <f>VLOOKUP($B$5:$B$1048576,'LISTAS DE VALIDACIÓN'!$B$2:$E$1123,4,0)</f>
        <v>MIRANDA</v>
      </c>
      <c r="F17" s="3" t="str">
        <f t="shared" si="0"/>
        <v>1 - MIRANDA</v>
      </c>
      <c r="G17" s="46">
        <v>1</v>
      </c>
      <c r="H17" s="32">
        <v>42851</v>
      </c>
      <c r="I17" s="46">
        <v>1</v>
      </c>
      <c r="J17" s="46">
        <v>5</v>
      </c>
      <c r="K17" s="51" t="s">
        <v>2328</v>
      </c>
      <c r="L17" s="45"/>
      <c r="M17" s="45"/>
      <c r="N17" s="45"/>
      <c r="O17" s="45"/>
      <c r="P17" s="32">
        <v>42851</v>
      </c>
      <c r="Q17" s="32">
        <v>42852</v>
      </c>
      <c r="R17" s="45"/>
      <c r="S17" s="32">
        <v>42853</v>
      </c>
      <c r="T17" s="45"/>
      <c r="U17" s="3" t="s">
        <v>2256</v>
      </c>
      <c r="V17" s="45"/>
      <c r="W17" s="45"/>
      <c r="X17" s="45"/>
      <c r="Y17" s="45"/>
      <c r="Z17" s="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3" t="s">
        <v>80</v>
      </c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>
        <v>1</v>
      </c>
    </row>
    <row r="18" spans="1:87" ht="18.75" x14ac:dyDescent="0.3">
      <c r="A18" s="43"/>
      <c r="B18" s="17">
        <v>54344</v>
      </c>
      <c r="C18" s="3" t="str">
        <f>VLOOKUP($B$5:$B$1048576,'LISTAS DE VALIDACIÓN'!$B$2:$C$1123,2,0)</f>
        <v>NORTE DE SANTANDER-ARAUCA</v>
      </c>
      <c r="D18" s="3" t="str">
        <f>VLOOKUP($B$5:$B$1048576,'LISTAS DE VALIDACIÓN'!$B$2:$D$1123,3,0)</f>
        <v>NORTE DE SANTANDER</v>
      </c>
      <c r="E18" s="3" t="str">
        <f>VLOOKUP($B$5:$B$1048576,'LISTAS DE VALIDACIÓN'!$B$2:$E$1123,4,0)</f>
        <v>HACARÍ</v>
      </c>
      <c r="F18" s="3" t="str">
        <f t="shared" si="0"/>
        <v>27042017-1  - HACARÍ</v>
      </c>
      <c r="G18" s="53">
        <v>1</v>
      </c>
      <c r="H18" s="32">
        <v>42852</v>
      </c>
      <c r="I18" s="53">
        <v>3</v>
      </c>
      <c r="J18" s="53">
        <v>7</v>
      </c>
      <c r="K18" s="51" t="s">
        <v>2328</v>
      </c>
      <c r="L18" s="52"/>
      <c r="M18" s="52"/>
      <c r="N18" s="52"/>
      <c r="O18" s="52"/>
      <c r="P18" s="32">
        <v>42852</v>
      </c>
      <c r="Q18" s="32">
        <v>42853</v>
      </c>
      <c r="R18" s="52"/>
      <c r="S18" s="32">
        <v>42853</v>
      </c>
      <c r="T18" s="52"/>
      <c r="U18" s="3" t="s">
        <v>2256</v>
      </c>
      <c r="V18" s="52"/>
      <c r="W18" s="52"/>
      <c r="X18" s="52"/>
      <c r="Y18" s="52"/>
      <c r="Z18" s="3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3" t="s">
        <v>80</v>
      </c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 t="s">
        <v>2351</v>
      </c>
    </row>
    <row r="19" spans="1:87" ht="18.75" x14ac:dyDescent="0.3">
      <c r="A19" s="43"/>
      <c r="B19" s="17">
        <v>19807</v>
      </c>
      <c r="C19" s="3" t="str">
        <f>VLOOKUP($B$6:$B$1048576,'LISTAS DE VALIDACIÓN'!$B$2:$C$1123,2,0)</f>
        <v>CAUCA</v>
      </c>
      <c r="D19" s="3" t="str">
        <f>VLOOKUP($B$6:$B$1048576,'LISTAS DE VALIDACIÓN'!$B$2:$D$1123,3,0)</f>
        <v>CAUCA</v>
      </c>
      <c r="E19" s="3" t="str">
        <f>VLOOKUP($B$6:$B$1048576,'LISTAS DE VALIDACIÓN'!$B$2:$E$1123,4,0)</f>
        <v>TIMBÍO</v>
      </c>
      <c r="F19" s="3" t="str">
        <f t="shared" si="0"/>
        <v>24042017-2 - TIMBÍO</v>
      </c>
      <c r="G19" s="53">
        <v>2</v>
      </c>
      <c r="H19" s="32">
        <v>42853</v>
      </c>
      <c r="I19" s="53">
        <v>1</v>
      </c>
      <c r="J19" s="53">
        <v>2</v>
      </c>
      <c r="K19" s="51" t="s">
        <v>2328</v>
      </c>
      <c r="L19" s="52"/>
      <c r="M19" s="52"/>
      <c r="N19" s="52"/>
      <c r="O19" s="52"/>
      <c r="P19" s="32">
        <v>42853</v>
      </c>
      <c r="Q19" s="32">
        <v>42853</v>
      </c>
      <c r="R19" s="52"/>
      <c r="S19" s="32">
        <v>42853</v>
      </c>
      <c r="T19" s="52"/>
      <c r="U19" s="3" t="s">
        <v>2256</v>
      </c>
      <c r="V19" s="52"/>
      <c r="W19" s="52"/>
      <c r="X19" s="52"/>
      <c r="Y19" s="52"/>
      <c r="Z19" s="3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3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 t="s">
        <v>2352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'LISTAS DE VALIDACIÓN'!$O$2:$O$8</xm:f>
          </x14:formula1>
          <xm:sqref>Z11:Z19 U11:U19 R2:R10 O2:O10</xm:sqref>
        </x14:dataValidation>
        <x14:dataValidation type="list" allowBlank="1" showInputMessage="1" showErrorMessage="1" promptTitle="ESTADO DE LA SOLICITUD">
          <x14:formula1>
            <xm:f>'LISTAS DE VALIDACIÓN'!$M$2:$M$7</xm:f>
          </x14:formula1>
          <xm:sqref>BJ11:BJ19 AF2:AF10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29</vt:i4>
      </vt:variant>
    </vt:vector>
  </HeadingPairs>
  <TitlesOfParts>
    <vt:vector size="36" baseType="lpstr">
      <vt:lpstr>seguimiento tramite operativo</vt:lpstr>
      <vt:lpstr>Hoja2</vt:lpstr>
      <vt:lpstr>Validador Planillas</vt:lpstr>
      <vt:lpstr>DATOS ENLACES, RESPONSABLES</vt:lpstr>
      <vt:lpstr>LISTAS DE VALIDACIÓN</vt:lpstr>
      <vt:lpstr>hoja1</vt:lpstr>
      <vt:lpstr>devoluciones</vt:lpstr>
      <vt:lpstr>'LISTAS DE VALIDACIÓN'!_Hlk498931942</vt:lpstr>
      <vt:lpstr>AMAZONAS</vt:lpstr>
      <vt:lpstr>ATLÁNTICO</vt:lpstr>
      <vt:lpstr>BOLIVAR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DIRECCIÓN_TERRITORIAL</vt:lpstr>
      <vt:lpstr>ESTADO_DE_LA_SOLICITUD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TOLIMA</vt:lpstr>
      <vt:lpstr>VALLE_DEL_CAUCA</vt:lpstr>
      <vt:lpstr>VAUPÉS</vt:lpstr>
      <vt:lpstr>VICHADA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Gutierrez</dc:creator>
  <cp:lastModifiedBy>UNIDAD VICTIMAS</cp:lastModifiedBy>
  <cp:lastPrinted>2017-08-11T23:15:58Z</cp:lastPrinted>
  <dcterms:created xsi:type="dcterms:W3CDTF">2015-09-23T20:53:15Z</dcterms:created>
  <dcterms:modified xsi:type="dcterms:W3CDTF">2018-03-07T19:50:49Z</dcterms:modified>
</cp:coreProperties>
</file>