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a.lopez\Desktop\Nueva carpeta\"/>
    </mc:Choice>
  </mc:AlternateContent>
  <bookViews>
    <workbookView xWindow="0" yWindow="0" windowWidth="21570" windowHeight="9360"/>
  </bookViews>
  <sheets>
    <sheet name="LISTA DE CHEQUEO" sheetId="1" r:id="rId1"/>
    <sheet name="FORMULAS" sheetId="3" state="hidden" r:id="rId2"/>
    <sheet name="Control de Cambios" sheetId="2" r:id="rId3"/>
  </sheets>
  <definedNames>
    <definedName name="_xlnm.Print_Area" localSheetId="0">'LISTA DE CHEQUEO'!$A$1:$H$72</definedName>
    <definedName name="_xlnm.Print_Titles" localSheetId="0">'LISTA DE CHEQUEO'!$1:$12</definedName>
  </definedNames>
  <calcPr calcId="152511" calcMode="manual"/>
</workbook>
</file>

<file path=xl/calcChain.xml><?xml version="1.0" encoding="utf-8"?>
<calcChain xmlns="http://schemas.openxmlformats.org/spreadsheetml/2006/main">
  <c r="C7" i="3" l="1"/>
  <c r="C8" i="3"/>
  <c r="C9" i="3"/>
  <c r="C10" i="3"/>
  <c r="C11" i="3"/>
  <c r="C12" i="3"/>
  <c r="C13" i="3"/>
  <c r="C14" i="3"/>
  <c r="D8" i="3"/>
  <c r="E8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D17" i="3"/>
  <c r="E17" i="3"/>
  <c r="C32" i="3"/>
  <c r="C33" i="3"/>
  <c r="C34" i="3"/>
  <c r="C35" i="3"/>
  <c r="C36" i="3"/>
  <c r="C37" i="3"/>
  <c r="D33" i="3"/>
  <c r="E33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D40" i="3"/>
  <c r="E40" i="3"/>
  <c r="C54" i="3"/>
  <c r="C55" i="3"/>
  <c r="C56" i="3"/>
  <c r="C57" i="3"/>
  <c r="C58" i="3"/>
  <c r="C59" i="3"/>
  <c r="C60" i="3"/>
  <c r="C61" i="3"/>
  <c r="C62" i="3"/>
  <c r="C63" i="3"/>
  <c r="C64" i="3"/>
  <c r="C65" i="3"/>
  <c r="D55" i="3"/>
  <c r="E55" i="3"/>
  <c r="H61" i="1"/>
  <c r="F33" i="3"/>
  <c r="F17" i="3"/>
  <c r="F8" i="3"/>
  <c r="H23" i="1"/>
  <c r="H46" i="1"/>
  <c r="F40" i="3"/>
  <c r="H39" i="1"/>
  <c r="F55" i="3"/>
  <c r="H14" i="1"/>
</calcChain>
</file>

<file path=xl/comments1.xml><?xml version="1.0" encoding="utf-8"?>
<comments xmlns="http://schemas.openxmlformats.org/spreadsheetml/2006/main">
  <authors>
    <author>Usuario de Windows</author>
  </authors>
  <commentList>
    <comment ref="E12" authorId="0" shapeId="0">
      <text>
        <r>
          <rPr>
            <b/>
            <sz val="9"/>
            <color indexed="81"/>
            <rFont val="Tahoma"/>
            <charset val="1"/>
          </rPr>
          <t>Marcar con "X"</t>
        </r>
      </text>
    </comment>
  </commentList>
</comments>
</file>

<file path=xl/sharedStrings.xml><?xml version="1.0" encoding="utf-8"?>
<sst xmlns="http://schemas.openxmlformats.org/spreadsheetml/2006/main" count="184" uniqueCount="86">
  <si>
    <t>LISTA DE INSPECCIÓN AMBIENTAL DE ÁREAS</t>
  </si>
  <si>
    <t>PROCESO:  GESTIÓN ADMINISTRATIVA</t>
  </si>
  <si>
    <t>Pagina 1 de 1</t>
  </si>
  <si>
    <t>Nombre del Inspector: _____________________________________________________________________________</t>
  </si>
  <si>
    <t xml:space="preserve">Fecha: __________________ </t>
  </si>
  <si>
    <t>Cargo: __________________________________________________________________________________</t>
  </si>
  <si>
    <t>Sede o Dirección Territorial: ______________________</t>
  </si>
  <si>
    <t>Áreas inspeccionadas: ________________________________________________________________________________________________________________________________</t>
  </si>
  <si>
    <t>ASPECTO A VERIFICAR</t>
  </si>
  <si>
    <t>CUMPLE</t>
  </si>
  <si>
    <t>OBSERVACIONES</t>
  </si>
  <si>
    <t>RESULTADO</t>
  </si>
  <si>
    <t>USO EFICIENTE DEL PAPEL</t>
  </si>
  <si>
    <t>SI</t>
  </si>
  <si>
    <t>NO</t>
  </si>
  <si>
    <t>Tiene configurada la impresora para imprimir a doble cara</t>
  </si>
  <si>
    <t>Separa el papel para reutilizar y el papel para reciclar</t>
  </si>
  <si>
    <t>Se almacena el papel reutilizable y reciclable en los puntos de impresión</t>
  </si>
  <si>
    <t>Los funcionarios de la dependencia conocen las buenas prácticas de uso del papel</t>
  </si>
  <si>
    <t>Los funcionarios de la dependencia revisan los documentos por medios electrónicos</t>
  </si>
  <si>
    <t>Los funcionarios de la oficina usan papel reutilizable para imprimir borradores o documentos de apoyo</t>
  </si>
  <si>
    <t>Se usa el correo electrónico en lugar del papel impreso para compartir información</t>
  </si>
  <si>
    <t>Existen plataformas tecnológicas para evitar el uso de papel</t>
  </si>
  <si>
    <t>USO EFICIENTE DE LA ENERGÍA</t>
  </si>
  <si>
    <t>Las instalaciones cuentan con circuitos separados para cada oficina</t>
  </si>
  <si>
    <t>Las instalaciones cuentan con iluminación natural</t>
  </si>
  <si>
    <t>Las instalaciones cuentan con bombillas eficientes (fluorescentes, con pantallas deflectoras)</t>
  </si>
  <si>
    <t>Las instalaciones tienen luminarias automáticas en zonas comunes (se apagan cuando no hay nadie)</t>
  </si>
  <si>
    <t>Las redes eléctricas se encuentran en buen estado (tomacorrientes, luminarias, interruptores)</t>
  </si>
  <si>
    <t>Los funcionarios usan iluminación natural más que artificial</t>
  </si>
  <si>
    <t>Cuando se ausentan por más de una hora los funcionarios apagan el computador y la pantalla</t>
  </si>
  <si>
    <t>Los funcionarios tienen configurado el protector de pantalla para que se active al menos a los dos minutos</t>
  </si>
  <si>
    <t xml:space="preserve">Cuando terminan la jornada laboral los funcionarios apagan y desenchufan el computador </t>
  </si>
  <si>
    <t>Los funcionarios desconectan fotocopiadoras, impresoras y computadores durante el fin de semana</t>
  </si>
  <si>
    <t>Los funcionarios desconectan los cargadores de sus celulares u otros dispositivos luego de recargarlos</t>
  </si>
  <si>
    <t>Luego de usar salas de conferencias, reuniones, baños los funcionarios apagan la luz</t>
  </si>
  <si>
    <t>Existen avisos o señalización sobre el ahorro de energía en los puntos de mayor consumo</t>
  </si>
  <si>
    <t>Al finalizar la jornada se apagan todas las luminarias de las oficinas</t>
  </si>
  <si>
    <r>
      <t xml:space="preserve">En locaciones con aire acondicionado, este se usa a temperatura moderada 18 - 20 celcius </t>
    </r>
    <r>
      <rPr>
        <sz val="8"/>
        <color theme="1"/>
        <rFont val="Calibri"/>
        <family val="2"/>
        <scheme val="minor"/>
      </rPr>
      <t>(si no hay aire marque cumple)</t>
    </r>
  </si>
  <si>
    <t>USO EFICIENTE DEL AGUA</t>
  </si>
  <si>
    <t>Las instalaciones cuentan con mecanismos ahorradores de agua en grifos y unidades sanitarias</t>
  </si>
  <si>
    <t>Las instalaciones tienen tanques de almacenamiento de agua</t>
  </si>
  <si>
    <r>
      <t xml:space="preserve">Si hay tanques de almacenamiento, estos se lavan y desinfectan cada 6 meses </t>
    </r>
    <r>
      <rPr>
        <sz val="8"/>
        <color theme="1"/>
        <rFont val="Calibri"/>
        <family val="2"/>
        <scheme val="minor"/>
      </rPr>
      <t>(si no hay tanque marque cumple)</t>
    </r>
  </si>
  <si>
    <t xml:space="preserve">Las redes hidráulicas se encuentran en buen estado (grifos y unidades sanitarias no gotean) </t>
  </si>
  <si>
    <t>Las instalaciones no presentan filtraciones o humedad en paredes y techos</t>
  </si>
  <si>
    <t>Existen avisos o señalización sobre el ahorro de agua en los puntos de mayor consumo</t>
  </si>
  <si>
    <t>GESTIÓN DE LOS RESIDUOS SÓLIDOS</t>
  </si>
  <si>
    <t>Hay suficientes puntos ecológicos en la dependencia</t>
  </si>
  <si>
    <t>Los puntos ecológicos de la locación se encuentran en buen estado</t>
  </si>
  <si>
    <t>Los puntos ecológicos de la locación cuentan con la señalización correspondiente</t>
  </si>
  <si>
    <t>Hay bolsas del color correspondiente en los contenedores del punto ecológico</t>
  </si>
  <si>
    <t>Los funcionarios de la locación separan adecuadamente los residuos en el punto ecológico</t>
  </si>
  <si>
    <t>Los residuos sólidos son evacuados con la frecuencia necesaria por el personal de aseo y cafetería</t>
  </si>
  <si>
    <t>Los residuos reciclables se entregan a parte de los residuos no reciclables</t>
  </si>
  <si>
    <t>La locación (edificio, oficina, casa) cuenta con gestor de residuos reciclables</t>
  </si>
  <si>
    <t>Se ha recibido capacitación relacionada con la gestión de los residuos sólidos</t>
  </si>
  <si>
    <t>Son suficientes en cantidad y en tamaño los contenedores de los baños</t>
  </si>
  <si>
    <t>Los contenedores de los baños permanecen con bolsa verde</t>
  </si>
  <si>
    <t>Los contenedores de los baños permanecen limpios</t>
  </si>
  <si>
    <t>Los contenedores de los baños se encuentran en buen estado, con tapa y sin agujeros</t>
  </si>
  <si>
    <t>Se ha establecido una ruta sanitaria para la recolección de los residuos sólidos</t>
  </si>
  <si>
    <t>GESTIÓN DE LOS RESIDUOS PELIGROSOS</t>
  </si>
  <si>
    <t>Se ha recibido capacitación sobre identificación y manejo de residuos peligrosos</t>
  </si>
  <si>
    <t>Se han caracterizado los residos peligrosos generados en la locación (tipo y cantidad)</t>
  </si>
  <si>
    <t>Se separan los residuos peligrosos de los demás residuos</t>
  </si>
  <si>
    <t>Se etiquetan los residuos peligrosos para su entrega a un gestor</t>
  </si>
  <si>
    <t>Se tiene identificado el gestor de los residuos peligrosos</t>
  </si>
  <si>
    <t>Se mantienen registros de generación de residuos peligrosos</t>
  </si>
  <si>
    <t>Los cartuchos de impresora y fotocopiadora de separan, se guardan en sus cajas originales y se rotulan</t>
  </si>
  <si>
    <t>Las luminarias dañadas se separan, se guardan en sus cajas originales y se rotulan</t>
  </si>
  <si>
    <t>Cartuchos de impresora, fotocopiadora y luminarias, se entregan al proveedor</t>
  </si>
  <si>
    <t>Se tienen registros de la entrega de cartuchos y luminarias a los proveedores</t>
  </si>
  <si>
    <t>Los residuos de computadores se separan, se guardan en sus cajas originales y se entregan al proveedor</t>
  </si>
  <si>
    <t>Existen contenedores para el almacenamiento temporal de baterías u otros residuos peligrosos</t>
  </si>
  <si>
    <t>CALIFICACIÓN</t>
  </si>
  <si>
    <t>Cuantitativa</t>
  </si>
  <si>
    <t>Cualitativa</t>
  </si>
  <si>
    <t>Acción</t>
  </si>
  <si>
    <t>Versión</t>
  </si>
  <si>
    <t>Fecha del cambio</t>
  </si>
  <si>
    <t>Descripción de la modificación</t>
  </si>
  <si>
    <t>Creación del documento</t>
  </si>
  <si>
    <t>PLAN DE GESTIÓN AMBIENTAL</t>
  </si>
  <si>
    <t>Codigo: 710,18,15-34</t>
  </si>
  <si>
    <t>Version: 01</t>
  </si>
  <si>
    <t>Fecha: 24/10/2018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</si>
</sst>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A500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Protection="1">
      <protection hidden="1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24" xfId="0" applyFont="1" applyBorder="1" applyAlignment="1" applyProtection="1">
      <alignment horizontal="left" vertical="center"/>
      <protection hidden="1"/>
    </xf>
    <xf numFmtId="0" fontId="1" fillId="0" borderId="24" xfId="0" applyFont="1" applyBorder="1" applyProtection="1"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left" vertic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right"/>
      <protection hidden="1"/>
    </xf>
    <xf numFmtId="0" fontId="2" fillId="0" borderId="29" xfId="0" applyFont="1" applyBorder="1" applyAlignment="1" applyProtection="1">
      <alignment horizontal="right"/>
      <protection hidden="1"/>
    </xf>
    <xf numFmtId="14" fontId="6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/>
      <protection hidden="1"/>
    </xf>
    <xf numFmtId="0" fontId="3" fillId="2" borderId="2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9" fontId="0" fillId="0" borderId="16" xfId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9" fontId="0" fillId="0" borderId="0" xfId="1" applyFont="1" applyAlignment="1">
      <alignment horizontal="center" vertical="center"/>
    </xf>
    <xf numFmtId="0" fontId="0" fillId="0" borderId="18" xfId="0" applyBorder="1" applyAlignment="1">
      <alignment horizontal="left" vertical="center"/>
    </xf>
    <xf numFmtId="9" fontId="0" fillId="0" borderId="19" xfId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left" vertical="center" wrapText="1"/>
      <protection hidden="1"/>
    </xf>
    <xf numFmtId="0" fontId="1" fillId="0" borderId="24" xfId="0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33"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2714625</xdr:colOff>
      <xdr:row>3</xdr:row>
      <xdr:rowOff>95249</xdr:rowOff>
    </xdr:to>
    <xdr:pic>
      <xdr:nvPicPr>
        <xdr:cNvPr id="3" name="Imagen 2" descr="C:\Users\LUISA~1.LOP\AppData\Local\Temp\Rar$DIa0.453\Nueva Imagen_Unidad_horizontal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33" r="6093" b="5852"/>
        <a:stretch/>
      </xdr:blipFill>
      <xdr:spPr bwMode="auto">
        <a:xfrm>
          <a:off x="104775" y="66675"/>
          <a:ext cx="2838450" cy="6000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5"/>
  <sheetViews>
    <sheetView tabSelected="1" view="pageBreakPreview" zoomScaleNormal="70" zoomScaleSheetLayoutView="100" workbookViewId="0">
      <selection sqref="A1:B4"/>
    </sheetView>
  </sheetViews>
  <sheetFormatPr baseColWidth="10" defaultColWidth="11.42578125" defaultRowHeight="15" x14ac:dyDescent="0.25"/>
  <cols>
    <col min="1" max="1" width="3.42578125" style="10" bestFit="1" customWidth="1"/>
    <col min="2" max="2" width="42.7109375" style="13" customWidth="1"/>
    <col min="3" max="3" width="48.28515625" style="13" customWidth="1"/>
    <col min="4" max="4" width="9.28515625" style="13" customWidth="1"/>
    <col min="5" max="6" width="9.28515625" customWidth="1"/>
    <col min="7" max="7" width="30.140625" customWidth="1"/>
    <col min="8" max="8" width="16" bestFit="1" customWidth="1"/>
  </cols>
  <sheetData>
    <row r="1" spans="1:10" s="1" customFormat="1" x14ac:dyDescent="0.2">
      <c r="A1" s="41"/>
      <c r="B1" s="42"/>
      <c r="C1" s="57" t="s">
        <v>0</v>
      </c>
      <c r="D1" s="58"/>
      <c r="E1" s="58"/>
      <c r="F1" s="58"/>
      <c r="G1" s="58"/>
      <c r="H1" s="59"/>
    </row>
    <row r="2" spans="1:10" s="1" customFormat="1" x14ac:dyDescent="0.2">
      <c r="A2" s="43"/>
      <c r="B2" s="44"/>
      <c r="C2" s="60" t="s">
        <v>1</v>
      </c>
      <c r="D2" s="60"/>
      <c r="E2" s="60"/>
      <c r="F2" s="60"/>
      <c r="G2" s="60"/>
      <c r="H2" s="61"/>
    </row>
    <row r="3" spans="1:10" s="1" customFormat="1" x14ac:dyDescent="0.2">
      <c r="A3" s="43"/>
      <c r="B3" s="44"/>
      <c r="C3" s="62" t="s">
        <v>82</v>
      </c>
      <c r="D3" s="62"/>
      <c r="E3" s="62"/>
      <c r="F3" s="62"/>
      <c r="G3" s="62"/>
      <c r="H3" s="63"/>
    </row>
    <row r="4" spans="1:10" s="1" customFormat="1" ht="15.75" thickBot="1" x14ac:dyDescent="0.3">
      <c r="A4" s="45"/>
      <c r="B4" s="46"/>
      <c r="C4" s="31" t="s">
        <v>83</v>
      </c>
      <c r="D4" s="64" t="s">
        <v>84</v>
      </c>
      <c r="E4" s="64"/>
      <c r="F4" s="64"/>
      <c r="G4" s="32" t="s">
        <v>85</v>
      </c>
      <c r="H4" s="33" t="s">
        <v>2</v>
      </c>
    </row>
    <row r="5" spans="1:10" s="1" customFormat="1" x14ac:dyDescent="0.25">
      <c r="A5" s="34"/>
      <c r="B5" s="35"/>
      <c r="C5" s="35"/>
      <c r="D5" s="35"/>
      <c r="E5" s="36"/>
      <c r="F5" s="37"/>
      <c r="G5" s="37"/>
      <c r="H5" s="38"/>
    </row>
    <row r="6" spans="1:10" x14ac:dyDescent="0.25">
      <c r="A6" s="12"/>
      <c r="B6" s="40" t="s">
        <v>3</v>
      </c>
      <c r="C6" s="40"/>
      <c r="D6" s="40"/>
      <c r="E6" s="40" t="s">
        <v>4</v>
      </c>
      <c r="F6" s="40"/>
      <c r="G6" s="40"/>
      <c r="H6" s="27"/>
      <c r="I6" s="2"/>
      <c r="J6" s="9"/>
    </row>
    <row r="7" spans="1:10" x14ac:dyDescent="0.25">
      <c r="A7" s="12"/>
      <c r="B7" s="28"/>
      <c r="C7" s="28"/>
      <c r="D7" s="28"/>
      <c r="E7" s="13"/>
      <c r="F7" s="13"/>
      <c r="G7" s="13"/>
      <c r="H7" s="14"/>
      <c r="I7" s="2"/>
      <c r="J7" s="2"/>
    </row>
    <row r="8" spans="1:10" x14ac:dyDescent="0.25">
      <c r="A8" s="12"/>
      <c r="B8" s="40" t="s">
        <v>5</v>
      </c>
      <c r="C8" s="40"/>
      <c r="D8" s="28"/>
      <c r="E8" s="40" t="s">
        <v>6</v>
      </c>
      <c r="F8" s="40"/>
      <c r="G8" s="40"/>
      <c r="H8" s="27"/>
      <c r="I8" s="2"/>
      <c r="J8" s="9"/>
    </row>
    <row r="9" spans="1:10" x14ac:dyDescent="0.25">
      <c r="A9" s="12"/>
      <c r="B9" s="28"/>
      <c r="C9" s="28"/>
      <c r="D9" s="28"/>
      <c r="E9" s="13"/>
      <c r="F9" s="13"/>
      <c r="G9" s="13"/>
      <c r="H9" s="14"/>
      <c r="I9" s="2"/>
      <c r="J9" s="9"/>
    </row>
    <row r="10" spans="1:10" x14ac:dyDescent="0.25">
      <c r="A10" s="12"/>
      <c r="B10" s="40" t="s">
        <v>7</v>
      </c>
      <c r="C10" s="40"/>
      <c r="D10" s="40"/>
      <c r="E10" s="40"/>
      <c r="F10" s="40"/>
      <c r="G10" s="40"/>
      <c r="H10" s="14"/>
    </row>
    <row r="11" spans="1:10" ht="15.75" thickBot="1" x14ac:dyDescent="0.3">
      <c r="A11" s="15"/>
      <c r="B11" s="16"/>
      <c r="C11" s="16"/>
      <c r="D11" s="16"/>
      <c r="E11" s="17"/>
      <c r="F11" s="17"/>
      <c r="G11" s="17"/>
      <c r="H11" s="18"/>
    </row>
    <row r="12" spans="1:10" ht="15.75" customHeight="1" x14ac:dyDescent="0.25">
      <c r="A12" s="52" t="s">
        <v>8</v>
      </c>
      <c r="B12" s="47"/>
      <c r="C12" s="47"/>
      <c r="D12" s="47"/>
      <c r="E12" s="47" t="s">
        <v>9</v>
      </c>
      <c r="F12" s="47"/>
      <c r="G12" s="47" t="s">
        <v>10</v>
      </c>
      <c r="H12" s="66" t="s">
        <v>11</v>
      </c>
      <c r="I12" s="22"/>
      <c r="J12" s="22"/>
    </row>
    <row r="13" spans="1:10" ht="15.75" customHeight="1" x14ac:dyDescent="0.25">
      <c r="A13" s="49" t="s">
        <v>12</v>
      </c>
      <c r="B13" s="50"/>
      <c r="C13" s="50"/>
      <c r="D13" s="50"/>
      <c r="E13" s="29" t="s">
        <v>13</v>
      </c>
      <c r="F13" s="29" t="s">
        <v>14</v>
      </c>
      <c r="G13" s="65"/>
      <c r="H13" s="67"/>
    </row>
    <row r="14" spans="1:10" x14ac:dyDescent="0.25">
      <c r="A14" s="19">
        <v>1</v>
      </c>
      <c r="B14" s="48" t="s">
        <v>15</v>
      </c>
      <c r="C14" s="48"/>
      <c r="D14" s="48"/>
      <c r="E14" s="3"/>
      <c r="F14" s="3"/>
      <c r="G14" s="3"/>
      <c r="H14" s="51">
        <f>FORMULAS!D8</f>
        <v>0</v>
      </c>
      <c r="I14" s="23"/>
      <c r="J14" s="23"/>
    </row>
    <row r="15" spans="1:10" x14ac:dyDescent="0.25">
      <c r="A15" s="19">
        <v>2</v>
      </c>
      <c r="B15" s="48" t="s">
        <v>16</v>
      </c>
      <c r="C15" s="48"/>
      <c r="D15" s="48"/>
      <c r="E15" s="3"/>
      <c r="F15" s="3"/>
      <c r="G15" s="3"/>
      <c r="H15" s="51"/>
      <c r="I15" s="23"/>
      <c r="J15" s="23"/>
    </row>
    <row r="16" spans="1:10" x14ac:dyDescent="0.25">
      <c r="A16" s="19">
        <v>3</v>
      </c>
      <c r="B16" s="48" t="s">
        <v>17</v>
      </c>
      <c r="C16" s="48"/>
      <c r="D16" s="48"/>
      <c r="E16" s="3"/>
      <c r="F16" s="3"/>
      <c r="G16" s="3"/>
      <c r="H16" s="51"/>
      <c r="I16" s="23"/>
      <c r="J16" s="23"/>
    </row>
    <row r="17" spans="1:8" x14ac:dyDescent="0.25">
      <c r="A17" s="19">
        <v>4</v>
      </c>
      <c r="B17" s="48" t="s">
        <v>18</v>
      </c>
      <c r="C17" s="48"/>
      <c r="D17" s="48"/>
      <c r="E17" s="3"/>
      <c r="F17" s="3"/>
      <c r="G17" s="3"/>
      <c r="H17" s="51"/>
    </row>
    <row r="18" spans="1:8" x14ac:dyDescent="0.25">
      <c r="A18" s="19">
        <v>5</v>
      </c>
      <c r="B18" s="48" t="s">
        <v>19</v>
      </c>
      <c r="C18" s="48"/>
      <c r="D18" s="48"/>
      <c r="E18" s="3"/>
      <c r="F18" s="3"/>
      <c r="G18" s="3"/>
      <c r="H18" s="51"/>
    </row>
    <row r="19" spans="1:8" x14ac:dyDescent="0.25">
      <c r="A19" s="19">
        <v>6</v>
      </c>
      <c r="B19" s="48" t="s">
        <v>20</v>
      </c>
      <c r="C19" s="48"/>
      <c r="D19" s="48"/>
      <c r="E19" s="3"/>
      <c r="F19" s="3"/>
      <c r="G19" s="3"/>
      <c r="H19" s="51"/>
    </row>
    <row r="20" spans="1:8" x14ac:dyDescent="0.25">
      <c r="A20" s="19">
        <v>7</v>
      </c>
      <c r="B20" s="48" t="s">
        <v>21</v>
      </c>
      <c r="C20" s="48"/>
      <c r="D20" s="48"/>
      <c r="E20" s="3"/>
      <c r="F20" s="3"/>
      <c r="G20" s="3"/>
      <c r="H20" s="51"/>
    </row>
    <row r="21" spans="1:8" x14ac:dyDescent="0.25">
      <c r="A21" s="19">
        <v>8</v>
      </c>
      <c r="B21" s="48" t="s">
        <v>22</v>
      </c>
      <c r="C21" s="48"/>
      <c r="D21" s="48"/>
      <c r="E21" s="3"/>
      <c r="F21" s="3"/>
      <c r="G21" s="3"/>
      <c r="H21" s="51"/>
    </row>
    <row r="22" spans="1:8" x14ac:dyDescent="0.25">
      <c r="A22" s="49" t="s">
        <v>23</v>
      </c>
      <c r="B22" s="50"/>
      <c r="C22" s="50"/>
      <c r="D22" s="50"/>
      <c r="E22" s="29" t="s">
        <v>13</v>
      </c>
      <c r="F22" s="29" t="s">
        <v>14</v>
      </c>
      <c r="G22" s="29" t="s">
        <v>10</v>
      </c>
      <c r="H22" s="30" t="s">
        <v>11</v>
      </c>
    </row>
    <row r="23" spans="1:8" x14ac:dyDescent="0.25">
      <c r="A23" s="19">
        <v>1</v>
      </c>
      <c r="B23" s="48" t="s">
        <v>24</v>
      </c>
      <c r="C23" s="48"/>
      <c r="D23" s="48"/>
      <c r="E23" s="3"/>
      <c r="F23" s="3"/>
      <c r="G23" s="3"/>
      <c r="H23" s="51">
        <f>FORMULAS!D17</f>
        <v>0</v>
      </c>
    </row>
    <row r="24" spans="1:8" x14ac:dyDescent="0.25">
      <c r="A24" s="19">
        <v>2</v>
      </c>
      <c r="B24" s="48" t="s">
        <v>25</v>
      </c>
      <c r="C24" s="48"/>
      <c r="D24" s="48"/>
      <c r="E24" s="3"/>
      <c r="F24" s="3"/>
      <c r="G24" s="3"/>
      <c r="H24" s="51"/>
    </row>
    <row r="25" spans="1:8" x14ac:dyDescent="0.25">
      <c r="A25" s="19">
        <v>3</v>
      </c>
      <c r="B25" s="48" t="s">
        <v>26</v>
      </c>
      <c r="C25" s="48"/>
      <c r="D25" s="48"/>
      <c r="E25" s="3"/>
      <c r="F25" s="3"/>
      <c r="G25" s="3"/>
      <c r="H25" s="51"/>
    </row>
    <row r="26" spans="1:8" x14ac:dyDescent="0.25">
      <c r="A26" s="19">
        <v>4</v>
      </c>
      <c r="B26" s="48" t="s">
        <v>27</v>
      </c>
      <c r="C26" s="48"/>
      <c r="D26" s="48"/>
      <c r="E26" s="3"/>
      <c r="F26" s="3"/>
      <c r="G26" s="3"/>
      <c r="H26" s="51"/>
    </row>
    <row r="27" spans="1:8" x14ac:dyDescent="0.25">
      <c r="A27" s="19">
        <v>5</v>
      </c>
      <c r="B27" s="48" t="s">
        <v>28</v>
      </c>
      <c r="C27" s="48"/>
      <c r="D27" s="48"/>
      <c r="E27" s="3"/>
      <c r="F27" s="3"/>
      <c r="G27" s="3"/>
      <c r="H27" s="51"/>
    </row>
    <row r="28" spans="1:8" x14ac:dyDescent="0.25">
      <c r="A28" s="19">
        <v>6</v>
      </c>
      <c r="B28" s="48" t="s">
        <v>29</v>
      </c>
      <c r="C28" s="48"/>
      <c r="D28" s="48"/>
      <c r="E28" s="3"/>
      <c r="F28" s="3"/>
      <c r="G28" s="3"/>
      <c r="H28" s="51"/>
    </row>
    <row r="29" spans="1:8" x14ac:dyDescent="0.25">
      <c r="A29" s="19">
        <v>7</v>
      </c>
      <c r="B29" s="48" t="s">
        <v>30</v>
      </c>
      <c r="C29" s="48"/>
      <c r="D29" s="48"/>
      <c r="E29" s="3"/>
      <c r="F29" s="3"/>
      <c r="G29" s="3"/>
      <c r="H29" s="51"/>
    </row>
    <row r="30" spans="1:8" x14ac:dyDescent="0.25">
      <c r="A30" s="19">
        <v>8</v>
      </c>
      <c r="B30" s="48" t="s">
        <v>31</v>
      </c>
      <c r="C30" s="48"/>
      <c r="D30" s="48"/>
      <c r="E30" s="3"/>
      <c r="F30" s="3"/>
      <c r="G30" s="3"/>
      <c r="H30" s="51"/>
    </row>
    <row r="31" spans="1:8" x14ac:dyDescent="0.25">
      <c r="A31" s="19">
        <v>9</v>
      </c>
      <c r="B31" s="48" t="s">
        <v>32</v>
      </c>
      <c r="C31" s="48"/>
      <c r="D31" s="48"/>
      <c r="E31" s="3"/>
      <c r="F31" s="3"/>
      <c r="G31" s="3"/>
      <c r="H31" s="51"/>
    </row>
    <row r="32" spans="1:8" x14ac:dyDescent="0.25">
      <c r="A32" s="19">
        <v>10</v>
      </c>
      <c r="B32" s="48" t="s">
        <v>33</v>
      </c>
      <c r="C32" s="48"/>
      <c r="D32" s="48"/>
      <c r="E32" s="3"/>
      <c r="F32" s="3"/>
      <c r="G32" s="3"/>
      <c r="H32" s="51"/>
    </row>
    <row r="33" spans="1:10" x14ac:dyDescent="0.25">
      <c r="A33" s="19">
        <v>11</v>
      </c>
      <c r="B33" s="48" t="s">
        <v>34</v>
      </c>
      <c r="C33" s="48"/>
      <c r="D33" s="48"/>
      <c r="E33" s="3"/>
      <c r="F33" s="3"/>
      <c r="G33" s="3"/>
      <c r="H33" s="51"/>
    </row>
    <row r="34" spans="1:10" x14ac:dyDescent="0.25">
      <c r="A34" s="19">
        <v>12</v>
      </c>
      <c r="B34" s="48" t="s">
        <v>35</v>
      </c>
      <c r="C34" s="48"/>
      <c r="D34" s="48"/>
      <c r="E34" s="3"/>
      <c r="F34" s="3"/>
      <c r="G34" s="3"/>
      <c r="H34" s="51"/>
    </row>
    <row r="35" spans="1:10" x14ac:dyDescent="0.25">
      <c r="A35" s="19">
        <v>13</v>
      </c>
      <c r="B35" s="48" t="s">
        <v>36</v>
      </c>
      <c r="C35" s="48"/>
      <c r="D35" s="48"/>
      <c r="E35" s="3"/>
      <c r="F35" s="3"/>
      <c r="G35" s="3"/>
      <c r="H35" s="51"/>
    </row>
    <row r="36" spans="1:10" x14ac:dyDescent="0.25">
      <c r="A36" s="19">
        <v>14</v>
      </c>
      <c r="B36" s="48" t="s">
        <v>37</v>
      </c>
      <c r="C36" s="48"/>
      <c r="D36" s="48"/>
      <c r="E36" s="3"/>
      <c r="F36" s="3"/>
      <c r="G36" s="3"/>
      <c r="H36" s="51"/>
    </row>
    <row r="37" spans="1:10" x14ac:dyDescent="0.25">
      <c r="A37" s="19">
        <v>15</v>
      </c>
      <c r="B37" s="48" t="s">
        <v>38</v>
      </c>
      <c r="C37" s="48"/>
      <c r="D37" s="48"/>
      <c r="E37" s="3"/>
      <c r="F37" s="3"/>
      <c r="G37" s="3"/>
      <c r="H37" s="51"/>
    </row>
    <row r="38" spans="1:10" x14ac:dyDescent="0.25">
      <c r="A38" s="49" t="s">
        <v>39</v>
      </c>
      <c r="B38" s="50"/>
      <c r="C38" s="50"/>
      <c r="D38" s="50"/>
      <c r="E38" s="29" t="s">
        <v>13</v>
      </c>
      <c r="F38" s="29" t="s">
        <v>14</v>
      </c>
      <c r="G38" s="29" t="s">
        <v>10</v>
      </c>
      <c r="H38" s="30" t="s">
        <v>11</v>
      </c>
    </row>
    <row r="39" spans="1:10" x14ac:dyDescent="0.25">
      <c r="A39" s="19">
        <v>1</v>
      </c>
      <c r="B39" s="48" t="s">
        <v>40</v>
      </c>
      <c r="C39" s="48"/>
      <c r="D39" s="48"/>
      <c r="E39" s="3"/>
      <c r="F39" s="3"/>
      <c r="G39" s="3"/>
      <c r="H39" s="51">
        <f>FORMULAS!D33</f>
        <v>0</v>
      </c>
    </row>
    <row r="40" spans="1:10" x14ac:dyDescent="0.25">
      <c r="A40" s="19">
        <v>2</v>
      </c>
      <c r="B40" s="48" t="s">
        <v>41</v>
      </c>
      <c r="C40" s="48"/>
      <c r="D40" s="48"/>
      <c r="E40" s="3"/>
      <c r="F40" s="3"/>
      <c r="G40" s="3"/>
      <c r="H40" s="51"/>
    </row>
    <row r="41" spans="1:10" x14ac:dyDescent="0.25">
      <c r="A41" s="19">
        <v>3</v>
      </c>
      <c r="B41" s="48" t="s">
        <v>42</v>
      </c>
      <c r="C41" s="48"/>
      <c r="D41" s="48"/>
      <c r="E41" s="3"/>
      <c r="F41" s="3"/>
      <c r="G41" s="3"/>
      <c r="H41" s="51"/>
    </row>
    <row r="42" spans="1:10" x14ac:dyDescent="0.25">
      <c r="A42" s="19">
        <v>4</v>
      </c>
      <c r="B42" s="48" t="s">
        <v>43</v>
      </c>
      <c r="C42" s="48"/>
      <c r="D42" s="48"/>
      <c r="E42" s="3"/>
      <c r="F42" s="3"/>
      <c r="G42" s="3"/>
      <c r="H42" s="51"/>
    </row>
    <row r="43" spans="1:10" x14ac:dyDescent="0.25">
      <c r="A43" s="19">
        <v>5</v>
      </c>
      <c r="B43" s="48" t="s">
        <v>44</v>
      </c>
      <c r="C43" s="48"/>
      <c r="D43" s="48"/>
      <c r="E43" s="3"/>
      <c r="F43" s="3"/>
      <c r="G43" s="3"/>
      <c r="H43" s="51"/>
    </row>
    <row r="44" spans="1:10" x14ac:dyDescent="0.25">
      <c r="A44" s="19">
        <v>6</v>
      </c>
      <c r="B44" s="48" t="s">
        <v>45</v>
      </c>
      <c r="C44" s="48"/>
      <c r="D44" s="48"/>
      <c r="E44" s="3"/>
      <c r="F44" s="3"/>
      <c r="G44" s="3"/>
      <c r="H44" s="51"/>
    </row>
    <row r="45" spans="1:10" x14ac:dyDescent="0.25">
      <c r="A45" s="49" t="s">
        <v>46</v>
      </c>
      <c r="B45" s="50"/>
      <c r="C45" s="50"/>
      <c r="D45" s="50"/>
      <c r="E45" s="29" t="s">
        <v>13</v>
      </c>
      <c r="F45" s="29" t="s">
        <v>14</v>
      </c>
      <c r="G45" s="29" t="s">
        <v>10</v>
      </c>
      <c r="H45" s="30" t="s">
        <v>11</v>
      </c>
    </row>
    <row r="46" spans="1:10" x14ac:dyDescent="0.25">
      <c r="A46" s="19">
        <v>1</v>
      </c>
      <c r="B46" s="48" t="s">
        <v>47</v>
      </c>
      <c r="C46" s="48"/>
      <c r="D46" s="48"/>
      <c r="E46" s="3"/>
      <c r="F46" s="3"/>
      <c r="G46" s="3"/>
      <c r="H46" s="51">
        <f>FORMULAS!D40</f>
        <v>0</v>
      </c>
    </row>
    <row r="47" spans="1:10" x14ac:dyDescent="0.25">
      <c r="A47" s="19">
        <v>2</v>
      </c>
      <c r="B47" s="48" t="s">
        <v>48</v>
      </c>
      <c r="C47" s="48"/>
      <c r="D47" s="48"/>
      <c r="E47" s="3"/>
      <c r="F47" s="3"/>
      <c r="G47" s="3"/>
      <c r="H47" s="51"/>
      <c r="I47" s="10"/>
      <c r="J47" s="10"/>
    </row>
    <row r="48" spans="1:10" x14ac:dyDescent="0.25">
      <c r="A48" s="19">
        <v>3</v>
      </c>
      <c r="B48" s="48" t="s">
        <v>49</v>
      </c>
      <c r="C48" s="48"/>
      <c r="D48" s="48"/>
      <c r="E48" s="3"/>
      <c r="F48" s="3"/>
      <c r="G48" s="3"/>
      <c r="H48" s="51"/>
    </row>
    <row r="49" spans="1:8" x14ac:dyDescent="0.25">
      <c r="A49" s="19">
        <v>4</v>
      </c>
      <c r="B49" s="48" t="s">
        <v>50</v>
      </c>
      <c r="C49" s="48"/>
      <c r="D49" s="48"/>
      <c r="E49" s="3"/>
      <c r="F49" s="3"/>
      <c r="G49" s="3"/>
      <c r="H49" s="51"/>
    </row>
    <row r="50" spans="1:8" x14ac:dyDescent="0.25">
      <c r="A50" s="19">
        <v>5</v>
      </c>
      <c r="B50" s="48" t="s">
        <v>51</v>
      </c>
      <c r="C50" s="48"/>
      <c r="D50" s="48"/>
      <c r="E50" s="3"/>
      <c r="F50" s="3"/>
      <c r="G50" s="3"/>
      <c r="H50" s="51"/>
    </row>
    <row r="51" spans="1:8" x14ac:dyDescent="0.25">
      <c r="A51" s="19">
        <v>6</v>
      </c>
      <c r="B51" s="48" t="s">
        <v>52</v>
      </c>
      <c r="C51" s="48"/>
      <c r="D51" s="48"/>
      <c r="E51" s="3"/>
      <c r="F51" s="3"/>
      <c r="G51" s="3"/>
      <c r="H51" s="51"/>
    </row>
    <row r="52" spans="1:8" x14ac:dyDescent="0.25">
      <c r="A52" s="19">
        <v>7</v>
      </c>
      <c r="B52" s="48" t="s">
        <v>53</v>
      </c>
      <c r="C52" s="48"/>
      <c r="D52" s="48"/>
      <c r="E52" s="3"/>
      <c r="F52" s="3"/>
      <c r="G52" s="3"/>
      <c r="H52" s="51"/>
    </row>
    <row r="53" spans="1:8" x14ac:dyDescent="0.25">
      <c r="A53" s="19">
        <v>8</v>
      </c>
      <c r="B53" s="48" t="s">
        <v>54</v>
      </c>
      <c r="C53" s="48"/>
      <c r="D53" s="48"/>
      <c r="E53" s="3"/>
      <c r="F53" s="3"/>
      <c r="G53" s="3"/>
      <c r="H53" s="51"/>
    </row>
    <row r="54" spans="1:8" x14ac:dyDescent="0.25">
      <c r="A54" s="19">
        <v>9</v>
      </c>
      <c r="B54" s="48" t="s">
        <v>55</v>
      </c>
      <c r="C54" s="48"/>
      <c r="D54" s="48"/>
      <c r="E54" s="3"/>
      <c r="F54" s="3"/>
      <c r="G54" s="3"/>
      <c r="H54" s="51"/>
    </row>
    <row r="55" spans="1:8" x14ac:dyDescent="0.25">
      <c r="A55" s="19">
        <v>10</v>
      </c>
      <c r="B55" s="48" t="s">
        <v>56</v>
      </c>
      <c r="C55" s="48"/>
      <c r="D55" s="48"/>
      <c r="E55" s="3"/>
      <c r="F55" s="3"/>
      <c r="G55" s="3"/>
      <c r="H55" s="51"/>
    </row>
    <row r="56" spans="1:8" x14ac:dyDescent="0.25">
      <c r="A56" s="19">
        <v>11</v>
      </c>
      <c r="B56" s="48" t="s">
        <v>57</v>
      </c>
      <c r="C56" s="48"/>
      <c r="D56" s="48"/>
      <c r="E56" s="3"/>
      <c r="F56" s="3"/>
      <c r="G56" s="3"/>
      <c r="H56" s="51"/>
    </row>
    <row r="57" spans="1:8" x14ac:dyDescent="0.25">
      <c r="A57" s="19">
        <v>12</v>
      </c>
      <c r="B57" s="48" t="s">
        <v>58</v>
      </c>
      <c r="C57" s="48"/>
      <c r="D57" s="48"/>
      <c r="E57" s="3"/>
      <c r="F57" s="3"/>
      <c r="G57" s="3"/>
      <c r="H57" s="51"/>
    </row>
    <row r="58" spans="1:8" x14ac:dyDescent="0.25">
      <c r="A58" s="19">
        <v>13</v>
      </c>
      <c r="B58" s="48" t="s">
        <v>59</v>
      </c>
      <c r="C58" s="48"/>
      <c r="D58" s="48"/>
      <c r="E58" s="3"/>
      <c r="F58" s="3"/>
      <c r="G58" s="3"/>
      <c r="H58" s="51"/>
    </row>
    <row r="59" spans="1:8" x14ac:dyDescent="0.25">
      <c r="A59" s="19">
        <v>14</v>
      </c>
      <c r="B59" s="48" t="s">
        <v>60</v>
      </c>
      <c r="C59" s="48"/>
      <c r="D59" s="48"/>
      <c r="E59" s="3"/>
      <c r="F59" s="3"/>
      <c r="G59" s="3"/>
      <c r="H59" s="51"/>
    </row>
    <row r="60" spans="1:8" x14ac:dyDescent="0.25">
      <c r="A60" s="49" t="s">
        <v>61</v>
      </c>
      <c r="B60" s="50"/>
      <c r="C60" s="50"/>
      <c r="D60" s="50"/>
      <c r="E60" s="29" t="s">
        <v>13</v>
      </c>
      <c r="F60" s="29" t="s">
        <v>14</v>
      </c>
      <c r="G60" s="29" t="s">
        <v>10</v>
      </c>
      <c r="H60" s="30" t="s">
        <v>11</v>
      </c>
    </row>
    <row r="61" spans="1:8" x14ac:dyDescent="0.25">
      <c r="A61" s="19">
        <v>1</v>
      </c>
      <c r="B61" s="48" t="s">
        <v>62</v>
      </c>
      <c r="C61" s="48"/>
      <c r="D61" s="48"/>
      <c r="E61" s="3"/>
      <c r="F61" s="3"/>
      <c r="G61" s="3"/>
      <c r="H61" s="51">
        <f>FORMULAS!D55</f>
        <v>0</v>
      </c>
    </row>
    <row r="62" spans="1:8" x14ac:dyDescent="0.25">
      <c r="A62" s="19">
        <v>2</v>
      </c>
      <c r="B62" s="48" t="s">
        <v>63</v>
      </c>
      <c r="C62" s="48"/>
      <c r="D62" s="48"/>
      <c r="E62" s="3"/>
      <c r="F62" s="3"/>
      <c r="G62" s="3"/>
      <c r="H62" s="51"/>
    </row>
    <row r="63" spans="1:8" x14ac:dyDescent="0.25">
      <c r="A63" s="19">
        <v>3</v>
      </c>
      <c r="B63" s="48" t="s">
        <v>64</v>
      </c>
      <c r="C63" s="48"/>
      <c r="D63" s="48"/>
      <c r="E63" s="3"/>
      <c r="F63" s="3"/>
      <c r="G63" s="3"/>
      <c r="H63" s="51"/>
    </row>
    <row r="64" spans="1:8" x14ac:dyDescent="0.25">
      <c r="A64" s="19">
        <v>4</v>
      </c>
      <c r="B64" s="48" t="s">
        <v>65</v>
      </c>
      <c r="C64" s="48"/>
      <c r="D64" s="48"/>
      <c r="E64" s="3"/>
      <c r="F64" s="3"/>
      <c r="G64" s="3"/>
      <c r="H64" s="51"/>
    </row>
    <row r="65" spans="1:8" x14ac:dyDescent="0.25">
      <c r="A65" s="19">
        <v>5</v>
      </c>
      <c r="B65" s="48" t="s">
        <v>66</v>
      </c>
      <c r="C65" s="48"/>
      <c r="D65" s="48"/>
      <c r="E65" s="3"/>
      <c r="F65" s="3"/>
      <c r="G65" s="3"/>
      <c r="H65" s="51"/>
    </row>
    <row r="66" spans="1:8" x14ac:dyDescent="0.25">
      <c r="A66" s="19">
        <v>6</v>
      </c>
      <c r="B66" s="48" t="s">
        <v>67</v>
      </c>
      <c r="C66" s="48"/>
      <c r="D66" s="48"/>
      <c r="E66" s="3"/>
      <c r="F66" s="3"/>
      <c r="G66" s="3"/>
      <c r="H66" s="51"/>
    </row>
    <row r="67" spans="1:8" x14ac:dyDescent="0.25">
      <c r="A67" s="19">
        <v>7</v>
      </c>
      <c r="B67" s="48" t="s">
        <v>68</v>
      </c>
      <c r="C67" s="48"/>
      <c r="D67" s="48"/>
      <c r="E67" s="3"/>
      <c r="F67" s="3"/>
      <c r="G67" s="3"/>
      <c r="H67" s="51"/>
    </row>
    <row r="68" spans="1:8" x14ac:dyDescent="0.25">
      <c r="A68" s="19">
        <v>8</v>
      </c>
      <c r="B68" s="48" t="s">
        <v>69</v>
      </c>
      <c r="C68" s="48"/>
      <c r="D68" s="48"/>
      <c r="E68" s="3"/>
      <c r="F68" s="3"/>
      <c r="G68" s="3"/>
      <c r="H68" s="51"/>
    </row>
    <row r="69" spans="1:8" x14ac:dyDescent="0.25">
      <c r="A69" s="19">
        <v>9</v>
      </c>
      <c r="B69" s="48" t="s">
        <v>70</v>
      </c>
      <c r="C69" s="48"/>
      <c r="D69" s="48"/>
      <c r="E69" s="3"/>
      <c r="F69" s="3"/>
      <c r="G69" s="3"/>
      <c r="H69" s="51"/>
    </row>
    <row r="70" spans="1:8" x14ac:dyDescent="0.25">
      <c r="A70" s="19">
        <v>10</v>
      </c>
      <c r="B70" s="48" t="s">
        <v>71</v>
      </c>
      <c r="C70" s="48"/>
      <c r="D70" s="48"/>
      <c r="E70" s="3"/>
      <c r="F70" s="3"/>
      <c r="G70" s="3"/>
      <c r="H70" s="51"/>
    </row>
    <row r="71" spans="1:8" x14ac:dyDescent="0.25">
      <c r="A71" s="19">
        <v>11</v>
      </c>
      <c r="B71" s="48" t="s">
        <v>72</v>
      </c>
      <c r="C71" s="48"/>
      <c r="D71" s="48"/>
      <c r="E71" s="3"/>
      <c r="F71" s="3"/>
      <c r="G71" s="3"/>
      <c r="H71" s="51"/>
    </row>
    <row r="72" spans="1:8" ht="15.75" thickBot="1" x14ac:dyDescent="0.3">
      <c r="A72" s="20">
        <v>12</v>
      </c>
      <c r="B72" s="55" t="s">
        <v>73</v>
      </c>
      <c r="C72" s="55"/>
      <c r="D72" s="55"/>
      <c r="E72" s="21"/>
      <c r="F72" s="21"/>
      <c r="G72" s="21"/>
      <c r="H72" s="56"/>
    </row>
    <row r="73" spans="1:8" x14ac:dyDescent="0.25">
      <c r="A73" s="53"/>
      <c r="B73" s="53"/>
      <c r="C73" s="26"/>
      <c r="D73" s="26"/>
      <c r="E73" s="24"/>
      <c r="F73" s="24"/>
      <c r="G73" s="24"/>
      <c r="H73" s="24"/>
    </row>
    <row r="74" spans="1:8" x14ac:dyDescent="0.25">
      <c r="A74" s="25"/>
      <c r="E74" s="25"/>
      <c r="F74" s="25"/>
      <c r="G74" s="25"/>
      <c r="H74" s="54"/>
    </row>
    <row r="75" spans="1:8" x14ac:dyDescent="0.25">
      <c r="A75" s="25"/>
      <c r="E75" s="25"/>
      <c r="F75" s="25"/>
      <c r="G75" s="25"/>
      <c r="H75" s="54"/>
    </row>
    <row r="76" spans="1:8" x14ac:dyDescent="0.25">
      <c r="A76" s="25"/>
      <c r="E76" s="25"/>
      <c r="F76" s="25"/>
      <c r="G76" s="25"/>
      <c r="H76" s="54"/>
    </row>
    <row r="77" spans="1:8" x14ac:dyDescent="0.25">
      <c r="A77" s="25"/>
      <c r="E77" s="25"/>
      <c r="F77" s="25"/>
      <c r="G77" s="25"/>
      <c r="H77" s="54"/>
    </row>
    <row r="78" spans="1:8" x14ac:dyDescent="0.25">
      <c r="A78" s="25"/>
      <c r="E78" s="25"/>
      <c r="F78" s="25"/>
      <c r="G78" s="25"/>
      <c r="H78" s="54"/>
    </row>
    <row r="79" spans="1:8" x14ac:dyDescent="0.25">
      <c r="A79" s="25"/>
      <c r="E79" s="25"/>
      <c r="F79" s="25"/>
      <c r="G79" s="25"/>
      <c r="H79" s="54"/>
    </row>
    <row r="80" spans="1:8" x14ac:dyDescent="0.25">
      <c r="A80" s="25"/>
      <c r="E80" s="25"/>
      <c r="F80" s="25"/>
      <c r="G80" s="25"/>
      <c r="H80" s="54"/>
    </row>
    <row r="81" spans="1:8" x14ac:dyDescent="0.25">
      <c r="A81" s="25"/>
      <c r="E81" s="25"/>
      <c r="F81" s="25"/>
      <c r="G81" s="25"/>
      <c r="H81" s="54"/>
    </row>
    <row r="82" spans="1:8" x14ac:dyDescent="0.25">
      <c r="A82" s="25"/>
      <c r="E82" s="25"/>
      <c r="F82" s="25"/>
      <c r="G82" s="25"/>
      <c r="H82" s="54"/>
    </row>
    <row r="83" spans="1:8" x14ac:dyDescent="0.25">
      <c r="A83" s="25"/>
      <c r="E83" s="25"/>
      <c r="F83" s="25"/>
      <c r="G83" s="25"/>
      <c r="H83" s="54"/>
    </row>
    <row r="84" spans="1:8" x14ac:dyDescent="0.25">
      <c r="A84" s="25"/>
      <c r="E84" s="25"/>
      <c r="F84" s="25"/>
      <c r="G84" s="25"/>
      <c r="H84" s="54"/>
    </row>
    <row r="85" spans="1:8" x14ac:dyDescent="0.25">
      <c r="A85" s="25"/>
      <c r="E85" s="25"/>
      <c r="F85" s="25"/>
      <c r="G85" s="25"/>
      <c r="H85" s="54"/>
    </row>
  </sheetData>
  <mergeCells count="81">
    <mergeCell ref="H61:H72"/>
    <mergeCell ref="C1:H1"/>
    <mergeCell ref="C2:H2"/>
    <mergeCell ref="C3:H3"/>
    <mergeCell ref="D4:F4"/>
    <mergeCell ref="G12:G13"/>
    <mergeCell ref="H12:H13"/>
    <mergeCell ref="B62:D62"/>
    <mergeCell ref="B63:D63"/>
    <mergeCell ref="B64:D64"/>
    <mergeCell ref="B65:D65"/>
    <mergeCell ref="B66:D66"/>
    <mergeCell ref="B57:D57"/>
    <mergeCell ref="B58:D58"/>
    <mergeCell ref="B59:D59"/>
    <mergeCell ref="B28:D28"/>
    <mergeCell ref="B61:D61"/>
    <mergeCell ref="B52:D52"/>
    <mergeCell ref="B53:D53"/>
    <mergeCell ref="B54:D54"/>
    <mergeCell ref="B55:D55"/>
    <mergeCell ref="B56:D56"/>
    <mergeCell ref="A60:D60"/>
    <mergeCell ref="B68:D68"/>
    <mergeCell ref="B69:D69"/>
    <mergeCell ref="B70:D70"/>
    <mergeCell ref="B71:D71"/>
    <mergeCell ref="B72:D72"/>
    <mergeCell ref="A73:B73"/>
    <mergeCell ref="H74:H85"/>
    <mergeCell ref="H14:H21"/>
    <mergeCell ref="H23:H37"/>
    <mergeCell ref="H39:H44"/>
    <mergeCell ref="B51:D51"/>
    <mergeCell ref="B14:D14"/>
    <mergeCell ref="B15:D15"/>
    <mergeCell ref="B16:D16"/>
    <mergeCell ref="B29:D29"/>
    <mergeCell ref="B30:D30"/>
    <mergeCell ref="B31:D31"/>
    <mergeCell ref="B32:D32"/>
    <mergeCell ref="B33:D33"/>
    <mergeCell ref="B67:D67"/>
    <mergeCell ref="B34:D34"/>
    <mergeCell ref="H46:H59"/>
    <mergeCell ref="A12:D12"/>
    <mergeCell ref="A13:D13"/>
    <mergeCell ref="B35:D35"/>
    <mergeCell ref="B36:D36"/>
    <mergeCell ref="B37:D37"/>
    <mergeCell ref="A38:D38"/>
    <mergeCell ref="B44:D44"/>
    <mergeCell ref="B46:D46"/>
    <mergeCell ref="B47:D47"/>
    <mergeCell ref="B48:D48"/>
    <mergeCell ref="B49:D49"/>
    <mergeCell ref="B39:D39"/>
    <mergeCell ref="B40:D40"/>
    <mergeCell ref="B41:D41"/>
    <mergeCell ref="B42:D42"/>
    <mergeCell ref="B10:G10"/>
    <mergeCell ref="E12:F12"/>
    <mergeCell ref="B50:D50"/>
    <mergeCell ref="B17:D17"/>
    <mergeCell ref="B18:D18"/>
    <mergeCell ref="B43:D43"/>
    <mergeCell ref="A45:D45"/>
    <mergeCell ref="B19:D19"/>
    <mergeCell ref="B20:D20"/>
    <mergeCell ref="B21:D21"/>
    <mergeCell ref="B23:D23"/>
    <mergeCell ref="A22:D22"/>
    <mergeCell ref="B24:D24"/>
    <mergeCell ref="B25:D25"/>
    <mergeCell ref="B26:D26"/>
    <mergeCell ref="B27:D27"/>
    <mergeCell ref="B6:D6"/>
    <mergeCell ref="B8:C8"/>
    <mergeCell ref="E8:G8"/>
    <mergeCell ref="E6:G6"/>
    <mergeCell ref="A1:B4"/>
  </mergeCells>
  <conditionalFormatting sqref="H14">
    <cfRule type="cellIs" dxfId="32" priority="22" operator="greaterThan">
      <formula>0.75</formula>
    </cfRule>
    <cfRule type="cellIs" dxfId="31" priority="23" operator="between">
      <formula>0.75</formula>
      <formula>0.51</formula>
    </cfRule>
    <cfRule type="cellIs" dxfId="30" priority="24" operator="between">
      <formula>0.5</formula>
      <formula>0.1</formula>
    </cfRule>
  </conditionalFormatting>
  <conditionalFormatting sqref="H14">
    <cfRule type="cellIs" priority="21" operator="equal">
      <formula>0</formula>
    </cfRule>
  </conditionalFormatting>
  <conditionalFormatting sqref="H23">
    <cfRule type="cellIs" dxfId="29" priority="18" operator="greaterThan">
      <formula>0.75</formula>
    </cfRule>
    <cfRule type="cellIs" dxfId="28" priority="19" operator="between">
      <formula>0.75</formula>
      <formula>0.51</formula>
    </cfRule>
    <cfRule type="cellIs" dxfId="27" priority="20" operator="between">
      <formula>0.5</formula>
      <formula>0.1</formula>
    </cfRule>
  </conditionalFormatting>
  <conditionalFormatting sqref="H23">
    <cfRule type="cellIs" priority="17" operator="equal">
      <formula>0</formula>
    </cfRule>
  </conditionalFormatting>
  <conditionalFormatting sqref="H39">
    <cfRule type="cellIs" dxfId="26" priority="14" operator="greaterThan">
      <formula>0.75</formula>
    </cfRule>
    <cfRule type="cellIs" dxfId="25" priority="15" operator="between">
      <formula>0.75</formula>
      <formula>0.51</formula>
    </cfRule>
    <cfRule type="cellIs" dxfId="24" priority="16" operator="between">
      <formula>0.5</formula>
      <formula>0.1</formula>
    </cfRule>
  </conditionalFormatting>
  <conditionalFormatting sqref="H39">
    <cfRule type="cellIs" priority="13" operator="equal">
      <formula>0</formula>
    </cfRule>
  </conditionalFormatting>
  <conditionalFormatting sqref="H46">
    <cfRule type="cellIs" dxfId="23" priority="10" operator="greaterThan">
      <formula>0.75</formula>
    </cfRule>
    <cfRule type="cellIs" dxfId="22" priority="11" operator="between">
      <formula>0.75</formula>
      <formula>0.51</formula>
    </cfRule>
    <cfRule type="cellIs" dxfId="21" priority="12" operator="between">
      <formula>0.5</formula>
      <formula>0.1</formula>
    </cfRule>
  </conditionalFormatting>
  <conditionalFormatting sqref="H46">
    <cfRule type="cellIs" priority="9" operator="equal">
      <formula>0</formula>
    </cfRule>
  </conditionalFormatting>
  <conditionalFormatting sqref="H74">
    <cfRule type="cellIs" dxfId="20" priority="6" operator="greaterThan">
      <formula>0.75</formula>
    </cfRule>
    <cfRule type="cellIs" dxfId="19" priority="7" operator="between">
      <formula>0.75</formula>
      <formula>0.51</formula>
    </cfRule>
    <cfRule type="cellIs" dxfId="18" priority="8" operator="between">
      <formula>0.5</formula>
      <formula>0.1</formula>
    </cfRule>
  </conditionalFormatting>
  <conditionalFormatting sqref="H74">
    <cfRule type="cellIs" priority="5" operator="equal">
      <formula>0</formula>
    </cfRule>
  </conditionalFormatting>
  <conditionalFormatting sqref="H61">
    <cfRule type="cellIs" dxfId="17" priority="2" operator="greaterThan">
      <formula>0.75</formula>
    </cfRule>
    <cfRule type="cellIs" dxfId="16" priority="3" operator="between">
      <formula>0.75</formula>
      <formula>0.51</formula>
    </cfRule>
    <cfRule type="cellIs" dxfId="15" priority="4" operator="between">
      <formula>0.5</formula>
      <formula>0.1</formula>
    </cfRule>
  </conditionalFormatting>
  <conditionalFormatting sqref="H61">
    <cfRule type="cellIs" priority="1" operator="equal">
      <formula>0</formula>
    </cfRule>
  </conditionalFormatting>
  <printOptions horizontalCentered="1" verticalCentered="1"/>
  <pageMargins left="0.31496062992125984" right="0.31496062992125984" top="0.55118110236220474" bottom="0.15748031496062992" header="0.31496062992125984" footer="0.31496062992125984"/>
  <pageSetup scale="5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65"/>
  <sheetViews>
    <sheetView zoomScaleNormal="100" workbookViewId="0">
      <selection activeCell="F8" sqref="F8"/>
    </sheetView>
  </sheetViews>
  <sheetFormatPr baseColWidth="10" defaultColWidth="11.42578125" defaultRowHeight="15" x14ac:dyDescent="0.25"/>
  <cols>
    <col min="1" max="1" width="3.42578125" customWidth="1"/>
    <col min="2" max="2" width="102.5703125" bestFit="1" customWidth="1"/>
    <col min="4" max="4" width="13.42578125" bestFit="1" customWidth="1"/>
    <col min="6" max="6" width="24.85546875" customWidth="1"/>
  </cols>
  <sheetData>
    <row r="5" spans="1:6" x14ac:dyDescent="0.25">
      <c r="A5" s="69" t="s">
        <v>8</v>
      </c>
      <c r="B5" s="69"/>
      <c r="C5" s="69"/>
    </row>
    <row r="6" spans="1:6" x14ac:dyDescent="0.25">
      <c r="A6" s="2" t="s">
        <v>12</v>
      </c>
      <c r="B6" s="2"/>
      <c r="C6" s="9" t="s">
        <v>9</v>
      </c>
      <c r="D6" s="69" t="s">
        <v>74</v>
      </c>
      <c r="E6" s="69"/>
      <c r="F6" s="69"/>
    </row>
    <row r="7" spans="1:6" x14ac:dyDescent="0.25">
      <c r="A7">
        <v>1</v>
      </c>
      <c r="B7" t="s">
        <v>15</v>
      </c>
      <c r="C7" s="10">
        <f>IF('LISTA DE CHEQUEO'!E14="X",1,0)</f>
        <v>0</v>
      </c>
      <c r="D7" s="10" t="s">
        <v>75</v>
      </c>
      <c r="E7" s="10" t="s">
        <v>76</v>
      </c>
      <c r="F7" s="10" t="s">
        <v>77</v>
      </c>
    </row>
    <row r="8" spans="1:6" x14ac:dyDescent="0.25">
      <c r="A8">
        <v>2</v>
      </c>
      <c r="B8" t="s">
        <v>16</v>
      </c>
      <c r="C8" s="10">
        <f>IF('LISTA DE CHEQUEO'!E15="X",1,0)</f>
        <v>0</v>
      </c>
      <c r="D8" s="11">
        <f>(SUM(C7:C14)/8)</f>
        <v>0</v>
      </c>
      <c r="E8" s="10" t="str">
        <f>IF(D8&gt;=0.75,"Excelente",IF(D8&lt;0.49,"Crítico","Regular"))</f>
        <v>Crítico</v>
      </c>
      <c r="F8" s="10" t="str">
        <f>IF(E8="Excelente","Comunicar",IF(E8="Regular","Solicitar Acción Preventiva","Solicitar Acción Correctiva"))</f>
        <v>Solicitar Acción Correctiva</v>
      </c>
    </row>
    <row r="9" spans="1:6" x14ac:dyDescent="0.25">
      <c r="A9">
        <v>3</v>
      </c>
      <c r="B9" t="s">
        <v>17</v>
      </c>
      <c r="C9" s="10">
        <f>IF('LISTA DE CHEQUEO'!E16="X",1,0)</f>
        <v>0</v>
      </c>
    </row>
    <row r="10" spans="1:6" x14ac:dyDescent="0.25">
      <c r="A10">
        <v>4</v>
      </c>
      <c r="B10" t="s">
        <v>18</v>
      </c>
      <c r="C10" s="10">
        <f>IF('LISTA DE CHEQUEO'!E17="X",1,0)</f>
        <v>0</v>
      </c>
    </row>
    <row r="11" spans="1:6" x14ac:dyDescent="0.25">
      <c r="A11">
        <v>5</v>
      </c>
      <c r="B11" t="s">
        <v>19</v>
      </c>
      <c r="C11" s="10">
        <f>IF('LISTA DE CHEQUEO'!E18="X",1,0)</f>
        <v>0</v>
      </c>
    </row>
    <row r="12" spans="1:6" x14ac:dyDescent="0.25">
      <c r="A12">
        <v>6</v>
      </c>
      <c r="B12" t="s">
        <v>20</v>
      </c>
      <c r="C12" s="10">
        <f>IF('LISTA DE CHEQUEO'!E19="X",1,0)</f>
        <v>0</v>
      </c>
    </row>
    <row r="13" spans="1:6" x14ac:dyDescent="0.25">
      <c r="A13">
        <v>7</v>
      </c>
      <c r="B13" t="s">
        <v>21</v>
      </c>
      <c r="C13" s="10">
        <f>IF('LISTA DE CHEQUEO'!E20="X",1,0)</f>
        <v>0</v>
      </c>
    </row>
    <row r="14" spans="1:6" x14ac:dyDescent="0.25">
      <c r="A14">
        <v>8</v>
      </c>
      <c r="B14" t="s">
        <v>22</v>
      </c>
      <c r="C14" s="10">
        <f>IF('LISTA DE CHEQUEO'!E21="X",1,0)</f>
        <v>0</v>
      </c>
    </row>
    <row r="15" spans="1:6" x14ac:dyDescent="0.25">
      <c r="A15" s="2" t="s">
        <v>23</v>
      </c>
      <c r="C15" s="9" t="s">
        <v>9</v>
      </c>
      <c r="D15" s="69" t="s">
        <v>74</v>
      </c>
      <c r="E15" s="69"/>
      <c r="F15" s="69"/>
    </row>
    <row r="16" spans="1:6" x14ac:dyDescent="0.25">
      <c r="A16">
        <v>1</v>
      </c>
      <c r="B16" t="s">
        <v>24</v>
      </c>
      <c r="C16" s="10">
        <f>IF('LISTA DE CHEQUEO'!E23="X",1,0)</f>
        <v>0</v>
      </c>
      <c r="D16" s="10" t="s">
        <v>75</v>
      </c>
      <c r="E16" s="10" t="s">
        <v>76</v>
      </c>
      <c r="F16" s="10" t="s">
        <v>77</v>
      </c>
    </row>
    <row r="17" spans="1:6" x14ac:dyDescent="0.25">
      <c r="A17">
        <v>2</v>
      </c>
      <c r="B17" t="s">
        <v>25</v>
      </c>
      <c r="C17" s="10">
        <f>IF('LISTA DE CHEQUEO'!E24="X",1,0)</f>
        <v>0</v>
      </c>
      <c r="D17" s="11">
        <f>(SUM(C16:C30)/15)</f>
        <v>0</v>
      </c>
      <c r="E17" s="10" t="str">
        <f>IF(D17&gt;=0.75,"Excelente",IF(D17&lt;0.49,"Crítico","Regular"))</f>
        <v>Crítico</v>
      </c>
      <c r="F17" s="10" t="str">
        <f>IF(E17="Excelente","Comunicar",IF(E17="Regular","Solicitar Acción Preventiva","Solicitar Acción Correctiva"))</f>
        <v>Solicitar Acción Correctiva</v>
      </c>
    </row>
    <row r="18" spans="1:6" x14ac:dyDescent="0.25">
      <c r="A18">
        <v>3</v>
      </c>
      <c r="B18" t="s">
        <v>26</v>
      </c>
      <c r="C18" s="10">
        <f>IF('LISTA DE CHEQUEO'!E25="X",1,0)</f>
        <v>0</v>
      </c>
    </row>
    <row r="19" spans="1:6" x14ac:dyDescent="0.25">
      <c r="A19">
        <v>4</v>
      </c>
      <c r="B19" t="s">
        <v>27</v>
      </c>
      <c r="C19" s="10">
        <f>IF('LISTA DE CHEQUEO'!E26="X",1,0)</f>
        <v>0</v>
      </c>
    </row>
    <row r="20" spans="1:6" x14ac:dyDescent="0.25">
      <c r="A20">
        <v>5</v>
      </c>
      <c r="B20" t="s">
        <v>28</v>
      </c>
      <c r="C20" s="10">
        <f>IF('LISTA DE CHEQUEO'!E27="X",1,0)</f>
        <v>0</v>
      </c>
    </row>
    <row r="21" spans="1:6" x14ac:dyDescent="0.25">
      <c r="A21">
        <v>6</v>
      </c>
      <c r="B21" t="s">
        <v>29</v>
      </c>
      <c r="C21" s="10">
        <f>IF('LISTA DE CHEQUEO'!E28="X",1,0)</f>
        <v>0</v>
      </c>
    </row>
    <row r="22" spans="1:6" x14ac:dyDescent="0.25">
      <c r="A22">
        <v>7</v>
      </c>
      <c r="B22" t="s">
        <v>30</v>
      </c>
      <c r="C22" s="10">
        <f>IF('LISTA DE CHEQUEO'!E29="X",1,0)</f>
        <v>0</v>
      </c>
    </row>
    <row r="23" spans="1:6" x14ac:dyDescent="0.25">
      <c r="A23">
        <v>8</v>
      </c>
      <c r="B23" t="s">
        <v>31</v>
      </c>
      <c r="C23" s="10">
        <f>IF('LISTA DE CHEQUEO'!E30="X",1,0)</f>
        <v>0</v>
      </c>
    </row>
    <row r="24" spans="1:6" x14ac:dyDescent="0.25">
      <c r="A24">
        <v>9</v>
      </c>
      <c r="B24" t="s">
        <v>32</v>
      </c>
      <c r="C24" s="10">
        <f>IF('LISTA DE CHEQUEO'!E31="X",1,0)</f>
        <v>0</v>
      </c>
    </row>
    <row r="25" spans="1:6" x14ac:dyDescent="0.25">
      <c r="A25">
        <v>10</v>
      </c>
      <c r="B25" t="s">
        <v>33</v>
      </c>
      <c r="C25" s="10">
        <f>IF('LISTA DE CHEQUEO'!E32="X",1,0)</f>
        <v>0</v>
      </c>
    </row>
    <row r="26" spans="1:6" x14ac:dyDescent="0.25">
      <c r="A26">
        <v>11</v>
      </c>
      <c r="B26" t="s">
        <v>34</v>
      </c>
      <c r="C26" s="10">
        <f>IF('LISTA DE CHEQUEO'!E33="X",1,0)</f>
        <v>0</v>
      </c>
    </row>
    <row r="27" spans="1:6" x14ac:dyDescent="0.25">
      <c r="A27">
        <v>12</v>
      </c>
      <c r="B27" t="s">
        <v>35</v>
      </c>
      <c r="C27" s="10">
        <f>IF('LISTA DE CHEQUEO'!E34="X",1,0)</f>
        <v>0</v>
      </c>
    </row>
    <row r="28" spans="1:6" x14ac:dyDescent="0.25">
      <c r="A28">
        <v>13</v>
      </c>
      <c r="B28" t="s">
        <v>36</v>
      </c>
      <c r="C28" s="10">
        <f>IF('LISTA DE CHEQUEO'!E35="X",1,0)</f>
        <v>0</v>
      </c>
    </row>
    <row r="29" spans="1:6" x14ac:dyDescent="0.25">
      <c r="A29">
        <v>14</v>
      </c>
      <c r="B29" t="s">
        <v>37</v>
      </c>
      <c r="C29" s="10">
        <f>IF('LISTA DE CHEQUEO'!E36="X",1,0)</f>
        <v>0</v>
      </c>
    </row>
    <row r="30" spans="1:6" x14ac:dyDescent="0.25">
      <c r="A30">
        <v>15</v>
      </c>
      <c r="B30" t="s">
        <v>38</v>
      </c>
      <c r="C30" s="10">
        <f>IF('LISTA DE CHEQUEO'!E37="X",1,0)</f>
        <v>0</v>
      </c>
    </row>
    <row r="31" spans="1:6" x14ac:dyDescent="0.25">
      <c r="A31" s="2" t="s">
        <v>39</v>
      </c>
      <c r="C31" s="9" t="s">
        <v>9</v>
      </c>
      <c r="D31" s="69" t="s">
        <v>74</v>
      </c>
      <c r="E31" s="69"/>
      <c r="F31" s="69"/>
    </row>
    <row r="32" spans="1:6" x14ac:dyDescent="0.25">
      <c r="A32">
        <v>1</v>
      </c>
      <c r="B32" t="s">
        <v>40</v>
      </c>
      <c r="C32" s="10">
        <f>IF('LISTA DE CHEQUEO'!E39="X",1,0)</f>
        <v>0</v>
      </c>
      <c r="D32" s="10" t="s">
        <v>75</v>
      </c>
      <c r="E32" s="10" t="s">
        <v>76</v>
      </c>
      <c r="F32" s="10" t="s">
        <v>77</v>
      </c>
    </row>
    <row r="33" spans="1:6" x14ac:dyDescent="0.25">
      <c r="A33">
        <v>2</v>
      </c>
      <c r="B33" t="s">
        <v>41</v>
      </c>
      <c r="C33" s="10">
        <f>IF('LISTA DE CHEQUEO'!E40="X",1,0)</f>
        <v>0</v>
      </c>
      <c r="D33" s="11">
        <f>(SUM(C32:C37)/6)</f>
        <v>0</v>
      </c>
      <c r="E33" s="10" t="str">
        <f>IF(D33&gt;=0.75,"Excelente",IF(D33&lt;0.49,"Crítico","Regular"))</f>
        <v>Crítico</v>
      </c>
      <c r="F33" s="10" t="str">
        <f>IF(E33="Excelente","Comunicar",IF(E33="Regular","Solicitar Acción Preventiva","Solicitar Acción Correctiva"))</f>
        <v>Solicitar Acción Correctiva</v>
      </c>
    </row>
    <row r="34" spans="1:6" x14ac:dyDescent="0.25">
      <c r="A34">
        <v>3</v>
      </c>
      <c r="B34" t="s">
        <v>42</v>
      </c>
      <c r="C34" s="10">
        <f>IF('LISTA DE CHEQUEO'!E41="X",1,0)</f>
        <v>0</v>
      </c>
    </row>
    <row r="35" spans="1:6" x14ac:dyDescent="0.25">
      <c r="A35">
        <v>4</v>
      </c>
      <c r="B35" t="s">
        <v>43</v>
      </c>
      <c r="C35" s="10">
        <f>IF('LISTA DE CHEQUEO'!E42="X",1,0)</f>
        <v>0</v>
      </c>
    </row>
    <row r="36" spans="1:6" x14ac:dyDescent="0.25">
      <c r="A36">
        <v>5</v>
      </c>
      <c r="B36" t="s">
        <v>44</v>
      </c>
      <c r="C36" s="10">
        <f>IF('LISTA DE CHEQUEO'!E43="X",1,0)</f>
        <v>0</v>
      </c>
    </row>
    <row r="37" spans="1:6" x14ac:dyDescent="0.25">
      <c r="A37">
        <v>6</v>
      </c>
      <c r="B37" t="s">
        <v>45</v>
      </c>
      <c r="C37" s="10">
        <f>IF('LISTA DE CHEQUEO'!E44="X",1,0)</f>
        <v>0</v>
      </c>
    </row>
    <row r="38" spans="1:6" x14ac:dyDescent="0.25">
      <c r="A38" s="2" t="s">
        <v>46</v>
      </c>
      <c r="B38" s="2"/>
      <c r="C38" s="9" t="s">
        <v>9</v>
      </c>
      <c r="D38" s="69" t="s">
        <v>74</v>
      </c>
      <c r="E38" s="69"/>
      <c r="F38" s="69"/>
    </row>
    <row r="39" spans="1:6" x14ac:dyDescent="0.25">
      <c r="A39">
        <v>1</v>
      </c>
      <c r="B39" t="s">
        <v>47</v>
      </c>
      <c r="C39" s="10">
        <f>IF('LISTA DE CHEQUEO'!E46="X",1,0)</f>
        <v>0</v>
      </c>
      <c r="D39" s="10" t="s">
        <v>75</v>
      </c>
      <c r="E39" s="10" t="s">
        <v>76</v>
      </c>
      <c r="F39" s="10" t="s">
        <v>77</v>
      </c>
    </row>
    <row r="40" spans="1:6" x14ac:dyDescent="0.25">
      <c r="A40">
        <v>2</v>
      </c>
      <c r="B40" t="s">
        <v>48</v>
      </c>
      <c r="C40" s="10">
        <f>IF('LISTA DE CHEQUEO'!E47="X",1,0)</f>
        <v>0</v>
      </c>
      <c r="D40" s="11">
        <f>(SUM(C39:C52)/14)</f>
        <v>0</v>
      </c>
      <c r="E40" s="10" t="str">
        <f>IF(D40&gt;=0.75,"Excelente",IF(D40&lt;0.49,"Crítico","Regular"))</f>
        <v>Crítico</v>
      </c>
      <c r="F40" s="10" t="str">
        <f>IF(E40="Excelente","Comunicar",IF(E40="Regular","Solicitar Acción Preventiva","Solicitar Acción Correctiva"))</f>
        <v>Solicitar Acción Correctiva</v>
      </c>
    </row>
    <row r="41" spans="1:6" x14ac:dyDescent="0.25">
      <c r="A41">
        <v>3</v>
      </c>
      <c r="B41" t="s">
        <v>49</v>
      </c>
      <c r="C41" s="10">
        <f>IF('LISTA DE CHEQUEO'!E48="X",1,0)</f>
        <v>0</v>
      </c>
    </row>
    <row r="42" spans="1:6" x14ac:dyDescent="0.25">
      <c r="A42">
        <v>4</v>
      </c>
      <c r="B42" t="s">
        <v>50</v>
      </c>
      <c r="C42" s="10">
        <f>IF('LISTA DE CHEQUEO'!E49="X",1,0)</f>
        <v>0</v>
      </c>
    </row>
    <row r="43" spans="1:6" x14ac:dyDescent="0.25">
      <c r="A43">
        <v>5</v>
      </c>
      <c r="B43" t="s">
        <v>51</v>
      </c>
      <c r="C43" s="10">
        <f>IF('LISTA DE CHEQUEO'!E50="X",1,0)</f>
        <v>0</v>
      </c>
    </row>
    <row r="44" spans="1:6" x14ac:dyDescent="0.25">
      <c r="A44">
        <v>6</v>
      </c>
      <c r="B44" t="s">
        <v>52</v>
      </c>
      <c r="C44" s="10">
        <f>IF('LISTA DE CHEQUEO'!E51="X",1,0)</f>
        <v>0</v>
      </c>
    </row>
    <row r="45" spans="1:6" x14ac:dyDescent="0.25">
      <c r="A45">
        <v>7</v>
      </c>
      <c r="B45" t="s">
        <v>53</v>
      </c>
      <c r="C45" s="10">
        <f>IF('LISTA DE CHEQUEO'!E52="X",1,0)</f>
        <v>0</v>
      </c>
    </row>
    <row r="46" spans="1:6" x14ac:dyDescent="0.25">
      <c r="A46">
        <v>8</v>
      </c>
      <c r="B46" t="s">
        <v>54</v>
      </c>
      <c r="C46" s="10">
        <f>IF('LISTA DE CHEQUEO'!E53="X",1,0)</f>
        <v>0</v>
      </c>
    </row>
    <row r="47" spans="1:6" x14ac:dyDescent="0.25">
      <c r="A47">
        <v>9</v>
      </c>
      <c r="B47" t="s">
        <v>55</v>
      </c>
      <c r="C47" s="10">
        <f>IF('LISTA DE CHEQUEO'!E54="X",1,0)</f>
        <v>0</v>
      </c>
    </row>
    <row r="48" spans="1:6" x14ac:dyDescent="0.25">
      <c r="A48">
        <v>10</v>
      </c>
      <c r="B48" t="s">
        <v>56</v>
      </c>
      <c r="C48" s="10">
        <f>IF('LISTA DE CHEQUEO'!E55="X",1,0)</f>
        <v>0</v>
      </c>
    </row>
    <row r="49" spans="1:6" x14ac:dyDescent="0.25">
      <c r="A49">
        <v>11</v>
      </c>
      <c r="B49" t="s">
        <v>57</v>
      </c>
      <c r="C49" s="10">
        <f>IF('LISTA DE CHEQUEO'!E56="X",1,0)</f>
        <v>0</v>
      </c>
    </row>
    <row r="50" spans="1:6" x14ac:dyDescent="0.25">
      <c r="A50">
        <v>12</v>
      </c>
      <c r="B50" t="s">
        <v>58</v>
      </c>
      <c r="C50" s="10">
        <f>IF('LISTA DE CHEQUEO'!E57="X",1,0)</f>
        <v>0</v>
      </c>
    </row>
    <row r="51" spans="1:6" x14ac:dyDescent="0.25">
      <c r="A51">
        <v>13</v>
      </c>
      <c r="B51" t="s">
        <v>59</v>
      </c>
      <c r="C51" s="10">
        <f>IF('LISTA DE CHEQUEO'!E58="X",1,0)</f>
        <v>0</v>
      </c>
    </row>
    <row r="52" spans="1:6" x14ac:dyDescent="0.25">
      <c r="A52">
        <v>14</v>
      </c>
      <c r="B52" t="s">
        <v>60</v>
      </c>
      <c r="C52" s="10">
        <f>IF('LISTA DE CHEQUEO'!E59="X",1,0)</f>
        <v>0</v>
      </c>
    </row>
    <row r="53" spans="1:6" x14ac:dyDescent="0.25">
      <c r="A53" s="68" t="s">
        <v>61</v>
      </c>
      <c r="B53" s="68"/>
      <c r="C53" s="9" t="s">
        <v>9</v>
      </c>
      <c r="D53" s="69" t="s">
        <v>74</v>
      </c>
      <c r="E53" s="69"/>
      <c r="F53" s="69"/>
    </row>
    <row r="54" spans="1:6" x14ac:dyDescent="0.25">
      <c r="A54">
        <v>1</v>
      </c>
      <c r="B54" t="s">
        <v>62</v>
      </c>
      <c r="C54" s="10">
        <f>IF('LISTA DE CHEQUEO'!E61="X",1,0)</f>
        <v>0</v>
      </c>
      <c r="D54" s="10" t="s">
        <v>75</v>
      </c>
      <c r="E54" s="10" t="s">
        <v>76</v>
      </c>
      <c r="F54" s="10" t="s">
        <v>77</v>
      </c>
    </row>
    <row r="55" spans="1:6" x14ac:dyDescent="0.25">
      <c r="A55">
        <v>2</v>
      </c>
      <c r="B55" t="s">
        <v>63</v>
      </c>
      <c r="C55" s="10">
        <f>IF('LISTA DE CHEQUEO'!E62="X",1,0)</f>
        <v>0</v>
      </c>
      <c r="D55" s="11">
        <f>(SUM(C54:C65)/12)</f>
        <v>0</v>
      </c>
      <c r="E55" s="10" t="str">
        <f>IF(D55&gt;=0.75,"Excelente",IF(D55&lt;0.49,"Crítico","Regular"))</f>
        <v>Crítico</v>
      </c>
      <c r="F55" s="10" t="str">
        <f>IF(E55="Excelente","Comunicar",IF(E55="Regular","Solicitar Acción Preventiva","Solicitar Acción Correctiva"))</f>
        <v>Solicitar Acción Correctiva</v>
      </c>
    </row>
    <row r="56" spans="1:6" x14ac:dyDescent="0.25">
      <c r="A56">
        <v>3</v>
      </c>
      <c r="B56" t="s">
        <v>64</v>
      </c>
      <c r="C56" s="10">
        <f>IF('LISTA DE CHEQUEO'!E63="X",1,0)</f>
        <v>0</v>
      </c>
    </row>
    <row r="57" spans="1:6" x14ac:dyDescent="0.25">
      <c r="A57">
        <v>4</v>
      </c>
      <c r="B57" t="s">
        <v>65</v>
      </c>
      <c r="C57" s="10">
        <f>IF('LISTA DE CHEQUEO'!E64="X",1,0)</f>
        <v>0</v>
      </c>
    </row>
    <row r="58" spans="1:6" x14ac:dyDescent="0.25">
      <c r="A58">
        <v>5</v>
      </c>
      <c r="B58" t="s">
        <v>66</v>
      </c>
      <c r="C58" s="10">
        <f>IF('LISTA DE CHEQUEO'!E65="X",1,0)</f>
        <v>0</v>
      </c>
    </row>
    <row r="59" spans="1:6" x14ac:dyDescent="0.25">
      <c r="A59">
        <v>6</v>
      </c>
      <c r="B59" t="s">
        <v>67</v>
      </c>
      <c r="C59" s="10">
        <f>IF('LISTA DE CHEQUEO'!E66="X",1,0)</f>
        <v>0</v>
      </c>
    </row>
    <row r="60" spans="1:6" x14ac:dyDescent="0.25">
      <c r="A60">
        <v>7</v>
      </c>
      <c r="B60" t="s">
        <v>68</v>
      </c>
      <c r="C60" s="10">
        <f>IF('LISTA DE CHEQUEO'!E67="X",1,0)</f>
        <v>0</v>
      </c>
    </row>
    <row r="61" spans="1:6" x14ac:dyDescent="0.25">
      <c r="A61">
        <v>8</v>
      </c>
      <c r="B61" t="s">
        <v>69</v>
      </c>
      <c r="C61" s="10">
        <f>IF('LISTA DE CHEQUEO'!E68="X",1,0)</f>
        <v>0</v>
      </c>
    </row>
    <row r="62" spans="1:6" x14ac:dyDescent="0.25">
      <c r="A62">
        <v>9</v>
      </c>
      <c r="B62" t="s">
        <v>70</v>
      </c>
      <c r="C62" s="10">
        <f>IF('LISTA DE CHEQUEO'!E69="X",1,0)</f>
        <v>0</v>
      </c>
    </row>
    <row r="63" spans="1:6" x14ac:dyDescent="0.25">
      <c r="A63">
        <v>10</v>
      </c>
      <c r="B63" t="s">
        <v>71</v>
      </c>
      <c r="C63" s="10">
        <f>IF('LISTA DE CHEQUEO'!E70="X",1,0)</f>
        <v>0</v>
      </c>
    </row>
    <row r="64" spans="1:6" x14ac:dyDescent="0.25">
      <c r="A64">
        <v>11</v>
      </c>
      <c r="B64" t="s">
        <v>72</v>
      </c>
      <c r="C64" s="10">
        <f>IF('LISTA DE CHEQUEO'!E71="X",1,0)</f>
        <v>0</v>
      </c>
    </row>
    <row r="65" spans="1:3" x14ac:dyDescent="0.25">
      <c r="A65">
        <v>12</v>
      </c>
      <c r="B65" t="s">
        <v>73</v>
      </c>
      <c r="C65" s="10">
        <f>IF('LISTA DE CHEQUEO'!E72="X",1,0)</f>
        <v>0</v>
      </c>
    </row>
  </sheetData>
  <mergeCells count="7">
    <mergeCell ref="A53:B53"/>
    <mergeCell ref="D53:F53"/>
    <mergeCell ref="A5:C5"/>
    <mergeCell ref="D6:F6"/>
    <mergeCell ref="D15:F15"/>
    <mergeCell ref="D31:F31"/>
    <mergeCell ref="D38:F38"/>
  </mergeCells>
  <conditionalFormatting sqref="D8">
    <cfRule type="cellIs" dxfId="14" priority="13" operator="greaterThan">
      <formula>0.75</formula>
    </cfRule>
    <cfRule type="cellIs" dxfId="13" priority="14" operator="between">
      <formula>0.75</formula>
      <formula>0.51</formula>
    </cfRule>
    <cfRule type="cellIs" dxfId="12" priority="15" operator="lessThan">
      <formula>0.5</formula>
    </cfRule>
  </conditionalFormatting>
  <conditionalFormatting sqref="D17">
    <cfRule type="cellIs" dxfId="11" priority="10" operator="greaterThan">
      <formula>0.75</formula>
    </cfRule>
    <cfRule type="cellIs" dxfId="10" priority="11" operator="between">
      <formula>0.75</formula>
      <formula>0.51</formula>
    </cfRule>
    <cfRule type="cellIs" dxfId="9" priority="12" operator="lessThan">
      <formula>0.5</formula>
    </cfRule>
  </conditionalFormatting>
  <conditionalFormatting sqref="D33">
    <cfRule type="cellIs" dxfId="8" priority="7" operator="greaterThan">
      <formula>0.75</formula>
    </cfRule>
    <cfRule type="cellIs" dxfId="7" priority="8" operator="between">
      <formula>0.75</formula>
      <formula>0.51</formula>
    </cfRule>
    <cfRule type="cellIs" dxfId="6" priority="9" operator="lessThan">
      <formula>0.5</formula>
    </cfRule>
  </conditionalFormatting>
  <conditionalFormatting sqref="D40">
    <cfRule type="cellIs" dxfId="5" priority="4" operator="greaterThan">
      <formula>0.75</formula>
    </cfRule>
    <cfRule type="cellIs" dxfId="4" priority="5" operator="between">
      <formula>0.75</formula>
      <formula>0.51</formula>
    </cfRule>
    <cfRule type="cellIs" dxfId="3" priority="6" operator="lessThan">
      <formula>0.5</formula>
    </cfRule>
  </conditionalFormatting>
  <conditionalFormatting sqref="D55">
    <cfRule type="cellIs" dxfId="2" priority="1" operator="greaterThan">
      <formula>0.75</formula>
    </cfRule>
    <cfRule type="cellIs" dxfId="1" priority="2" operator="between">
      <formula>0.75</formula>
      <formula>0.51</formula>
    </cfRule>
    <cfRule type="cellIs" dxfId="0" priority="3" operator="lessThan">
      <formula>0.5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11.7109375" customWidth="1"/>
    <col min="2" max="2" width="15.140625" customWidth="1"/>
    <col min="3" max="3" width="34.85546875" customWidth="1"/>
  </cols>
  <sheetData>
    <row r="1" spans="1:3" ht="30" x14ac:dyDescent="0.25">
      <c r="A1" s="4" t="s">
        <v>78</v>
      </c>
      <c r="B1" s="5" t="s">
        <v>79</v>
      </c>
      <c r="C1" s="6" t="s">
        <v>80</v>
      </c>
    </row>
    <row r="2" spans="1:3" ht="15.75" thickBot="1" x14ac:dyDescent="0.3">
      <c r="A2" s="7">
        <v>1</v>
      </c>
      <c r="B2" s="39">
        <v>43397</v>
      </c>
      <c r="C2" s="8" t="s">
        <v>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LISTA DE CHEQUEO</vt:lpstr>
      <vt:lpstr>FORMULAS</vt:lpstr>
      <vt:lpstr>Control de Cambios</vt:lpstr>
      <vt:lpstr>'LISTA DE CHEQUEO'!Área_de_impresión</vt:lpstr>
      <vt:lpstr>'LISTA DE CHEQUEO'!Títulos_a_imprimir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karyna.tietje</dc:creator>
  <cp:keywords/>
  <dc:description/>
  <cp:lastModifiedBy>UNIDAD VICTIMAS</cp:lastModifiedBy>
  <cp:revision/>
  <dcterms:created xsi:type="dcterms:W3CDTF">2013-02-07T14:23:21Z</dcterms:created>
  <dcterms:modified xsi:type="dcterms:W3CDTF">2018-10-24T19:44:01Z</dcterms:modified>
  <cp:category/>
  <cp:contentStatus/>
</cp:coreProperties>
</file>