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eudomenia\Desktop\Control de documentos\Codificacion 2018\Gestión Talento Humano\"/>
    </mc:Choice>
  </mc:AlternateContent>
  <bookViews>
    <workbookView xWindow="0" yWindow="0" windowWidth="20496" windowHeight="7080"/>
  </bookViews>
  <sheets>
    <sheet name="Cronograma" sheetId="1" r:id="rId1"/>
    <sheet name="Control de Cambios" sheetId="2" r:id="rId2"/>
  </sheets>
  <externalReferences>
    <externalReference r:id="rId3"/>
  </externalReferences>
  <definedNames>
    <definedName name="_xlnm.Print_Area" localSheetId="0">Cronograma!$A$1:$S$331</definedName>
    <definedName name="Cumplimiento">[1]Sheet2!$B$6:$B$8</definedName>
    <definedName name="_xlnm.Print_Titles" localSheetId="0">Cronograma!$1:$9</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4" i="1" l="1"/>
  <c r="P289" i="1"/>
  <c r="O289" i="1"/>
  <c r="N289" i="1"/>
  <c r="M289" i="1"/>
  <c r="L289" i="1"/>
  <c r="K289" i="1"/>
  <c r="J289" i="1"/>
  <c r="I289" i="1"/>
  <c r="H289" i="1"/>
  <c r="G289" i="1"/>
  <c r="F289" i="1"/>
  <c r="E289" i="1"/>
  <c r="P288" i="1"/>
  <c r="O288" i="1"/>
  <c r="N288" i="1"/>
  <c r="M288" i="1"/>
  <c r="L288" i="1"/>
  <c r="K288" i="1"/>
  <c r="J288" i="1"/>
  <c r="I288" i="1"/>
  <c r="H288" i="1"/>
  <c r="G288" i="1"/>
  <c r="F288" i="1"/>
  <c r="E288" i="1"/>
  <c r="P287" i="1"/>
  <c r="P290" i="1" s="1"/>
  <c r="O287" i="1"/>
  <c r="O290" i="1" s="1"/>
  <c r="N287" i="1"/>
  <c r="N290" i="1" s="1"/>
  <c r="M287" i="1"/>
  <c r="M290" i="1" s="1"/>
  <c r="L287" i="1"/>
  <c r="L290" i="1" s="1"/>
  <c r="K287" i="1"/>
  <c r="K290" i="1" s="1"/>
  <c r="J287" i="1"/>
  <c r="J290" i="1" s="1"/>
  <c r="I287" i="1"/>
  <c r="H287" i="1"/>
  <c r="H290" i="1" s="1"/>
  <c r="G287" i="1"/>
  <c r="G290" i="1" s="1"/>
  <c r="F287" i="1"/>
  <c r="F290" i="1" s="1"/>
  <c r="E287" i="1"/>
  <c r="E290" i="1" s="1"/>
  <c r="R286" i="1"/>
  <c r="S285" i="1" s="1"/>
  <c r="R285" i="1"/>
  <c r="R284" i="1"/>
  <c r="R283" i="1"/>
  <c r="R282" i="1"/>
  <c r="R281" i="1"/>
  <c r="R280" i="1"/>
  <c r="R279" i="1"/>
  <c r="S279" i="1" s="1"/>
  <c r="R278" i="1"/>
  <c r="R277" i="1"/>
  <c r="R276" i="1"/>
  <c r="R275" i="1"/>
  <c r="R274" i="1"/>
  <c r="S273" i="1" s="1"/>
  <c r="R273" i="1"/>
  <c r="P269" i="1"/>
  <c r="O269" i="1"/>
  <c r="N269" i="1"/>
  <c r="M269" i="1"/>
  <c r="L269" i="1"/>
  <c r="K269" i="1"/>
  <c r="J269" i="1"/>
  <c r="I269" i="1"/>
  <c r="H269" i="1"/>
  <c r="G269" i="1"/>
  <c r="F269" i="1"/>
  <c r="E269" i="1"/>
  <c r="P268" i="1"/>
  <c r="O268" i="1"/>
  <c r="N268" i="1"/>
  <c r="M268" i="1"/>
  <c r="L268" i="1"/>
  <c r="K268" i="1"/>
  <c r="J268" i="1"/>
  <c r="I268" i="1"/>
  <c r="H268" i="1"/>
  <c r="G268" i="1"/>
  <c r="F268" i="1"/>
  <c r="E268" i="1"/>
  <c r="P267" i="1"/>
  <c r="P270" i="1" s="1"/>
  <c r="O267" i="1"/>
  <c r="O270" i="1" s="1"/>
  <c r="N267" i="1"/>
  <c r="N270" i="1" s="1"/>
  <c r="M267" i="1"/>
  <c r="M270" i="1" s="1"/>
  <c r="L267" i="1"/>
  <c r="L270" i="1" s="1"/>
  <c r="K267" i="1"/>
  <c r="K270" i="1" s="1"/>
  <c r="J267" i="1"/>
  <c r="J270" i="1" s="1"/>
  <c r="I267" i="1"/>
  <c r="I270" i="1" s="1"/>
  <c r="H267" i="1"/>
  <c r="H270" i="1" s="1"/>
  <c r="G267" i="1"/>
  <c r="G270" i="1" s="1"/>
  <c r="F267" i="1"/>
  <c r="F270" i="1" s="1"/>
  <c r="E267" i="1"/>
  <c r="E270" i="1" s="1"/>
  <c r="R266" i="1"/>
  <c r="R265" i="1"/>
  <c r="R264" i="1"/>
  <c r="S263" i="1" s="1"/>
  <c r="R263" i="1"/>
  <c r="R262" i="1"/>
  <c r="S261" i="1" s="1"/>
  <c r="R261" i="1"/>
  <c r="P256" i="1"/>
  <c r="O256" i="1"/>
  <c r="N256" i="1"/>
  <c r="M256" i="1"/>
  <c r="L256" i="1"/>
  <c r="K256" i="1"/>
  <c r="J256" i="1"/>
  <c r="I256" i="1"/>
  <c r="H256" i="1"/>
  <c r="G256" i="1"/>
  <c r="F256" i="1"/>
  <c r="E256" i="1"/>
  <c r="P255" i="1"/>
  <c r="O255" i="1"/>
  <c r="N255" i="1"/>
  <c r="M255" i="1"/>
  <c r="L255" i="1"/>
  <c r="K255" i="1"/>
  <c r="J255" i="1"/>
  <c r="I255" i="1"/>
  <c r="H255" i="1"/>
  <c r="G255" i="1"/>
  <c r="F255" i="1"/>
  <c r="E255" i="1"/>
  <c r="P254" i="1"/>
  <c r="P257" i="1" s="1"/>
  <c r="O254" i="1"/>
  <c r="O257" i="1" s="1"/>
  <c r="N254" i="1"/>
  <c r="N257" i="1" s="1"/>
  <c r="M254" i="1"/>
  <c r="L254" i="1"/>
  <c r="L257" i="1" s="1"/>
  <c r="K254" i="1"/>
  <c r="K257" i="1" s="1"/>
  <c r="J254" i="1"/>
  <c r="J257" i="1" s="1"/>
  <c r="I254" i="1"/>
  <c r="I257" i="1" s="1"/>
  <c r="H254" i="1"/>
  <c r="H257" i="1" s="1"/>
  <c r="G254" i="1"/>
  <c r="G257" i="1" s="1"/>
  <c r="F254" i="1"/>
  <c r="F257" i="1" s="1"/>
  <c r="E254" i="1"/>
  <c r="E257" i="1" s="1"/>
  <c r="R253" i="1"/>
  <c r="S252" i="1" s="1"/>
  <c r="R252" i="1"/>
  <c r="R251" i="1"/>
  <c r="R250" i="1"/>
  <c r="R249" i="1"/>
  <c r="S248" i="1" s="1"/>
  <c r="R248" i="1"/>
  <c r="R247" i="1"/>
  <c r="R246" i="1"/>
  <c r="S246" i="1" s="1"/>
  <c r="R245" i="1"/>
  <c r="S244" i="1" s="1"/>
  <c r="R244" i="1"/>
  <c r="P240" i="1"/>
  <c r="O240" i="1"/>
  <c r="N240" i="1"/>
  <c r="M240" i="1"/>
  <c r="L240" i="1"/>
  <c r="K240" i="1"/>
  <c r="J240" i="1"/>
  <c r="I240" i="1"/>
  <c r="H240" i="1"/>
  <c r="G240" i="1"/>
  <c r="F240" i="1"/>
  <c r="E240" i="1"/>
  <c r="P239" i="1"/>
  <c r="O239" i="1"/>
  <c r="N239" i="1"/>
  <c r="M239" i="1"/>
  <c r="L239" i="1"/>
  <c r="K239" i="1"/>
  <c r="J239" i="1"/>
  <c r="I239" i="1"/>
  <c r="H239" i="1"/>
  <c r="G239" i="1"/>
  <c r="F239" i="1"/>
  <c r="E239" i="1"/>
  <c r="P238" i="1"/>
  <c r="P241" i="1" s="1"/>
  <c r="O238" i="1"/>
  <c r="O241" i="1" s="1"/>
  <c r="N238" i="1"/>
  <c r="N241" i="1" s="1"/>
  <c r="M238" i="1"/>
  <c r="M241" i="1" s="1"/>
  <c r="L238" i="1"/>
  <c r="L241" i="1" s="1"/>
  <c r="K238" i="1"/>
  <c r="K241" i="1" s="1"/>
  <c r="J238" i="1"/>
  <c r="J241" i="1" s="1"/>
  <c r="I238" i="1"/>
  <c r="I241" i="1" s="1"/>
  <c r="H238" i="1"/>
  <c r="H241" i="1" s="1"/>
  <c r="G238" i="1"/>
  <c r="G241" i="1" s="1"/>
  <c r="F238" i="1"/>
  <c r="F241" i="1" s="1"/>
  <c r="E238" i="1"/>
  <c r="E241" i="1" s="1"/>
  <c r="R237" i="1"/>
  <c r="R236" i="1"/>
  <c r="R235" i="1"/>
  <c r="R234" i="1"/>
  <c r="S234" i="1" s="1"/>
  <c r="R233" i="1"/>
  <c r="R232" i="1"/>
  <c r="R231" i="1"/>
  <c r="R230" i="1"/>
  <c r="P226" i="1"/>
  <c r="O226" i="1"/>
  <c r="N226" i="1"/>
  <c r="M226" i="1"/>
  <c r="L226" i="1"/>
  <c r="K226" i="1"/>
  <c r="J226" i="1"/>
  <c r="I226" i="1"/>
  <c r="H226" i="1"/>
  <c r="G226" i="1"/>
  <c r="F226" i="1"/>
  <c r="E226" i="1"/>
  <c r="P225" i="1"/>
  <c r="O225" i="1"/>
  <c r="N225" i="1"/>
  <c r="M225" i="1"/>
  <c r="L225" i="1"/>
  <c r="K225" i="1"/>
  <c r="J225" i="1"/>
  <c r="I225" i="1"/>
  <c r="H225" i="1"/>
  <c r="G225" i="1"/>
  <c r="F225" i="1"/>
  <c r="E225" i="1"/>
  <c r="P224" i="1"/>
  <c r="P227" i="1" s="1"/>
  <c r="O224" i="1"/>
  <c r="O227" i="1" s="1"/>
  <c r="N224" i="1"/>
  <c r="N227" i="1" s="1"/>
  <c r="M224" i="1"/>
  <c r="M227" i="1" s="1"/>
  <c r="L224" i="1"/>
  <c r="L227" i="1" s="1"/>
  <c r="K224" i="1"/>
  <c r="K227" i="1" s="1"/>
  <c r="J224" i="1"/>
  <c r="J227" i="1" s="1"/>
  <c r="I224" i="1"/>
  <c r="I227" i="1" s="1"/>
  <c r="H224" i="1"/>
  <c r="H227" i="1" s="1"/>
  <c r="G224" i="1"/>
  <c r="G227" i="1" s="1"/>
  <c r="F224" i="1"/>
  <c r="F227" i="1" s="1"/>
  <c r="E224" i="1"/>
  <c r="E227" i="1" s="1"/>
  <c r="R223" i="1"/>
  <c r="R222" i="1"/>
  <c r="R221" i="1"/>
  <c r="R220" i="1"/>
  <c r="R219" i="1"/>
  <c r="S218" i="1" s="1"/>
  <c r="R218" i="1"/>
  <c r="P214" i="1"/>
  <c r="O214" i="1"/>
  <c r="N214" i="1"/>
  <c r="M214" i="1"/>
  <c r="L214" i="1"/>
  <c r="K214" i="1"/>
  <c r="J214" i="1"/>
  <c r="I214" i="1"/>
  <c r="H214" i="1"/>
  <c r="G214" i="1"/>
  <c r="F214" i="1"/>
  <c r="E214" i="1"/>
  <c r="P213" i="1"/>
  <c r="O213" i="1"/>
  <c r="N213" i="1"/>
  <c r="M213" i="1"/>
  <c r="L213" i="1"/>
  <c r="K213" i="1"/>
  <c r="J213" i="1"/>
  <c r="I213" i="1"/>
  <c r="H213" i="1"/>
  <c r="G213" i="1"/>
  <c r="F213" i="1"/>
  <c r="E213" i="1"/>
  <c r="P212" i="1"/>
  <c r="P215" i="1" s="1"/>
  <c r="O212" i="1"/>
  <c r="O215" i="1" s="1"/>
  <c r="N212" i="1"/>
  <c r="N215" i="1" s="1"/>
  <c r="M212" i="1"/>
  <c r="M215" i="1" s="1"/>
  <c r="L212" i="1"/>
  <c r="L215" i="1" s="1"/>
  <c r="K212" i="1"/>
  <c r="K215" i="1" s="1"/>
  <c r="J212" i="1"/>
  <c r="J215" i="1" s="1"/>
  <c r="I212" i="1"/>
  <c r="I215" i="1" s="1"/>
  <c r="H212" i="1"/>
  <c r="H215" i="1" s="1"/>
  <c r="G212" i="1"/>
  <c r="G215" i="1" s="1"/>
  <c r="F212" i="1"/>
  <c r="F215" i="1" s="1"/>
  <c r="E212" i="1"/>
  <c r="E215" i="1" s="1"/>
  <c r="R211" i="1"/>
  <c r="S210" i="1"/>
  <c r="R210" i="1"/>
  <c r="R209" i="1"/>
  <c r="R208" i="1"/>
  <c r="R207" i="1"/>
  <c r="R206" i="1"/>
  <c r="P202" i="1"/>
  <c r="O202" i="1"/>
  <c r="N202" i="1"/>
  <c r="M202" i="1"/>
  <c r="L202" i="1"/>
  <c r="K202" i="1"/>
  <c r="J202" i="1"/>
  <c r="I202" i="1"/>
  <c r="H202" i="1"/>
  <c r="G202" i="1"/>
  <c r="F202" i="1"/>
  <c r="E202" i="1"/>
  <c r="P201" i="1"/>
  <c r="O201" i="1"/>
  <c r="N201" i="1"/>
  <c r="M201" i="1"/>
  <c r="L201" i="1"/>
  <c r="K201" i="1"/>
  <c r="J201" i="1"/>
  <c r="I201" i="1"/>
  <c r="H201" i="1"/>
  <c r="G201" i="1"/>
  <c r="F201" i="1"/>
  <c r="E201" i="1"/>
  <c r="P200" i="1"/>
  <c r="P203" i="1" s="1"/>
  <c r="O200" i="1"/>
  <c r="O203" i="1" s="1"/>
  <c r="N200" i="1"/>
  <c r="N203" i="1" s="1"/>
  <c r="M200" i="1"/>
  <c r="M203" i="1" s="1"/>
  <c r="L200" i="1"/>
  <c r="L203" i="1" s="1"/>
  <c r="K200" i="1"/>
  <c r="K203" i="1" s="1"/>
  <c r="J200" i="1"/>
  <c r="J203" i="1" s="1"/>
  <c r="I200" i="1"/>
  <c r="I203" i="1" s="1"/>
  <c r="H200" i="1"/>
  <c r="H203" i="1" s="1"/>
  <c r="G200" i="1"/>
  <c r="G203" i="1" s="1"/>
  <c r="F200" i="1"/>
  <c r="F203" i="1" s="1"/>
  <c r="E200" i="1"/>
  <c r="E203" i="1" s="1"/>
  <c r="R199" i="1"/>
  <c r="R198" i="1"/>
  <c r="S198" i="1" s="1"/>
  <c r="R197" i="1"/>
  <c r="R196" i="1"/>
  <c r="R195" i="1"/>
  <c r="S194" i="1"/>
  <c r="R194" i="1"/>
  <c r="R193" i="1"/>
  <c r="R192" i="1"/>
  <c r="P187" i="1"/>
  <c r="O187" i="1"/>
  <c r="N187" i="1"/>
  <c r="M187" i="1"/>
  <c r="L187" i="1"/>
  <c r="K187" i="1"/>
  <c r="J187" i="1"/>
  <c r="I187" i="1"/>
  <c r="H187" i="1"/>
  <c r="G187" i="1"/>
  <c r="F187" i="1"/>
  <c r="E187" i="1"/>
  <c r="P186" i="1"/>
  <c r="O186" i="1"/>
  <c r="N186" i="1"/>
  <c r="M186" i="1"/>
  <c r="L186" i="1"/>
  <c r="K186" i="1"/>
  <c r="J186" i="1"/>
  <c r="I186" i="1"/>
  <c r="H186" i="1"/>
  <c r="G186" i="1"/>
  <c r="F186" i="1"/>
  <c r="E186" i="1"/>
  <c r="P185" i="1"/>
  <c r="P188" i="1" s="1"/>
  <c r="O185" i="1"/>
  <c r="O188" i="1" s="1"/>
  <c r="N185" i="1"/>
  <c r="N188" i="1" s="1"/>
  <c r="M185" i="1"/>
  <c r="M188" i="1" s="1"/>
  <c r="L185" i="1"/>
  <c r="L188" i="1" s="1"/>
  <c r="K185" i="1"/>
  <c r="K188" i="1" s="1"/>
  <c r="J185" i="1"/>
  <c r="J188" i="1" s="1"/>
  <c r="I185" i="1"/>
  <c r="I188" i="1" s="1"/>
  <c r="H185" i="1"/>
  <c r="H188" i="1" s="1"/>
  <c r="G185" i="1"/>
  <c r="G188" i="1" s="1"/>
  <c r="F185" i="1"/>
  <c r="F188" i="1" s="1"/>
  <c r="E185" i="1"/>
  <c r="E188" i="1" s="1"/>
  <c r="R184" i="1"/>
  <c r="R183" i="1"/>
  <c r="S183" i="1" s="1"/>
  <c r="P178" i="1"/>
  <c r="O178" i="1"/>
  <c r="N178" i="1"/>
  <c r="M178" i="1"/>
  <c r="L178" i="1"/>
  <c r="K178" i="1"/>
  <c r="J178" i="1"/>
  <c r="I178" i="1"/>
  <c r="H178" i="1"/>
  <c r="G178" i="1"/>
  <c r="F178" i="1"/>
  <c r="E178" i="1"/>
  <c r="P177" i="1"/>
  <c r="O177" i="1"/>
  <c r="N177" i="1"/>
  <c r="M177" i="1"/>
  <c r="L177" i="1"/>
  <c r="K177" i="1"/>
  <c r="J177" i="1"/>
  <c r="I177" i="1"/>
  <c r="H177" i="1"/>
  <c r="G177" i="1"/>
  <c r="F177" i="1"/>
  <c r="E177" i="1"/>
  <c r="P176" i="1"/>
  <c r="P179" i="1" s="1"/>
  <c r="O176" i="1"/>
  <c r="O179" i="1" s="1"/>
  <c r="N176" i="1"/>
  <c r="N179" i="1" s="1"/>
  <c r="M176" i="1"/>
  <c r="M179" i="1" s="1"/>
  <c r="L176" i="1"/>
  <c r="L179" i="1" s="1"/>
  <c r="K176" i="1"/>
  <c r="K179" i="1" s="1"/>
  <c r="J176" i="1"/>
  <c r="J179" i="1" s="1"/>
  <c r="I176" i="1"/>
  <c r="I179" i="1" s="1"/>
  <c r="H176" i="1"/>
  <c r="H179" i="1" s="1"/>
  <c r="G176" i="1"/>
  <c r="G179" i="1" s="1"/>
  <c r="F176" i="1"/>
  <c r="F179" i="1" s="1"/>
  <c r="E176" i="1"/>
  <c r="E179" i="1" s="1"/>
  <c r="R175" i="1"/>
  <c r="S174" i="1" s="1"/>
  <c r="R174" i="1"/>
  <c r="R173" i="1"/>
  <c r="R172" i="1"/>
  <c r="P168" i="1"/>
  <c r="O168" i="1"/>
  <c r="N168" i="1"/>
  <c r="M168" i="1"/>
  <c r="L168" i="1"/>
  <c r="K168" i="1"/>
  <c r="J168" i="1"/>
  <c r="I168" i="1"/>
  <c r="H168" i="1"/>
  <c r="G168" i="1"/>
  <c r="F168" i="1"/>
  <c r="E168" i="1"/>
  <c r="P167" i="1"/>
  <c r="O167" i="1"/>
  <c r="N167" i="1"/>
  <c r="M167" i="1"/>
  <c r="L167" i="1"/>
  <c r="K167" i="1"/>
  <c r="J167" i="1"/>
  <c r="I167" i="1"/>
  <c r="H167" i="1"/>
  <c r="G167" i="1"/>
  <c r="F167" i="1"/>
  <c r="E167" i="1"/>
  <c r="P166" i="1"/>
  <c r="P169" i="1" s="1"/>
  <c r="O166" i="1"/>
  <c r="O169" i="1" s="1"/>
  <c r="N166" i="1"/>
  <c r="N169" i="1" s="1"/>
  <c r="M166" i="1"/>
  <c r="M169" i="1" s="1"/>
  <c r="L166" i="1"/>
  <c r="L169" i="1" s="1"/>
  <c r="K166" i="1"/>
  <c r="K169" i="1" s="1"/>
  <c r="J166" i="1"/>
  <c r="J169" i="1" s="1"/>
  <c r="I166" i="1"/>
  <c r="I169" i="1" s="1"/>
  <c r="H166" i="1"/>
  <c r="H169" i="1" s="1"/>
  <c r="G166" i="1"/>
  <c r="G169" i="1" s="1"/>
  <c r="F166" i="1"/>
  <c r="F169" i="1" s="1"/>
  <c r="E166" i="1"/>
  <c r="E169" i="1" s="1"/>
  <c r="R165" i="1"/>
  <c r="R164" i="1"/>
  <c r="R163" i="1"/>
  <c r="R162" i="1"/>
  <c r="P158" i="1"/>
  <c r="O158" i="1"/>
  <c r="N158" i="1"/>
  <c r="M158" i="1"/>
  <c r="L158" i="1"/>
  <c r="K158" i="1"/>
  <c r="J158" i="1"/>
  <c r="I158" i="1"/>
  <c r="H158" i="1"/>
  <c r="G158" i="1"/>
  <c r="F158" i="1"/>
  <c r="E158" i="1"/>
  <c r="P157" i="1"/>
  <c r="O157" i="1"/>
  <c r="N157" i="1"/>
  <c r="M157" i="1"/>
  <c r="L157" i="1"/>
  <c r="K157" i="1"/>
  <c r="J157" i="1"/>
  <c r="I157" i="1"/>
  <c r="H157" i="1"/>
  <c r="G157" i="1"/>
  <c r="F157" i="1"/>
  <c r="E157" i="1"/>
  <c r="P156" i="1"/>
  <c r="P159" i="1" s="1"/>
  <c r="O156" i="1"/>
  <c r="O159" i="1" s="1"/>
  <c r="N156" i="1"/>
  <c r="N159" i="1" s="1"/>
  <c r="M156" i="1"/>
  <c r="M159" i="1" s="1"/>
  <c r="L156" i="1"/>
  <c r="L159" i="1" s="1"/>
  <c r="K156" i="1"/>
  <c r="K159" i="1" s="1"/>
  <c r="J156" i="1"/>
  <c r="J159" i="1" s="1"/>
  <c r="I156" i="1"/>
  <c r="I159" i="1" s="1"/>
  <c r="H156" i="1"/>
  <c r="H159" i="1" s="1"/>
  <c r="G156" i="1"/>
  <c r="G159" i="1" s="1"/>
  <c r="F156" i="1"/>
  <c r="F159" i="1" s="1"/>
  <c r="E156" i="1"/>
  <c r="E159" i="1" s="1"/>
  <c r="R155" i="1"/>
  <c r="S154" i="1" s="1"/>
  <c r="R154" i="1"/>
  <c r="R153" i="1"/>
  <c r="S152" i="1"/>
  <c r="R152" i="1"/>
  <c r="R151" i="1"/>
  <c r="S150" i="1" s="1"/>
  <c r="R150" i="1"/>
  <c r="R149" i="1"/>
  <c r="S148" i="1"/>
  <c r="R148" i="1"/>
  <c r="R147" i="1"/>
  <c r="S146" i="1" s="1"/>
  <c r="R146" i="1"/>
  <c r="R145" i="1"/>
  <c r="S144" i="1"/>
  <c r="R144" i="1"/>
  <c r="P140" i="1"/>
  <c r="O140" i="1"/>
  <c r="N140" i="1"/>
  <c r="M140" i="1"/>
  <c r="L140" i="1"/>
  <c r="K140" i="1"/>
  <c r="J140" i="1"/>
  <c r="I140" i="1"/>
  <c r="H140" i="1"/>
  <c r="G140" i="1"/>
  <c r="F140" i="1"/>
  <c r="E140" i="1"/>
  <c r="P139" i="1"/>
  <c r="O139" i="1"/>
  <c r="N139" i="1"/>
  <c r="M139" i="1"/>
  <c r="L139" i="1"/>
  <c r="K139" i="1"/>
  <c r="J139" i="1"/>
  <c r="I139" i="1"/>
  <c r="H139" i="1"/>
  <c r="G139" i="1"/>
  <c r="F139" i="1"/>
  <c r="E139" i="1"/>
  <c r="P138" i="1"/>
  <c r="P141" i="1" s="1"/>
  <c r="O138" i="1"/>
  <c r="O141" i="1" s="1"/>
  <c r="N138" i="1"/>
  <c r="N141" i="1" s="1"/>
  <c r="M138" i="1"/>
  <c r="M141" i="1" s="1"/>
  <c r="L138" i="1"/>
  <c r="L141" i="1" s="1"/>
  <c r="K138" i="1"/>
  <c r="K141" i="1" s="1"/>
  <c r="J138" i="1"/>
  <c r="J141" i="1" s="1"/>
  <c r="I138" i="1"/>
  <c r="I141" i="1" s="1"/>
  <c r="H138" i="1"/>
  <c r="H141" i="1" s="1"/>
  <c r="G138" i="1"/>
  <c r="G141" i="1" s="1"/>
  <c r="F138" i="1"/>
  <c r="F141" i="1" s="1"/>
  <c r="E138" i="1"/>
  <c r="E141" i="1" s="1"/>
  <c r="R137" i="1"/>
  <c r="S136" i="1"/>
  <c r="R136" i="1"/>
  <c r="R135" i="1"/>
  <c r="R134" i="1"/>
  <c r="R133" i="1"/>
  <c r="R132" i="1"/>
  <c r="S132" i="1" s="1"/>
  <c r="R131" i="1"/>
  <c r="R130" i="1"/>
  <c r="R129" i="1"/>
  <c r="S128" i="1" s="1"/>
  <c r="R128" i="1"/>
  <c r="R127" i="1"/>
  <c r="R126" i="1"/>
  <c r="P122" i="1"/>
  <c r="O122" i="1"/>
  <c r="N122" i="1"/>
  <c r="M122" i="1"/>
  <c r="L122" i="1"/>
  <c r="K122" i="1"/>
  <c r="J122" i="1"/>
  <c r="I122" i="1"/>
  <c r="H122" i="1"/>
  <c r="G122" i="1"/>
  <c r="F122" i="1"/>
  <c r="E122" i="1"/>
  <c r="P121" i="1"/>
  <c r="O121" i="1"/>
  <c r="N121" i="1"/>
  <c r="M121" i="1"/>
  <c r="L121" i="1"/>
  <c r="K121" i="1"/>
  <c r="J121" i="1"/>
  <c r="I121" i="1"/>
  <c r="H121" i="1"/>
  <c r="G121" i="1"/>
  <c r="F121" i="1"/>
  <c r="E121" i="1"/>
  <c r="P120" i="1"/>
  <c r="P123" i="1" s="1"/>
  <c r="O120" i="1"/>
  <c r="O123" i="1" s="1"/>
  <c r="N120" i="1"/>
  <c r="N123" i="1" s="1"/>
  <c r="M120" i="1"/>
  <c r="M123" i="1" s="1"/>
  <c r="L120" i="1"/>
  <c r="L123" i="1" s="1"/>
  <c r="K120" i="1"/>
  <c r="K123" i="1" s="1"/>
  <c r="J120" i="1"/>
  <c r="J123" i="1" s="1"/>
  <c r="I120" i="1"/>
  <c r="I123" i="1" s="1"/>
  <c r="H120" i="1"/>
  <c r="H123" i="1" s="1"/>
  <c r="G120" i="1"/>
  <c r="G123" i="1" s="1"/>
  <c r="F120" i="1"/>
  <c r="F123" i="1" s="1"/>
  <c r="E120" i="1"/>
  <c r="E123" i="1" s="1"/>
  <c r="R119" i="1"/>
  <c r="R118" i="1"/>
  <c r="R117" i="1"/>
  <c r="R116" i="1"/>
  <c r="R115" i="1"/>
  <c r="R114" i="1"/>
  <c r="P110" i="1"/>
  <c r="O110" i="1"/>
  <c r="N110" i="1"/>
  <c r="M110" i="1"/>
  <c r="L110" i="1"/>
  <c r="K110" i="1"/>
  <c r="J110" i="1"/>
  <c r="I110" i="1"/>
  <c r="H110" i="1"/>
  <c r="G110" i="1"/>
  <c r="F110" i="1"/>
  <c r="E110" i="1"/>
  <c r="P109" i="1"/>
  <c r="O109" i="1"/>
  <c r="N109" i="1"/>
  <c r="M109" i="1"/>
  <c r="L109" i="1"/>
  <c r="K109" i="1"/>
  <c r="J109" i="1"/>
  <c r="I109" i="1"/>
  <c r="H109" i="1"/>
  <c r="G109" i="1"/>
  <c r="F109" i="1"/>
  <c r="E109" i="1"/>
  <c r="P108" i="1"/>
  <c r="P111" i="1" s="1"/>
  <c r="O108" i="1"/>
  <c r="O111" i="1" s="1"/>
  <c r="N108" i="1"/>
  <c r="N111" i="1" s="1"/>
  <c r="M108" i="1"/>
  <c r="M111" i="1" s="1"/>
  <c r="L108" i="1"/>
  <c r="L111" i="1" s="1"/>
  <c r="K108" i="1"/>
  <c r="K111" i="1" s="1"/>
  <c r="J108" i="1"/>
  <c r="I108" i="1"/>
  <c r="I111" i="1" s="1"/>
  <c r="H108" i="1"/>
  <c r="H111" i="1" s="1"/>
  <c r="G108" i="1"/>
  <c r="F108" i="1"/>
  <c r="F111" i="1" s="1"/>
  <c r="E108" i="1"/>
  <c r="E111" i="1" s="1"/>
  <c r="R107" i="1"/>
  <c r="R106" i="1"/>
  <c r="R105" i="1"/>
  <c r="R104" i="1"/>
  <c r="R103" i="1"/>
  <c r="R102" i="1"/>
  <c r="R101" i="1"/>
  <c r="S100" i="1" s="1"/>
  <c r="R100" i="1"/>
  <c r="P96" i="1"/>
  <c r="O96" i="1"/>
  <c r="N96" i="1"/>
  <c r="M96" i="1"/>
  <c r="L96" i="1"/>
  <c r="K96" i="1"/>
  <c r="J96" i="1"/>
  <c r="I96" i="1"/>
  <c r="H96" i="1"/>
  <c r="G96" i="1"/>
  <c r="F96" i="1"/>
  <c r="E96" i="1"/>
  <c r="P95" i="1"/>
  <c r="O95" i="1"/>
  <c r="N95" i="1"/>
  <c r="M95" i="1"/>
  <c r="L95" i="1"/>
  <c r="K95" i="1"/>
  <c r="J95" i="1"/>
  <c r="I95" i="1"/>
  <c r="H95" i="1"/>
  <c r="G95" i="1"/>
  <c r="F95" i="1"/>
  <c r="E95" i="1"/>
  <c r="P94" i="1"/>
  <c r="P97" i="1" s="1"/>
  <c r="O94" i="1"/>
  <c r="O97" i="1" s="1"/>
  <c r="N94" i="1"/>
  <c r="N97" i="1" s="1"/>
  <c r="M94" i="1"/>
  <c r="M97" i="1" s="1"/>
  <c r="L94" i="1"/>
  <c r="L97" i="1" s="1"/>
  <c r="K94" i="1"/>
  <c r="K97" i="1" s="1"/>
  <c r="J94" i="1"/>
  <c r="J97" i="1" s="1"/>
  <c r="I94" i="1"/>
  <c r="I97" i="1" s="1"/>
  <c r="H94" i="1"/>
  <c r="H97" i="1" s="1"/>
  <c r="G94" i="1"/>
  <c r="G97" i="1" s="1"/>
  <c r="F94" i="1"/>
  <c r="F97" i="1" s="1"/>
  <c r="E94" i="1"/>
  <c r="E97" i="1" s="1"/>
  <c r="R93" i="1"/>
  <c r="R92" i="1"/>
  <c r="R91" i="1"/>
  <c r="R90" i="1"/>
  <c r="R89" i="1"/>
  <c r="R88" i="1"/>
  <c r="S88" i="1" s="1"/>
  <c r="R87" i="1"/>
  <c r="R86" i="1"/>
  <c r="P81" i="1"/>
  <c r="O81" i="1"/>
  <c r="N81" i="1"/>
  <c r="M81" i="1"/>
  <c r="L81" i="1"/>
  <c r="K81" i="1"/>
  <c r="J81" i="1"/>
  <c r="I81" i="1"/>
  <c r="H81" i="1"/>
  <c r="G81" i="1"/>
  <c r="F81" i="1"/>
  <c r="E81" i="1"/>
  <c r="P80" i="1"/>
  <c r="O80" i="1"/>
  <c r="N80" i="1"/>
  <c r="M80" i="1"/>
  <c r="L80" i="1"/>
  <c r="K80" i="1"/>
  <c r="J80" i="1"/>
  <c r="I80" i="1"/>
  <c r="H80" i="1"/>
  <c r="G80" i="1"/>
  <c r="F80" i="1"/>
  <c r="E80" i="1"/>
  <c r="P79" i="1"/>
  <c r="P82" i="1" s="1"/>
  <c r="O79" i="1"/>
  <c r="O82" i="1" s="1"/>
  <c r="N79" i="1"/>
  <c r="N82" i="1" s="1"/>
  <c r="M79" i="1"/>
  <c r="M82" i="1" s="1"/>
  <c r="L79" i="1"/>
  <c r="L82" i="1" s="1"/>
  <c r="K79" i="1"/>
  <c r="K82" i="1" s="1"/>
  <c r="J79" i="1"/>
  <c r="J82" i="1" s="1"/>
  <c r="I79" i="1"/>
  <c r="I82" i="1" s="1"/>
  <c r="H79" i="1"/>
  <c r="H82" i="1" s="1"/>
  <c r="G79" i="1"/>
  <c r="G82" i="1" s="1"/>
  <c r="F79" i="1"/>
  <c r="F82" i="1" s="1"/>
  <c r="E79" i="1"/>
  <c r="E82" i="1" s="1"/>
  <c r="R78" i="1"/>
  <c r="R77" i="1"/>
  <c r="R76" i="1"/>
  <c r="S75" i="1"/>
  <c r="R75" i="1"/>
  <c r="R74" i="1"/>
  <c r="S73" i="1" s="1"/>
  <c r="R73" i="1"/>
  <c r="R72" i="1"/>
  <c r="S71" i="1"/>
  <c r="R71" i="1"/>
  <c r="P67" i="1"/>
  <c r="O67" i="1"/>
  <c r="N67" i="1"/>
  <c r="M67" i="1"/>
  <c r="L67" i="1"/>
  <c r="K67" i="1"/>
  <c r="J67" i="1"/>
  <c r="I67" i="1"/>
  <c r="H67" i="1"/>
  <c r="G67" i="1"/>
  <c r="F67" i="1"/>
  <c r="E67" i="1"/>
  <c r="P66" i="1"/>
  <c r="O66" i="1"/>
  <c r="N66" i="1"/>
  <c r="M66" i="1"/>
  <c r="L66" i="1"/>
  <c r="K66" i="1"/>
  <c r="J66" i="1"/>
  <c r="I66" i="1"/>
  <c r="H66" i="1"/>
  <c r="G66" i="1"/>
  <c r="F66" i="1"/>
  <c r="E66" i="1"/>
  <c r="P65" i="1"/>
  <c r="P68" i="1" s="1"/>
  <c r="O65" i="1"/>
  <c r="O68" i="1" s="1"/>
  <c r="N65" i="1"/>
  <c r="N68" i="1" s="1"/>
  <c r="M65" i="1"/>
  <c r="M68" i="1" s="1"/>
  <c r="L65" i="1"/>
  <c r="L68" i="1" s="1"/>
  <c r="K65" i="1"/>
  <c r="K68" i="1" s="1"/>
  <c r="J65" i="1"/>
  <c r="J68" i="1" s="1"/>
  <c r="I65" i="1"/>
  <c r="I68" i="1" s="1"/>
  <c r="H65" i="1"/>
  <c r="G65" i="1"/>
  <c r="G68" i="1" s="1"/>
  <c r="F65" i="1"/>
  <c r="F68" i="1" s="1"/>
  <c r="E65" i="1"/>
  <c r="E68" i="1" s="1"/>
  <c r="R64" i="1"/>
  <c r="S63" i="1"/>
  <c r="R63" i="1"/>
  <c r="R62" i="1"/>
  <c r="R61" i="1"/>
  <c r="R60" i="1"/>
  <c r="R59" i="1"/>
  <c r="P55" i="1"/>
  <c r="O55" i="1"/>
  <c r="N55" i="1"/>
  <c r="M55" i="1"/>
  <c r="L55" i="1"/>
  <c r="K55" i="1"/>
  <c r="J55" i="1"/>
  <c r="I55" i="1"/>
  <c r="H55" i="1"/>
  <c r="G55" i="1"/>
  <c r="F55" i="1"/>
  <c r="E55" i="1"/>
  <c r="P54" i="1"/>
  <c r="O54" i="1"/>
  <c r="N54" i="1"/>
  <c r="M54" i="1"/>
  <c r="L54" i="1"/>
  <c r="K54" i="1"/>
  <c r="J54" i="1"/>
  <c r="I54" i="1"/>
  <c r="H54" i="1"/>
  <c r="G54" i="1"/>
  <c r="F54" i="1"/>
  <c r="E54" i="1"/>
  <c r="P53" i="1"/>
  <c r="P56" i="1" s="1"/>
  <c r="O53" i="1"/>
  <c r="O56" i="1" s="1"/>
  <c r="N53" i="1"/>
  <c r="N56" i="1" s="1"/>
  <c r="M53" i="1"/>
  <c r="M56" i="1" s="1"/>
  <c r="L53" i="1"/>
  <c r="L56" i="1" s="1"/>
  <c r="K53" i="1"/>
  <c r="K56" i="1" s="1"/>
  <c r="J53" i="1"/>
  <c r="J56" i="1" s="1"/>
  <c r="I53" i="1"/>
  <c r="I56" i="1" s="1"/>
  <c r="H53" i="1"/>
  <c r="H56" i="1" s="1"/>
  <c r="G53" i="1"/>
  <c r="G56" i="1" s="1"/>
  <c r="F53" i="1"/>
  <c r="F56" i="1" s="1"/>
  <c r="E53" i="1"/>
  <c r="E56" i="1" s="1"/>
  <c r="R52" i="1"/>
  <c r="S51" i="1" s="1"/>
  <c r="R51" i="1"/>
  <c r="R50" i="1"/>
  <c r="R49" i="1"/>
  <c r="R48" i="1"/>
  <c r="S47" i="1"/>
  <c r="R47" i="1"/>
  <c r="R46" i="1"/>
  <c r="R45" i="1"/>
  <c r="S45" i="1" s="1"/>
  <c r="R44" i="1"/>
  <c r="S43" i="1" s="1"/>
  <c r="R43" i="1"/>
  <c r="P39" i="1"/>
  <c r="O39" i="1"/>
  <c r="N39" i="1"/>
  <c r="M39" i="1"/>
  <c r="L39" i="1"/>
  <c r="K39" i="1"/>
  <c r="J39" i="1"/>
  <c r="I39" i="1"/>
  <c r="H39" i="1"/>
  <c r="G39" i="1"/>
  <c r="F39" i="1"/>
  <c r="E39" i="1"/>
  <c r="P38" i="1"/>
  <c r="O38" i="1"/>
  <c r="N38" i="1"/>
  <c r="M38" i="1"/>
  <c r="L38" i="1"/>
  <c r="K38" i="1"/>
  <c r="J38" i="1"/>
  <c r="I38" i="1"/>
  <c r="H38" i="1"/>
  <c r="G38" i="1"/>
  <c r="F38" i="1"/>
  <c r="E38" i="1"/>
  <c r="P37" i="1"/>
  <c r="P40" i="1" s="1"/>
  <c r="O37" i="1"/>
  <c r="O40" i="1" s="1"/>
  <c r="N37" i="1"/>
  <c r="N40" i="1" s="1"/>
  <c r="M37" i="1"/>
  <c r="M40" i="1" s="1"/>
  <c r="L37" i="1"/>
  <c r="L40" i="1" s="1"/>
  <c r="K37" i="1"/>
  <c r="K40" i="1" s="1"/>
  <c r="J37" i="1"/>
  <c r="J40" i="1" s="1"/>
  <c r="I37" i="1"/>
  <c r="I40" i="1" s="1"/>
  <c r="H37" i="1"/>
  <c r="H40" i="1" s="1"/>
  <c r="G37" i="1"/>
  <c r="G40" i="1" s="1"/>
  <c r="F37" i="1"/>
  <c r="E37" i="1"/>
  <c r="E40" i="1" s="1"/>
  <c r="R36" i="1"/>
  <c r="S35" i="1" s="1"/>
  <c r="R35" i="1"/>
  <c r="R34" i="1"/>
  <c r="R33" i="1"/>
  <c r="R32" i="1"/>
  <c r="S31" i="1"/>
  <c r="R31" i="1"/>
  <c r="R30" i="1"/>
  <c r="R29" i="1"/>
  <c r="S29" i="1" s="1"/>
  <c r="P25" i="1"/>
  <c r="O25" i="1"/>
  <c r="N25" i="1"/>
  <c r="M25" i="1"/>
  <c r="L25" i="1"/>
  <c r="K25" i="1"/>
  <c r="J25" i="1"/>
  <c r="I25" i="1"/>
  <c r="H25" i="1"/>
  <c r="G25" i="1"/>
  <c r="F25" i="1"/>
  <c r="E25" i="1"/>
  <c r="P24" i="1"/>
  <c r="O24" i="1"/>
  <c r="N24" i="1"/>
  <c r="M24" i="1"/>
  <c r="L24" i="1"/>
  <c r="K24" i="1"/>
  <c r="J24" i="1"/>
  <c r="I24" i="1"/>
  <c r="H24" i="1"/>
  <c r="G24" i="1"/>
  <c r="F24" i="1"/>
  <c r="E24" i="1"/>
  <c r="P23" i="1"/>
  <c r="P26" i="1" s="1"/>
  <c r="O23" i="1"/>
  <c r="O26" i="1" s="1"/>
  <c r="N23" i="1"/>
  <c r="N26" i="1" s="1"/>
  <c r="M23" i="1"/>
  <c r="M26" i="1" s="1"/>
  <c r="L23" i="1"/>
  <c r="L26" i="1" s="1"/>
  <c r="K23" i="1"/>
  <c r="J23" i="1"/>
  <c r="J26" i="1" s="1"/>
  <c r="I23" i="1"/>
  <c r="I26" i="1" s="1"/>
  <c r="H23" i="1"/>
  <c r="G23" i="1"/>
  <c r="F23" i="1"/>
  <c r="F26" i="1" s="1"/>
  <c r="E23" i="1"/>
  <c r="E26" i="1" s="1"/>
  <c r="R22" i="1"/>
  <c r="R21" i="1"/>
  <c r="R20" i="1"/>
  <c r="R19" i="1"/>
  <c r="S19" i="1" s="1"/>
  <c r="R18" i="1"/>
  <c r="R17" i="1"/>
  <c r="S17" i="1" s="1"/>
  <c r="R16" i="1"/>
  <c r="S15" i="1" s="1"/>
  <c r="R15" i="1"/>
  <c r="R14" i="1"/>
  <c r="S13" i="1"/>
  <c r="R13" i="1"/>
  <c r="R12" i="1"/>
  <c r="R11" i="1"/>
  <c r="S283" i="1" l="1"/>
  <c r="S277" i="1"/>
  <c r="S275" i="1"/>
  <c r="I290" i="1"/>
  <c r="S250" i="1"/>
  <c r="M257" i="1"/>
  <c r="S236" i="1"/>
  <c r="S230" i="1"/>
  <c r="S222" i="1"/>
  <c r="S220" i="1"/>
  <c r="S206" i="1"/>
  <c r="S196" i="1"/>
  <c r="S192" i="1"/>
  <c r="S162" i="1"/>
  <c r="S134" i="1"/>
  <c r="S126" i="1"/>
  <c r="E301" i="1"/>
  <c r="S116" i="1"/>
  <c r="S114" i="1"/>
  <c r="S106" i="1"/>
  <c r="S104" i="1"/>
  <c r="G111" i="1"/>
  <c r="J111" i="1"/>
  <c r="S90" i="1"/>
  <c r="S33" i="1"/>
  <c r="S172" i="1"/>
  <c r="E170" i="1"/>
  <c r="S164" i="1"/>
  <c r="S130" i="1"/>
  <c r="S59" i="1"/>
  <c r="S49" i="1"/>
  <c r="S21" i="1"/>
  <c r="R293" i="1"/>
  <c r="S92" i="1"/>
  <c r="H68" i="1"/>
  <c r="F40" i="1"/>
  <c r="R294" i="1"/>
  <c r="E57" i="1"/>
  <c r="E98" i="1"/>
  <c r="E204" i="1"/>
  <c r="E228" i="1"/>
  <c r="H298" i="1"/>
  <c r="E41" i="1"/>
  <c r="E258" i="1"/>
  <c r="E271" i="1"/>
  <c r="E300" i="1"/>
  <c r="E142" i="1"/>
  <c r="E189" i="1"/>
  <c r="H300" i="1"/>
  <c r="E299" i="1"/>
  <c r="E69" i="1"/>
  <c r="S77" i="1"/>
  <c r="S118" i="1"/>
  <c r="H301" i="1"/>
  <c r="K26" i="1"/>
  <c r="E83" i="1"/>
  <c r="S86" i="1"/>
  <c r="S102" i="1"/>
  <c r="E124" i="1"/>
  <c r="E242" i="1"/>
  <c r="S265" i="1"/>
  <c r="E291" i="1"/>
  <c r="S11" i="1"/>
  <c r="E180" i="1"/>
  <c r="S232" i="1"/>
  <c r="S281" i="1"/>
  <c r="G26" i="1"/>
  <c r="H26" i="1"/>
  <c r="H299" i="1"/>
  <c r="E112" i="1"/>
  <c r="E298" i="1"/>
  <c r="E27" i="1"/>
  <c r="S61" i="1"/>
  <c r="E160" i="1"/>
  <c r="S208" i="1"/>
  <c r="E216" i="1"/>
  <c r="K301" i="1" l="1"/>
  <c r="R295" i="1"/>
  <c r="K298" i="1"/>
  <c r="K300" i="1"/>
  <c r="K299" i="1"/>
  <c r="E295" i="1"/>
</calcChain>
</file>

<file path=xl/sharedStrings.xml><?xml version="1.0" encoding="utf-8"?>
<sst xmlns="http://schemas.openxmlformats.org/spreadsheetml/2006/main" count="827" uniqueCount="174">
  <si>
    <t>PROGRAMADO / EJECUTADO</t>
  </si>
  <si>
    <t>%</t>
  </si>
  <si>
    <t>ACTIVIDAD</t>
  </si>
  <si>
    <t>RESPONSABLES</t>
  </si>
  <si>
    <t>ENE.</t>
  </si>
  <si>
    <t>FEB.</t>
  </si>
  <si>
    <t>MAR.</t>
  </si>
  <si>
    <t>ABR.</t>
  </si>
  <si>
    <t>MAY.</t>
  </si>
  <si>
    <t>JUN.</t>
  </si>
  <si>
    <t>JUL.</t>
  </si>
  <si>
    <t>AGO.</t>
  </si>
  <si>
    <t>SEP.</t>
  </si>
  <si>
    <t>OCT.</t>
  </si>
  <si>
    <t>NOV.</t>
  </si>
  <si>
    <t>DIC.</t>
  </si>
  <si>
    <t>OBSERVACIONES</t>
  </si>
  <si>
    <t>DOCUMENTACIÓN</t>
  </si>
  <si>
    <t>Actualizar, aprobar y publicar el reglamento de higiene y seguridad</t>
  </si>
  <si>
    <t>EQUIPO DE SST</t>
  </si>
  <si>
    <t>P</t>
  </si>
  <si>
    <t>X</t>
  </si>
  <si>
    <t>E</t>
  </si>
  <si>
    <t>Participar en el congreso anual del CCS con el fin de actualizar conceptos y estrategias en Sistemas de Gestión de Seguridad y Salud en el Trabajo para el equipo de SST</t>
  </si>
  <si>
    <t>Definir los objetivos, metas e indicadores en SST de acuerdo al Decreto 1443 de 2014 y el Decreto 1072 de 2015</t>
  </si>
  <si>
    <t>Identificar actualizaciones de requisitos legales y de otra índole sobre SST</t>
  </si>
  <si>
    <t>Migrar el SG-SST al aplicativo Alissta (ARL Positiva)</t>
  </si>
  <si>
    <t>Jornada de reinducción o actualización sobre el Sistema de Gestión de Seguridad y Salud en el Trabajo (Direcciones Territoriales y nivel Central). Actualizar presentación.</t>
  </si>
  <si>
    <t>Total Ejecutadas</t>
  </si>
  <si>
    <t>Total NO Ejecutadas</t>
  </si>
  <si>
    <t>TOTAL ACTIVIDADESPROGRAMADAS</t>
  </si>
  <si>
    <t>PORCENTAJE DE CUMPLIMIENTO</t>
  </si>
  <si>
    <t>TOTAL DE ACTIVIDADES PROGRAMADAS</t>
  </si>
  <si>
    <t>COMITÉ PARITARIO DE SEGURIDAD Y SALUD EN EL TRABAJO</t>
  </si>
  <si>
    <t>Realizar la promoción y convocatoria para el Comité Paritario de Seguridad y Salud en el Trabajo  del nivel central</t>
  </si>
  <si>
    <t>Realizar la conformación del COPASST del nivel central</t>
  </si>
  <si>
    <t>Apoyar y gestionar las capacitaciones para el COPASST Bogotá y Territoriales</t>
  </si>
  <si>
    <t>Realizar acompañamiento a las reuniones mensuales del  COPASST Bogotá y Territoriales  y divulgación de Cronograma SST</t>
  </si>
  <si>
    <t>EQUIPO DE SST
COPASST</t>
  </si>
  <si>
    <t>COMITÉ DE CONVIVENCIA LABORAL</t>
  </si>
  <si>
    <t>Realizar la promoción y convocatoria para el Comité de Convivencia Laboral</t>
  </si>
  <si>
    <t>Realizar la conformación del Comité de Convivencia Laboral</t>
  </si>
  <si>
    <t xml:space="preserve">Apoyar la gestión para realizar capacitaciones y hacer seguimiento a las reuniones del Comité de Convivencia Laboral  </t>
  </si>
  <si>
    <t>EQUIPO DE SST
COMITÉ DE CONV.</t>
  </si>
  <si>
    <t>Apoyar la gestión y logística para realizar un taller de resolución de conflictos a nivel central y territorial</t>
  </si>
  <si>
    <t>EQUIPO DE SST
COMITÉ DE CONV.
PSICOLOGA SST</t>
  </si>
  <si>
    <t>Apoyar la gestión y logística para realizar una charla sobre prevención del acoso laboral Ley 1010 de 2008</t>
  </si>
  <si>
    <t>IDENTIFICACIÓN DE PELIGROS EVALUACIÓN DE RIESGOS Y DETERMINACIÓN DE CONTROLES</t>
  </si>
  <si>
    <t>Realizar inspecciones de seguridad a las sedes y oficinas de la Unidad</t>
  </si>
  <si>
    <t>Realizar seguimiento y alimentar la matriz de identificación de peligros, valoración de riesgos y determinación de controles</t>
  </si>
  <si>
    <t>Realizar seguimiento a las recomendaciones implementadas con las dependencias competentes</t>
  </si>
  <si>
    <t>TRATAMIENTO DEL RIESGO</t>
  </si>
  <si>
    <t>Elaborar los estudios previos para el desarrollo de exámenes médicos ocupacionales</t>
  </si>
  <si>
    <t>Elaborar los estudios previos para la adquisición de dotación para el personal de almacén, insumos de botiquines, insumos de escuela de espalda, extintores y recarga</t>
  </si>
  <si>
    <t>Realizar estudios previos para la semana de la salud ocupacional</t>
  </si>
  <si>
    <t>Elaborar los estudios previos para la prestación del servicio de área protegida</t>
  </si>
  <si>
    <t>PROGRAMAS DE GESTIÓN RIESGOS PRIORITARIOS</t>
  </si>
  <si>
    <t>MEDICINA PREVENTIVA Y DEL TRABAJO</t>
  </si>
  <si>
    <t>Coordinar la realización de evaluaciones medicas ocupacionales de ingreso, egreso y post incapacidad</t>
  </si>
  <si>
    <t>EQUIPO DE SST
PROVEEDOR EXAMENES</t>
  </si>
  <si>
    <t>Realizar evaluaciones medicas periódicas</t>
  </si>
  <si>
    <t>PROVEEDOR EXAMENES</t>
  </si>
  <si>
    <t>Realizar seguimiento a los diagnósticos de condiciones de salud</t>
  </si>
  <si>
    <t>Gestionar la logística para celebrar la semana y día mundial de la SST</t>
  </si>
  <si>
    <t>EQUIPO DE SST
ARL, PROVEEDORES Y
CORREDOR DE SEGUROS</t>
  </si>
  <si>
    <t>SALUD PÚBLICA</t>
  </si>
  <si>
    <t>Actualizar la ficha del programa de salud pública para la intervención a nivel central y Territorial</t>
  </si>
  <si>
    <t>Actualizar la matriz de riesgos salud publica</t>
  </si>
  <si>
    <t>Realizar divulgación de estrategias de promoción y prevención de riesgos de salud pública</t>
  </si>
  <si>
    <t>Apoyar la logística para realizar una jornada de Vacunación al personal del almacén</t>
  </si>
  <si>
    <t>RIESGO CARDIOVASCULAR</t>
  </si>
  <si>
    <t>Actualizar la ficha del programa de riesgo cardiovascular</t>
  </si>
  <si>
    <t>Apoyar la ejecución de las jornadas de tamizaje y/o intervención cardiovascular a nivel central y territorial</t>
  </si>
  <si>
    <t>EQUIPO DE SST
ARL POSITIVA</t>
  </si>
  <si>
    <t>Divulgar material de promoción de estilos de vida y de trabajo saludables, mantenimiento del estado físico</t>
  </si>
  <si>
    <t>RIESGO BIOMECÁNICO</t>
  </si>
  <si>
    <t>Actualizar la ficha del programa de riesgo biomecánico</t>
  </si>
  <si>
    <t>Actualizar inspecciones  de puestos de trabajo y aplicación de la encuesta de SINDME a nivel central y territorial</t>
  </si>
  <si>
    <t>Implementar las escuelas terapéuticas individuales y grupales</t>
  </si>
  <si>
    <t xml:space="preserve">Realizar estrategias de comunicación para  la prevención de enfermedades laborales </t>
  </si>
  <si>
    <t>Realizar Intervención del riesgo biomecánico a nivel central y territorial</t>
  </si>
  <si>
    <t>RIESGO PSICOSOCIAL</t>
  </si>
  <si>
    <t>Actualizar la ficha del programa de riesgo psicosocial</t>
  </si>
  <si>
    <t>EQUIPO DE SST
PSICOLOGA</t>
  </si>
  <si>
    <t>Actualización de la matriz de seguimiento del Programa de Vigilancia Epidemiológico de Riesgo Psicosocial</t>
  </si>
  <si>
    <t>EQUIPO DE SST
PSICOLOGA
ARL POSITIVA</t>
  </si>
  <si>
    <t>Desarrollar jornadas de  psicopausas laborales a nivel central y territorial</t>
  </si>
  <si>
    <t>Aplicación de la batería de riesgo psicosocial y desarrollo de grupos focales a nivel central y territorial</t>
  </si>
  <si>
    <t>Realizar Intervención del riesgo psicosocial  a nivel central y territorial</t>
  </si>
  <si>
    <t>PROGRAMA DE TABAQUISMO, FARMACODEPENDENCIA Y ALCOHOLISMO</t>
  </si>
  <si>
    <t>Realizar encuesta, diagnostico programa de tabaquismo, farmacodependencia y alcoholismo</t>
  </si>
  <si>
    <t>Realizar estrategias de comunicación para  la prevención del consumo de tabaco, alcohol y drogas</t>
  </si>
  <si>
    <t>PROGRAMA DE CONSERVACIÒN VISUAL</t>
  </si>
  <si>
    <t>Apoyar logística para realizar tamizaje visual a nivel central y territorial</t>
  </si>
  <si>
    <t>EQUIPO DE SST
TERCERO
ARL POSITIVA</t>
  </si>
  <si>
    <t>Realizar estrategias de comunicación del programa de conservación visual</t>
  </si>
  <si>
    <t xml:space="preserve"> HIGIENE  INDUSTRIAL</t>
  </si>
  <si>
    <t>MEDICIONES AMBIENTALES</t>
  </si>
  <si>
    <t>Coordinar la realización de mediciones ambientales programadas o de acuerdo a requerimientos realizados por las dependencias</t>
  </si>
  <si>
    <t>SEGURIDAD  INDUSTRIAL</t>
  </si>
  <si>
    <t>PROGRAMA DE ORDEN Y ASEO</t>
  </si>
  <si>
    <t>Actualizar la ficha el Programa de Orden y Aseo</t>
  </si>
  <si>
    <t>Realizar inspecciones de orden y aseo a nivel central y territorial (Visitas de inspección)</t>
  </si>
  <si>
    <t>Realizar campaña de orden y aseo a nivel central y territorial</t>
  </si>
  <si>
    <t>Realizar seguimiento a la implementación de compromisos generados como resultado de las inspecciones de orden y aseo</t>
  </si>
  <si>
    <t>PROGRAMA PARE</t>
  </si>
  <si>
    <t>Actualizar la ficha del Programa PARE</t>
  </si>
  <si>
    <t>Mantener la base de datos de reportes PARE actualizada y realizar seguimiento al cierre de los mismos</t>
  </si>
  <si>
    <t>Implementar estrategias de divulgación del programa PARE</t>
  </si>
  <si>
    <t>PLAN ESTRATÉGICO DE SEGURIDAD VIAL</t>
  </si>
  <si>
    <t>Actualizar, aprobar y publicar el plan estratégico de seguridad vial</t>
  </si>
  <si>
    <t>Apoyar la conformación del comité estratégico de seguridad vial</t>
  </si>
  <si>
    <t>ELEMENTOS DE PROTECCIÒN PERSONAL</t>
  </si>
  <si>
    <t>Realizar entrega e inspecciones al estado de EPP</t>
  </si>
  <si>
    <t>Actualizar la matriz de EPP y elaborar las fichas técnicas de cada elementos.</t>
  </si>
  <si>
    <t>Realizar jornada de capacitación sobre el uso y mantenimiento de EPP</t>
  </si>
  <si>
    <t>Apoyar la gestión y logística para realizar jornada de primeros auxilios y manejo del kit de emergencias para el personal que comisiona y que no ha realizado el curso</t>
  </si>
  <si>
    <t>PLANES DE EMERGENCIA</t>
  </si>
  <si>
    <t>Actualizar planes de emergencia de las sedes y oficinas que se requieran</t>
  </si>
  <si>
    <t>Divulgar  el procedimiento de atención de emergencia a nivel central y territorial (SUMA que hacer en caso de emergencia)</t>
  </si>
  <si>
    <t>Conformar y acompañar las jornadas de formación, capacitación y entrenamiento de las brigadas de emergencias</t>
  </si>
  <si>
    <t>Realizar simulacros de evacuación</t>
  </si>
  <si>
    <t>Realizar pista de entrenamiento para las brigada de emergencia</t>
  </si>
  <si>
    <t>EVALUACION Y MONITOREO</t>
  </si>
  <si>
    <t>ACCIDENTALIDAD</t>
  </si>
  <si>
    <t>Realizar investigación y seguimiento a los accidentes de trabajo reportados</t>
  </si>
  <si>
    <t xml:space="preserve">Solicitar a la ARL informe trimestral de accidentes de trabajo y hacer seguimiento de casos </t>
  </si>
  <si>
    <t>Publicación de las lecciones aprendidas de los accidentes de trabajo reportados</t>
  </si>
  <si>
    <t>GESTIÓN Y MEJORA</t>
  </si>
  <si>
    <t>Reportar y hacer seguimiento a los indicadores de SST</t>
  </si>
  <si>
    <t>Realizar mesas laborales para realizar seguimiento a los casos de ATEL</t>
  </si>
  <si>
    <t>Implementar el Plan de acción sobre los resultados de la Evaluación inicial al SG - SST (Resolución 1111-2017)</t>
  </si>
  <si>
    <t>Realizar seguimiento al curso virtual de 50 horas en el SG-SST al personal de la Unidad</t>
  </si>
  <si>
    <t>Realizar auditoría interna al SG - SST</t>
  </si>
  <si>
    <t>Realizar revisión por la dirección al SG - SST</t>
  </si>
  <si>
    <t>Elaborar y entregar  informe de gestión a la Dirección sobre el Sistema de Gestión de Seguridad y Salud en el Trabajo</t>
  </si>
  <si>
    <t>AREAS DE TRABAJO</t>
  </si>
  <si>
    <t>TAREAS PLANEADAS</t>
  </si>
  <si>
    <t>TOTAL ACTIVIDADES</t>
  </si>
  <si>
    <t>TAREAS EJECUTADAS</t>
  </si>
  <si>
    <t>TOTAL TAREAS</t>
  </si>
  <si>
    <t>PROGRAMADAS</t>
  </si>
  <si>
    <t>EJECUTADAS</t>
  </si>
  <si>
    <t>% DE EJECUCIÓN</t>
  </si>
  <si>
    <t>PRIMER TRIMESTRE</t>
  </si>
  <si>
    <t>SEGUNDO TRIMESTRE</t>
  </si>
  <si>
    <t>TERCER TRIMESTRE</t>
  </si>
  <si>
    <t>CUARTO TRIMESTRE</t>
  </si>
  <si>
    <t>Elaboró: Carol Andrea Rincón Rodríguez</t>
  </si>
  <si>
    <t>Revisó: Edgar Hernando Pinzón</t>
  </si>
  <si>
    <t>Profesional Especializado</t>
  </si>
  <si>
    <t>Coordinador Grupo de Gestión de Talento Humano</t>
  </si>
  <si>
    <t>Grupo de Gestión de Talento Humano</t>
  </si>
  <si>
    <t>Aprobó: Ruth Marlen Rivera Peña</t>
  </si>
  <si>
    <t>Aprobó: Yolanda Pinto Afanador</t>
  </si>
  <si>
    <t>Secretaria General</t>
  </si>
  <si>
    <t>Directora General</t>
  </si>
  <si>
    <t>PLAN DE TRABAJO ANUAL SISTEMA DE GESTIÓN DE SEGURIDAD Y SALUD EN EL TRABAJO - 2018</t>
  </si>
  <si>
    <t>GRUPO DE GESTIÓN DE TALENTO HUMANO</t>
  </si>
  <si>
    <r>
      <rPr>
        <b/>
        <sz val="11"/>
        <rFont val="Arial"/>
        <family val="2"/>
      </rPr>
      <t>Objetivo:</t>
    </r>
    <r>
      <rPr>
        <sz val="11"/>
        <rFont val="Arial"/>
        <family val="2"/>
      </rPr>
      <t xml:space="preserve"> Desarrollar programas de promoción y prevención a nivel nacional y territorial que contribuyan a disminuir la accidentalidad y la incidencia de enfermedades laborales en pro de la mejora continua del Sistema de Gestión de Seguridad y Salud en el Trabajo.</t>
    </r>
  </si>
  <si>
    <t>Seguimiento y actualización de la matriz de Programa de Vigilancia Epidemiológico de Riesgo biomecánico</t>
  </si>
  <si>
    <t>Realizar socialización del Plan estratégico de seguridad vial</t>
  </si>
  <si>
    <t>Versión: 01</t>
  </si>
  <si>
    <t>PROCESO: GESTIÓN DEL TALENTO HUMANO</t>
  </si>
  <si>
    <t>Página 1 de 8</t>
  </si>
  <si>
    <t>PLAN TRABAJO ANUAL SISTEMA DE GESTIÓN DE SECURIDAD Y SALUD EN EL TRABAJO</t>
  </si>
  <si>
    <t>Versión</t>
  </si>
  <si>
    <t>Fecha del cambio</t>
  </si>
  <si>
    <t>Descripción de la modificación</t>
  </si>
  <si>
    <t>XX/XX/2018</t>
  </si>
  <si>
    <t>Creación</t>
  </si>
  <si>
    <t>PROCEDIMIENTO: MONITOREO Y MEDICIÓN DE DESEMPEÑO SST</t>
  </si>
  <si>
    <t>Fecha: 31/07/2018</t>
  </si>
  <si>
    <t>Código: 770.12.07-46</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</si>
</sst>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0"/>
      <name val="Arial"/>
    </font>
    <font>
      <b/>
      <sz val="14"/>
      <name val="Arial"/>
      <family val="2"/>
    </font>
    <font>
      <sz val="10"/>
      <name val="Arial"/>
      <family val="2"/>
    </font>
    <font>
      <b/>
      <sz val="10"/>
      <name val="Arial"/>
      <family val="2"/>
    </font>
    <font>
      <b/>
      <sz val="12"/>
      <name val="Arial"/>
      <family val="2"/>
    </font>
    <font>
      <sz val="10"/>
      <color indexed="8"/>
      <name val="Arial"/>
      <family val="2"/>
    </font>
    <font>
      <sz val="8"/>
      <name val="Arial"/>
      <family val="2"/>
    </font>
    <font>
      <sz val="10"/>
      <color rgb="FF000000"/>
      <name val="Arial"/>
      <family val="2"/>
    </font>
    <font>
      <b/>
      <sz val="12"/>
      <color theme="0"/>
      <name val="Arial"/>
      <family val="2"/>
    </font>
    <font>
      <sz val="7.5"/>
      <name val="Arial"/>
      <family val="2"/>
    </font>
    <font>
      <sz val="9"/>
      <name val="Arial"/>
      <family val="2"/>
    </font>
    <font>
      <sz val="12"/>
      <name val="Arial"/>
      <family val="2"/>
    </font>
    <font>
      <b/>
      <sz val="9"/>
      <name val="Arial"/>
      <family val="2"/>
    </font>
    <font>
      <b/>
      <sz val="8"/>
      <name val="Arial"/>
      <family val="2"/>
    </font>
    <font>
      <sz val="11"/>
      <name val="Arial"/>
      <family val="2"/>
    </font>
    <font>
      <b/>
      <sz val="11"/>
      <name val="Arial"/>
      <family val="2"/>
    </font>
    <font>
      <sz val="8"/>
      <color theme="1"/>
      <name val="Calibri"/>
      <family val="2"/>
      <scheme val="minor"/>
    </font>
    <font>
      <b/>
      <sz val="8"/>
      <color theme="0"/>
      <name val="Arial"/>
      <family val="2"/>
    </font>
    <font>
      <sz val="9"/>
      <color theme="1"/>
      <name val="Arial"/>
      <family val="2"/>
    </font>
    <font>
      <b/>
      <sz val="11"/>
      <color theme="0"/>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rgb="FFC00000"/>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8" tint="-0.249977111117893"/>
        <bgColor indexed="64"/>
      </patternFill>
    </fill>
    <fill>
      <patternFill patternType="solid">
        <fgColor theme="0" tint="-0.249977111117893"/>
        <bgColor indexed="64"/>
      </patternFill>
    </fill>
    <fill>
      <patternFill patternType="solid">
        <fgColor theme="6" tint="-0.499984740745262"/>
        <bgColor indexed="64"/>
      </patternFill>
    </fill>
    <fill>
      <patternFill patternType="solid">
        <fgColor theme="7" tint="0.59999389629810485"/>
        <bgColor indexed="64"/>
      </patternFill>
    </fill>
    <fill>
      <patternFill patternType="solid">
        <fgColor indexed="48"/>
        <bgColor indexed="64"/>
      </patternFill>
    </fill>
    <fill>
      <patternFill patternType="solid">
        <fgColor rgb="FFFFFFFF"/>
        <bgColor rgb="FFFFFFFF"/>
      </patternFill>
    </fill>
    <fill>
      <patternFill patternType="solid">
        <fgColor theme="2" tint="-0.249977111117893"/>
        <bgColor indexed="64"/>
      </patternFill>
    </fill>
    <fill>
      <patternFill patternType="solid">
        <fgColor rgb="FFA50021"/>
        <bgColor indexed="64"/>
      </patternFill>
    </fill>
    <fill>
      <patternFill patternType="solid">
        <fgColor rgb="FFFFFFFF"/>
        <bgColor indexed="64"/>
      </patternFill>
    </fill>
    <fill>
      <patternFill patternType="solid">
        <fgColor theme="0"/>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5">
    <xf numFmtId="0" fontId="0" fillId="0" borderId="0"/>
    <xf numFmtId="9" fontId="2" fillId="0" borderId="0" applyFont="0" applyFill="0" applyBorder="0" applyAlignment="0" applyProtection="0"/>
    <xf numFmtId="0" fontId="2" fillId="0" borderId="0"/>
    <xf numFmtId="0" fontId="7" fillId="0" borderId="0" applyNumberFormat="0" applyBorder="0" applyProtection="0"/>
    <xf numFmtId="0" fontId="16" fillId="0" borderId="0"/>
  </cellStyleXfs>
  <cellXfs count="193">
    <xf numFmtId="0" fontId="0" fillId="0" borderId="0" xfId="0"/>
    <xf numFmtId="0" fontId="0" fillId="0" borderId="0" xfId="0" applyAlignment="1">
      <alignment wrapText="1"/>
    </xf>
    <xf numFmtId="0" fontId="0" fillId="0" borderId="0" xfId="0" applyBorder="1"/>
    <xf numFmtId="0" fontId="0" fillId="0" borderId="0" xfId="0" applyAlignment="1">
      <alignment horizontal="center" vertical="center"/>
    </xf>
    <xf numFmtId="0" fontId="3" fillId="6" borderId="6" xfId="0" applyFont="1" applyFill="1" applyBorder="1" applyAlignment="1">
      <alignment horizontal="center" vertical="center"/>
    </xf>
    <xf numFmtId="0" fontId="3" fillId="7" borderId="6" xfId="2" applyFont="1" applyFill="1" applyBorder="1" applyAlignment="1">
      <alignment horizontal="center" vertical="center"/>
    </xf>
    <xf numFmtId="0" fontId="3" fillId="7"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7" borderId="6" xfId="0" applyFont="1" applyFill="1" applyBorder="1" applyAlignment="1">
      <alignment vertical="center"/>
    </xf>
    <xf numFmtId="0" fontId="0" fillId="6" borderId="6" xfId="0" applyFill="1" applyBorder="1" applyAlignment="1">
      <alignment horizontal="center" vertical="center"/>
    </xf>
    <xf numFmtId="0" fontId="3" fillId="9" borderId="6" xfId="0" applyFont="1" applyFill="1" applyBorder="1" applyAlignment="1">
      <alignment horizontal="center" vertical="center"/>
    </xf>
    <xf numFmtId="0" fontId="0" fillId="9" borderId="6" xfId="0" applyFill="1" applyBorder="1" applyAlignment="1">
      <alignment horizontal="center" vertical="center"/>
    </xf>
    <xf numFmtId="0" fontId="3" fillId="0" borderId="6" xfId="2" applyFont="1" applyFill="1" applyBorder="1" applyAlignment="1">
      <alignment horizontal="center" vertical="center"/>
    </xf>
    <xf numFmtId="0" fontId="3" fillId="10" borderId="6" xfId="0" applyFont="1" applyFill="1" applyBorder="1" applyAlignment="1">
      <alignment horizontal="center"/>
    </xf>
    <xf numFmtId="0" fontId="3" fillId="12" borderId="6" xfId="0" applyFont="1" applyFill="1" applyBorder="1" applyAlignment="1">
      <alignment horizontal="center"/>
    </xf>
    <xf numFmtId="9" fontId="6" fillId="4" borderId="6" xfId="0" applyNumberFormat="1" applyFont="1" applyFill="1" applyBorder="1" applyAlignment="1">
      <alignment horizontal="center" vertical="center"/>
    </xf>
    <xf numFmtId="0" fontId="3" fillId="6" borderId="12" xfId="0" applyFont="1" applyFill="1" applyBorder="1" applyAlignment="1">
      <alignment horizontal="center" vertical="center"/>
    </xf>
    <xf numFmtId="0" fontId="3" fillId="7" borderId="12" xfId="2" applyFont="1" applyFill="1" applyBorder="1" applyAlignment="1">
      <alignment horizontal="center" vertical="center"/>
    </xf>
    <xf numFmtId="0" fontId="3" fillId="7" borderId="12" xfId="0" applyFont="1" applyFill="1" applyBorder="1" applyAlignment="1">
      <alignment horizontal="center" vertical="center"/>
    </xf>
    <xf numFmtId="0" fontId="3" fillId="0" borderId="12" xfId="0" applyFont="1" applyFill="1" applyBorder="1" applyAlignment="1">
      <alignment horizontal="center" vertical="center"/>
    </xf>
    <xf numFmtId="2" fontId="3" fillId="7" borderId="12" xfId="0" applyNumberFormat="1" applyFont="1" applyFill="1" applyBorder="1" applyAlignment="1">
      <alignment horizontal="center" vertical="center"/>
    </xf>
    <xf numFmtId="2" fontId="3" fillId="0" borderId="12" xfId="0" applyNumberFormat="1" applyFont="1" applyFill="1" applyBorder="1" applyAlignment="1">
      <alignment horizontal="center" vertical="center"/>
    </xf>
    <xf numFmtId="0" fontId="0" fillId="0" borderId="0" xfId="0" applyFill="1"/>
    <xf numFmtId="0" fontId="3" fillId="9" borderId="11" xfId="0" applyFont="1" applyFill="1" applyBorder="1" applyAlignment="1">
      <alignment horizontal="center" vertical="center"/>
    </xf>
    <xf numFmtId="0" fontId="0" fillId="0" borderId="8" xfId="0" applyFill="1" applyBorder="1" applyAlignment="1">
      <alignment horizontal="left" vertical="center" wrapText="1"/>
    </xf>
    <xf numFmtId="0" fontId="10" fillId="0" borderId="0" xfId="0" applyFont="1" applyFill="1" applyBorder="1" applyAlignment="1">
      <alignment horizontal="center" wrapText="1"/>
    </xf>
    <xf numFmtId="0" fontId="0" fillId="0" borderId="0" xfId="0" applyFill="1" applyBorder="1"/>
    <xf numFmtId="0" fontId="4" fillId="16" borderId="2" xfId="0" applyFont="1" applyFill="1" applyBorder="1" applyAlignment="1">
      <alignment horizontal="right" vertical="center" wrapText="1"/>
    </xf>
    <xf numFmtId="1" fontId="4" fillId="16" borderId="2" xfId="1" applyNumberFormat="1" applyFont="1" applyFill="1" applyBorder="1" applyAlignment="1">
      <alignment horizontal="center" vertical="center"/>
    </xf>
    <xf numFmtId="0" fontId="11" fillId="16" borderId="37" xfId="0" applyFont="1" applyFill="1" applyBorder="1"/>
    <xf numFmtId="0" fontId="4" fillId="16" borderId="33" xfId="0" applyFont="1" applyFill="1" applyBorder="1" applyAlignment="1">
      <alignment horizontal="right" vertical="center"/>
    </xf>
    <xf numFmtId="0" fontId="4" fillId="16" borderId="0" xfId="0" applyFont="1" applyFill="1" applyBorder="1" applyAlignment="1">
      <alignment horizontal="right" vertical="center" wrapText="1"/>
    </xf>
    <xf numFmtId="1" fontId="4" fillId="16" borderId="0" xfId="1" applyNumberFormat="1" applyFont="1" applyFill="1" applyBorder="1" applyAlignment="1">
      <alignment horizontal="center" vertical="center"/>
    </xf>
    <xf numFmtId="0" fontId="11" fillId="16" borderId="17" xfId="0" applyFont="1" applyFill="1" applyBorder="1"/>
    <xf numFmtId="0" fontId="4" fillId="16" borderId="19" xfId="0" applyFont="1" applyFill="1" applyBorder="1" applyAlignment="1">
      <alignment horizontal="right" vertical="center" wrapText="1"/>
    </xf>
    <xf numFmtId="9" fontId="4" fillId="16" borderId="19" xfId="1" applyFont="1" applyFill="1" applyBorder="1" applyAlignment="1">
      <alignment horizontal="center" vertical="center"/>
    </xf>
    <xf numFmtId="0" fontId="11" fillId="16" borderId="21" xfId="0" applyFont="1" applyFill="1" applyBorder="1"/>
    <xf numFmtId="0" fontId="4" fillId="0" borderId="0" xfId="0" applyFont="1" applyAlignment="1">
      <alignment horizontal="right" vertical="center"/>
    </xf>
    <xf numFmtId="0" fontId="4" fillId="0" borderId="0" xfId="0" applyFont="1" applyFill="1" applyBorder="1" applyAlignment="1">
      <alignment horizontal="center"/>
    </xf>
    <xf numFmtId="9" fontId="0" fillId="0" borderId="0" xfId="1" applyFont="1" applyAlignment="1">
      <alignment horizontal="center" vertical="center"/>
    </xf>
    <xf numFmtId="9" fontId="6" fillId="0" borderId="0" xfId="0" applyNumberFormat="1" applyFont="1" applyFill="1" applyBorder="1"/>
    <xf numFmtId="0" fontId="10" fillId="0" borderId="31" xfId="0" applyFont="1" applyFill="1" applyBorder="1" applyAlignment="1">
      <alignment horizontal="center" wrapText="1"/>
    </xf>
    <xf numFmtId="0" fontId="12" fillId="0" borderId="0" xfId="0" applyFont="1" applyFill="1" applyBorder="1" applyAlignment="1">
      <alignment horizontal="center" wrapText="1"/>
    </xf>
    <xf numFmtId="0" fontId="6" fillId="0" borderId="0" xfId="0" applyFont="1" applyFill="1" applyBorder="1" applyAlignment="1">
      <alignment horizontal="center" wrapText="1"/>
    </xf>
    <xf numFmtId="0" fontId="13" fillId="0" borderId="0" xfId="0" applyFont="1" applyFill="1" applyBorder="1" applyAlignment="1">
      <alignment horizontal="right" wrapText="1"/>
    </xf>
    <xf numFmtId="0" fontId="3" fillId="0" borderId="0" xfId="0" applyFont="1" applyFill="1" applyBorder="1" applyAlignment="1">
      <alignment horizontal="center" vertical="center" wrapText="1"/>
    </xf>
    <xf numFmtId="0" fontId="0" fillId="0" borderId="0" xfId="0" applyFill="1" applyBorder="1" applyAlignment="1">
      <alignment horizontal="right" wrapText="1"/>
    </xf>
    <xf numFmtId="0" fontId="13" fillId="0" borderId="0" xfId="0" applyFont="1" applyFill="1" applyBorder="1" applyAlignment="1">
      <alignment wrapText="1"/>
    </xf>
    <xf numFmtId="0" fontId="0" fillId="0" borderId="0" xfId="0" applyFill="1" applyBorder="1" applyAlignment="1">
      <alignment wrapText="1"/>
    </xf>
    <xf numFmtId="0" fontId="3" fillId="0" borderId="40" xfId="0" applyFont="1" applyBorder="1" applyAlignment="1">
      <alignment horizontal="center"/>
    </xf>
    <xf numFmtId="0" fontId="3" fillId="0" borderId="44" xfId="0" applyFont="1" applyFill="1" applyBorder="1" applyAlignment="1">
      <alignment horizontal="center"/>
    </xf>
    <xf numFmtId="0" fontId="1" fillId="0" borderId="41" xfId="0" applyFont="1" applyFill="1" applyBorder="1" applyAlignment="1">
      <alignment horizontal="center" vertical="center" wrapText="1"/>
    </xf>
    <xf numFmtId="0" fontId="16" fillId="0" borderId="0" xfId="4"/>
    <xf numFmtId="0" fontId="18" fillId="18" borderId="49" xfId="4" applyFont="1" applyFill="1" applyBorder="1" applyAlignment="1">
      <alignment horizontal="center" vertical="center" wrapText="1"/>
    </xf>
    <xf numFmtId="0" fontId="18" fillId="0" borderId="49" xfId="4" applyFont="1" applyBorder="1" applyAlignment="1">
      <alignment horizontal="center" vertical="center" wrapText="1"/>
    </xf>
    <xf numFmtId="0" fontId="18" fillId="0" borderId="50" xfId="4" applyFont="1" applyBorder="1" applyAlignment="1">
      <alignment vertical="center" wrapText="1"/>
    </xf>
    <xf numFmtId="0" fontId="19" fillId="17" borderId="47" xfId="4" applyFont="1" applyFill="1" applyBorder="1" applyAlignment="1">
      <alignment horizontal="center" vertical="center" wrapText="1"/>
    </xf>
    <xf numFmtId="0" fontId="19" fillId="17" borderId="48" xfId="4" applyFont="1" applyFill="1" applyBorder="1" applyAlignment="1">
      <alignment horizontal="center" vertical="center" wrapText="1"/>
    </xf>
    <xf numFmtId="0" fontId="18" fillId="7" borderId="50" xfId="4" applyFont="1" applyFill="1" applyBorder="1" applyAlignment="1">
      <alignment horizontal="center" vertical="center" wrapText="1"/>
    </xf>
    <xf numFmtId="0" fontId="18" fillId="18" borderId="50" xfId="4" applyFont="1" applyFill="1" applyBorder="1" applyAlignment="1">
      <alignment horizontal="center" vertical="center" wrapText="1"/>
    </xf>
    <xf numFmtId="0" fontId="4" fillId="0" borderId="0" xfId="0" applyFont="1" applyAlignment="1">
      <alignment horizontal="right" vertical="center"/>
    </xf>
    <xf numFmtId="0" fontId="4" fillId="0" borderId="0" xfId="0" applyFont="1" applyFill="1" applyBorder="1" applyAlignment="1">
      <alignment horizontal="center" vertical="center"/>
    </xf>
    <xf numFmtId="9" fontId="4" fillId="0" borderId="0" xfId="0" applyNumberFormat="1" applyFont="1" applyFill="1" applyBorder="1" applyAlignment="1">
      <alignment horizontal="center"/>
    </xf>
    <xf numFmtId="0" fontId="14" fillId="2" borderId="39" xfId="0" applyFont="1" applyFill="1" applyBorder="1" applyAlignment="1">
      <alignment horizontal="left" vertical="center" wrapText="1"/>
    </xf>
    <xf numFmtId="0" fontId="14" fillId="2" borderId="40" xfId="0" applyFont="1" applyFill="1" applyBorder="1" applyAlignment="1">
      <alignment horizontal="left" vertical="center" wrapText="1"/>
    </xf>
    <xf numFmtId="0" fontId="14" fillId="2" borderId="41" xfId="0" applyFont="1" applyFill="1" applyBorder="1" applyAlignment="1">
      <alignment horizontal="left" vertical="center" wrapText="1"/>
    </xf>
    <xf numFmtId="0" fontId="4" fillId="0" borderId="0" xfId="0" applyFont="1" applyFill="1" applyBorder="1" applyAlignment="1">
      <alignment horizontal="center"/>
    </xf>
    <xf numFmtId="0" fontId="4" fillId="16" borderId="1" xfId="0" applyFont="1" applyFill="1" applyBorder="1" applyAlignment="1">
      <alignment horizontal="right" vertical="center"/>
    </xf>
    <xf numFmtId="0" fontId="4" fillId="16" borderId="2" xfId="0" applyFont="1" applyFill="1" applyBorder="1" applyAlignment="1">
      <alignment horizontal="right" vertical="center"/>
    </xf>
    <xf numFmtId="0" fontId="4" fillId="16" borderId="2" xfId="0" applyFont="1" applyFill="1" applyBorder="1" applyAlignment="1">
      <alignment horizontal="center"/>
    </xf>
    <xf numFmtId="0" fontId="4" fillId="16" borderId="37" xfId="0" applyFont="1" applyFill="1" applyBorder="1" applyAlignment="1">
      <alignment horizontal="center"/>
    </xf>
    <xf numFmtId="0" fontId="4" fillId="16" borderId="0" xfId="0" applyFont="1" applyFill="1" applyBorder="1" applyAlignment="1">
      <alignment horizontal="right" vertical="center"/>
    </xf>
    <xf numFmtId="0" fontId="4" fillId="16" borderId="0" xfId="0" applyFont="1" applyFill="1" applyBorder="1" applyAlignment="1">
      <alignment horizontal="center" vertical="center"/>
    </xf>
    <xf numFmtId="0" fontId="4" fillId="16" borderId="17" xfId="0" applyFont="1" applyFill="1" applyBorder="1" applyAlignment="1">
      <alignment horizontal="center" vertical="center"/>
    </xf>
    <xf numFmtId="0" fontId="4" fillId="16" borderId="18" xfId="0" applyFont="1" applyFill="1" applyBorder="1" applyAlignment="1">
      <alignment horizontal="right" vertical="center"/>
    </xf>
    <xf numFmtId="0" fontId="4" fillId="16" borderId="19" xfId="0" applyFont="1" applyFill="1" applyBorder="1" applyAlignment="1">
      <alignment horizontal="right" vertical="center"/>
    </xf>
    <xf numFmtId="0" fontId="4" fillId="16" borderId="19" xfId="0" applyFont="1" applyFill="1" applyBorder="1" applyAlignment="1">
      <alignment horizontal="center"/>
    </xf>
    <xf numFmtId="0" fontId="4" fillId="16" borderId="21" xfId="0" applyFont="1" applyFill="1" applyBorder="1" applyAlignment="1">
      <alignment horizontal="center"/>
    </xf>
    <xf numFmtId="0" fontId="3" fillId="10" borderId="5" xfId="0" applyFont="1" applyFill="1" applyBorder="1" applyAlignment="1">
      <alignment horizontal="right" vertical="center" wrapText="1"/>
    </xf>
    <xf numFmtId="0" fontId="3" fillId="10" borderId="6" xfId="0" applyFont="1" applyFill="1" applyBorder="1" applyAlignment="1">
      <alignment horizontal="right" vertical="center" wrapText="1"/>
    </xf>
    <xf numFmtId="0" fontId="0" fillId="11" borderId="13" xfId="0" applyFill="1" applyBorder="1" applyAlignment="1">
      <alignment horizontal="center" wrapText="1"/>
    </xf>
    <xf numFmtId="0" fontId="0" fillId="11" borderId="14" xfId="0" applyFill="1" applyBorder="1" applyAlignment="1">
      <alignment horizontal="center" wrapText="1"/>
    </xf>
    <xf numFmtId="0" fontId="0" fillId="11" borderId="15" xfId="0" applyFill="1" applyBorder="1" applyAlignment="1">
      <alignment horizontal="center" wrapText="1"/>
    </xf>
    <xf numFmtId="0" fontId="0" fillId="11" borderId="16" xfId="0" applyFill="1" applyBorder="1" applyAlignment="1">
      <alignment horizontal="center" wrapText="1"/>
    </xf>
    <xf numFmtId="0" fontId="0" fillId="11" borderId="0" xfId="0" applyFill="1" applyBorder="1" applyAlignment="1">
      <alignment horizontal="center" wrapText="1"/>
    </xf>
    <xf numFmtId="0" fontId="0" fillId="11" borderId="17" xfId="0" applyFill="1" applyBorder="1" applyAlignment="1">
      <alignment horizontal="center" wrapText="1"/>
    </xf>
    <xf numFmtId="0" fontId="0" fillId="11" borderId="20" xfId="0" applyFill="1" applyBorder="1" applyAlignment="1">
      <alignment horizontal="center" wrapText="1"/>
    </xf>
    <xf numFmtId="0" fontId="0" fillId="11" borderId="19" xfId="0" applyFill="1" applyBorder="1" applyAlignment="1">
      <alignment horizontal="center" wrapText="1"/>
    </xf>
    <xf numFmtId="0" fontId="0" fillId="11" borderId="21" xfId="0" applyFill="1" applyBorder="1" applyAlignment="1">
      <alignment horizontal="center" wrapText="1"/>
    </xf>
    <xf numFmtId="0" fontId="3" fillId="12" borderId="5" xfId="0" applyFont="1" applyFill="1" applyBorder="1" applyAlignment="1">
      <alignment horizontal="right" vertical="center" wrapText="1"/>
    </xf>
    <xf numFmtId="0" fontId="3" fillId="12" borderId="6" xfId="0" applyFont="1" applyFill="1" applyBorder="1" applyAlignment="1">
      <alignment horizontal="right" vertical="center" wrapText="1"/>
    </xf>
    <xf numFmtId="0" fontId="3" fillId="4" borderId="5"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13" borderId="35" xfId="0" applyFont="1" applyFill="1" applyBorder="1" applyAlignment="1">
      <alignment horizontal="right" vertical="center" wrapText="1"/>
    </xf>
    <xf numFmtId="0" fontId="3" fillId="13" borderId="36" xfId="0" applyFont="1" applyFill="1" applyBorder="1" applyAlignment="1">
      <alignment horizontal="right" vertical="center" wrapText="1"/>
    </xf>
    <xf numFmtId="0" fontId="3" fillId="13" borderId="36" xfId="0" applyFont="1" applyFill="1" applyBorder="1" applyAlignment="1">
      <alignment horizontal="center"/>
    </xf>
    <xf numFmtId="0" fontId="0" fillId="0" borderId="5" xfId="0" applyBorder="1" applyAlignment="1">
      <alignment horizontal="center" vertical="center"/>
    </xf>
    <xf numFmtId="0" fontId="7" fillId="0" borderId="6" xfId="3" applyFont="1" applyFill="1" applyBorder="1" applyAlignment="1">
      <alignment horizontal="left" vertical="center" wrapText="1"/>
    </xf>
    <xf numFmtId="0" fontId="2" fillId="0" borderId="6" xfId="0" applyFont="1" applyFill="1" applyBorder="1" applyAlignment="1">
      <alignment horizontal="center" vertical="center" wrapText="1"/>
    </xf>
    <xf numFmtId="0" fontId="0" fillId="0" borderId="8" xfId="0" applyFill="1" applyBorder="1" applyAlignment="1">
      <alignment horizontal="left" vertical="center" wrapText="1"/>
    </xf>
    <xf numFmtId="9" fontId="0" fillId="8" borderId="7" xfId="0" applyNumberFormat="1" applyFill="1" applyBorder="1" applyAlignment="1">
      <alignment horizontal="center" vertical="center"/>
    </xf>
    <xf numFmtId="0" fontId="8" fillId="14" borderId="30" xfId="0" applyFont="1" applyFill="1" applyBorder="1" applyAlignment="1">
      <alignment horizontal="center" vertical="center"/>
    </xf>
    <xf numFmtId="0" fontId="8" fillId="14" borderId="31" xfId="0" applyFont="1" applyFill="1" applyBorder="1" applyAlignment="1">
      <alignment horizontal="center" vertical="center"/>
    </xf>
    <xf numFmtId="0" fontId="8" fillId="14" borderId="32" xfId="0" applyFont="1" applyFill="1" applyBorder="1" applyAlignment="1">
      <alignment horizontal="center" vertical="center"/>
    </xf>
    <xf numFmtId="0" fontId="3" fillId="13" borderId="18" xfId="0" applyFont="1" applyFill="1" applyBorder="1" applyAlignment="1">
      <alignment horizontal="right" vertical="center" wrapText="1"/>
    </xf>
    <xf numFmtId="0" fontId="3" fillId="13" borderId="19" xfId="0" applyFont="1" applyFill="1" applyBorder="1" applyAlignment="1">
      <alignment horizontal="right" vertical="center" wrapText="1"/>
    </xf>
    <xf numFmtId="0" fontId="3" fillId="13" borderId="20" xfId="0" applyFont="1" applyFill="1" applyBorder="1" applyAlignment="1">
      <alignment horizontal="center"/>
    </xf>
    <xf numFmtId="0" fontId="3" fillId="13" borderId="19" xfId="0" applyFont="1" applyFill="1" applyBorder="1" applyAlignment="1">
      <alignment horizontal="center"/>
    </xf>
    <xf numFmtId="0" fontId="4" fillId="5" borderId="33"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17" xfId="0" applyFont="1" applyFill="1" applyBorder="1" applyAlignment="1">
      <alignment horizontal="center" vertical="center"/>
    </xf>
    <xf numFmtId="0" fontId="2" fillId="0" borderId="8" xfId="0" applyFont="1" applyFill="1" applyBorder="1" applyAlignment="1">
      <alignment horizontal="left" vertical="center" wrapText="1"/>
    </xf>
    <xf numFmtId="0" fontId="7" fillId="15" borderId="6" xfId="3" applyFont="1" applyFill="1" applyBorder="1" applyAlignment="1">
      <alignment horizontal="left" vertical="center" wrapText="1"/>
    </xf>
    <xf numFmtId="0" fontId="0" fillId="0" borderId="29" xfId="0" applyBorder="1" applyAlignment="1">
      <alignment horizontal="center" vertical="center"/>
    </xf>
    <xf numFmtId="0" fontId="0" fillId="0" borderId="22" xfId="0" applyBorder="1" applyAlignment="1">
      <alignment horizontal="center" vertical="center"/>
    </xf>
    <xf numFmtId="0" fontId="2" fillId="0" borderId="5" xfId="0"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0" fillId="0" borderId="24" xfId="0" applyFill="1" applyBorder="1" applyAlignment="1">
      <alignment horizontal="left" vertical="center" wrapText="1"/>
    </xf>
    <xf numFmtId="0" fontId="0" fillId="0" borderId="13" xfId="0" applyFill="1" applyBorder="1" applyAlignment="1">
      <alignment horizontal="left"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9" fillId="0" borderId="1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0" fillId="0" borderId="34" xfId="0" applyBorder="1" applyAlignment="1">
      <alignment horizontal="center" vertical="center"/>
    </xf>
    <xf numFmtId="0" fontId="0" fillId="0" borderId="33" xfId="0" applyBorder="1" applyAlignment="1">
      <alignment horizontal="center" vertical="center"/>
    </xf>
    <xf numFmtId="0" fontId="8" fillId="14" borderId="33" xfId="0" applyFont="1" applyFill="1" applyBorder="1" applyAlignment="1">
      <alignment horizontal="center" vertical="center"/>
    </xf>
    <xf numFmtId="0" fontId="8" fillId="14" borderId="0" xfId="0" applyFont="1" applyFill="1" applyBorder="1" applyAlignment="1">
      <alignment horizontal="center" vertical="center"/>
    </xf>
    <xf numFmtId="0" fontId="8" fillId="14" borderId="17"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0" fillId="0" borderId="30" xfId="0" applyBorder="1" applyAlignment="1">
      <alignment horizontal="center" vertical="center"/>
    </xf>
    <xf numFmtId="0" fontId="0" fillId="0" borderId="11" xfId="0" applyFill="1" applyBorder="1" applyAlignment="1">
      <alignment horizontal="left" vertical="center" wrapText="1"/>
    </xf>
    <xf numFmtId="0" fontId="0" fillId="0" borderId="12" xfId="0" applyFill="1" applyBorder="1" applyAlignment="1">
      <alignment horizontal="left" vertical="center" wrapText="1"/>
    </xf>
    <xf numFmtId="0" fontId="4" fillId="5" borderId="30" xfId="0" applyFont="1" applyFill="1" applyBorder="1" applyAlignment="1">
      <alignment horizontal="center" vertical="center"/>
    </xf>
    <xf numFmtId="0" fontId="4" fillId="5" borderId="31" xfId="0" applyFont="1" applyFill="1" applyBorder="1" applyAlignment="1">
      <alignment horizontal="center" vertical="center"/>
    </xf>
    <xf numFmtId="0" fontId="4" fillId="5" borderId="32" xfId="0" applyFont="1" applyFill="1" applyBorder="1" applyAlignment="1">
      <alignment horizontal="center" vertical="center"/>
    </xf>
    <xf numFmtId="0" fontId="2" fillId="0" borderId="6" xfId="0" applyFont="1" applyFill="1" applyBorder="1" applyAlignment="1">
      <alignment horizontal="left" vertical="center" wrapText="1"/>
    </xf>
    <xf numFmtId="0" fontId="5" fillId="0" borderId="6" xfId="0" applyFont="1" applyFill="1" applyBorder="1" applyAlignment="1">
      <alignment horizontal="left" vertical="center" wrapText="1"/>
    </xf>
    <xf numFmtId="0" fontId="0" fillId="0" borderId="28" xfId="0" applyBorder="1" applyAlignment="1">
      <alignment horizontal="center" vertical="center"/>
    </xf>
    <xf numFmtId="0" fontId="5" fillId="0" borderId="11" xfId="0" applyFont="1" applyFill="1" applyBorder="1"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left" vertical="center" wrapText="1"/>
    </xf>
    <xf numFmtId="0" fontId="0" fillId="0" borderId="24" xfId="0" applyBorder="1" applyAlignment="1">
      <alignment horizontal="left" vertical="center" wrapText="1"/>
    </xf>
    <xf numFmtId="0" fontId="2" fillId="0" borderId="13" xfId="0" applyFont="1" applyBorder="1" applyAlignment="1">
      <alignment horizontal="left" vertical="center" wrapText="1"/>
    </xf>
    <xf numFmtId="0" fontId="4" fillId="5" borderId="25"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27"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23" xfId="0" applyFont="1" applyFill="1" applyBorder="1" applyAlignment="1">
      <alignment horizontal="center" vertical="center" wrapText="1"/>
    </xf>
    <xf numFmtId="0" fontId="0" fillId="0" borderId="16" xfId="0" applyBorder="1" applyAlignment="1">
      <alignment horizontal="left" vertical="center" wrapText="1"/>
    </xf>
    <xf numFmtId="0" fontId="2" fillId="0" borderId="8" xfId="0" applyFont="1" applyBorder="1" applyAlignment="1">
      <alignment horizontal="left" vertical="center" wrapText="1"/>
    </xf>
    <xf numFmtId="0" fontId="2" fillId="0" borderId="24" xfId="0" applyFont="1" applyBorder="1" applyAlignment="1">
      <alignment horizontal="left" vertical="center" wrapText="1"/>
    </xf>
    <xf numFmtId="9" fontId="0" fillId="8" borderId="9" xfId="0" applyNumberFormat="1" applyFill="1" applyBorder="1" applyAlignment="1">
      <alignment horizontal="center" vertical="center"/>
    </xf>
    <xf numFmtId="9" fontId="0" fillId="8" borderId="10" xfId="0" applyNumberFormat="1" applyFill="1" applyBorder="1" applyAlignment="1">
      <alignment horizontal="center" vertical="center"/>
    </xf>
    <xf numFmtId="0" fontId="4" fillId="5" borderId="22"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10" xfId="0" applyFont="1" applyFill="1" applyBorder="1" applyAlignment="1">
      <alignment horizontal="center" vertical="center"/>
    </xf>
    <xf numFmtId="0" fontId="2" fillId="0" borderId="16" xfId="0" applyFont="1" applyBorder="1" applyAlignment="1">
      <alignment horizontal="left" vertical="center" wrapText="1"/>
    </xf>
    <xf numFmtId="0" fontId="2" fillId="0" borderId="6" xfId="0" applyFont="1" applyFill="1" applyBorder="1" applyAlignment="1">
      <alignment horizontal="center" vertical="center"/>
    </xf>
    <xf numFmtId="0" fontId="1" fillId="0" borderId="8"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0" fillId="0" borderId="45"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2" fillId="0" borderId="36" xfId="0" applyFont="1" applyBorder="1" applyAlignment="1">
      <alignment horizontal="left" vertical="center"/>
    </xf>
    <xf numFmtId="0" fontId="0" fillId="0" borderId="46" xfId="0" applyBorder="1" applyAlignment="1">
      <alignment horizontal="left" vertical="center"/>
    </xf>
    <xf numFmtId="0" fontId="2" fillId="0" borderId="6" xfId="0" applyFont="1" applyBorder="1" applyAlignment="1">
      <alignment horizontal="left"/>
    </xf>
    <xf numFmtId="0" fontId="2" fillId="0" borderId="7" xfId="0" applyFont="1" applyBorder="1" applyAlignment="1">
      <alignment horizontal="left"/>
    </xf>
    <xf numFmtId="0" fontId="17" fillId="17" borderId="24" xfId="4" applyFont="1" applyFill="1" applyBorder="1" applyAlignment="1">
      <alignment horizontal="center" vertical="center" wrapText="1"/>
    </xf>
    <xf numFmtId="0" fontId="17" fillId="17" borderId="31" xfId="4" applyFont="1" applyFill="1" applyBorder="1" applyAlignment="1">
      <alignment horizontal="center" vertical="center" wrapText="1"/>
    </xf>
    <xf numFmtId="0" fontId="17" fillId="17" borderId="32" xfId="4"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6" xfId="0" applyFill="1" applyBorder="1" applyAlignment="1">
      <alignment horizontal="center" vertical="center" wrapText="1"/>
    </xf>
    <xf numFmtId="0" fontId="3" fillId="3" borderId="4"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43" xfId="0" applyFont="1" applyBorder="1" applyAlignment="1">
      <alignment horizontal="center"/>
    </xf>
    <xf numFmtId="0" fontId="3" fillId="0" borderId="44" xfId="0" applyFont="1" applyBorder="1" applyAlignment="1">
      <alignment horizontal="center"/>
    </xf>
    <xf numFmtId="0" fontId="2" fillId="19" borderId="36" xfId="0" applyFont="1" applyFill="1" applyBorder="1" applyAlignment="1">
      <alignment horizontal="left"/>
    </xf>
    <xf numFmtId="0" fontId="0" fillId="19" borderId="36" xfId="0" applyFill="1" applyBorder="1" applyAlignment="1">
      <alignment horizontal="left"/>
    </xf>
    <xf numFmtId="0" fontId="2" fillId="19" borderId="36" xfId="0" applyFont="1" applyFill="1" applyBorder="1" applyAlignment="1">
      <alignment horizontal="left" wrapText="1"/>
    </xf>
  </cellXfs>
  <cellStyles count="5">
    <cellStyle name="Normal" xfId="0" builtinId="0"/>
    <cellStyle name="Normal 2" xfId="3"/>
    <cellStyle name="Normal 3" xfId="2"/>
    <cellStyle name="Normal 4" xfId="4"/>
    <cellStyle name="Porcentaje" xfId="1" builtinId="5"/>
  </cellStyles>
  <dxfs count="168">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39"/>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39"/>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12"/>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12"/>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39"/>
      </font>
    </dxf>
    <dxf>
      <font>
        <condense val="0"/>
        <extend val="0"/>
        <color indexed="10"/>
      </font>
    </dxf>
    <dxf>
      <font>
        <condense val="0"/>
        <extend val="0"/>
        <color indexed="12"/>
      </font>
    </dxf>
    <dxf>
      <font>
        <condense val="0"/>
        <extend val="0"/>
        <color indexed="10"/>
      </font>
    </dxf>
    <dxf>
      <font>
        <condense val="0"/>
        <extend val="0"/>
        <color indexed="39"/>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es-CO"/>
              <a:t>Porcentaje de Cumplimiento Cronograma Q&amp;HSE
agosto</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2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0-29A9-4323-A30D-6CFA86426127}"/>
            </c:ext>
          </c:extLst>
        </c:ser>
        <c:dLbls>
          <c:showLegendKey val="0"/>
          <c:showVal val="1"/>
          <c:showCatName val="0"/>
          <c:showSerName val="0"/>
          <c:showPercent val="0"/>
          <c:showBubbleSize val="0"/>
        </c:dLbls>
        <c:gapWidth val="150"/>
        <c:axId val="294699048"/>
        <c:axId val="295864024"/>
      </c:barChart>
      <c:catAx>
        <c:axId val="294699048"/>
        <c:scaling>
          <c:orientation val="minMax"/>
        </c:scaling>
        <c:delete val="0"/>
        <c:axPos val="b"/>
        <c:title>
          <c:tx>
            <c:rich>
              <a:bodyPr/>
              <a:lstStyle/>
              <a:p>
                <a:pPr>
                  <a:defRPr sz="250" b="1" i="0" u="none" strike="noStrike" baseline="0">
                    <a:solidFill>
                      <a:srgbClr val="000000"/>
                    </a:solidFill>
                    <a:latin typeface="Arial"/>
                    <a:ea typeface="Arial"/>
                    <a:cs typeface="Arial"/>
                  </a:defRPr>
                </a:pPr>
                <a:r>
                  <a:rPr lang="es-CO"/>
                  <a:t>Frentes de Trabajo</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295864024"/>
        <c:crosses val="autoZero"/>
        <c:auto val="1"/>
        <c:lblAlgn val="ctr"/>
        <c:lblOffset val="100"/>
        <c:tickLblSkip val="1"/>
        <c:tickMarkSkip val="1"/>
        <c:noMultiLvlLbl val="0"/>
      </c:catAx>
      <c:valAx>
        <c:axId val="295864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294699048"/>
        <c:crosses val="autoZero"/>
        <c:crossBetween val="between"/>
        <c:majorUnit val="2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056" r="0.75000000000000056" t="1" header="0.5" footer="0.5"/>
    <c:pageSetup orientation="landscape" horizontalDpi="300" verticalDpi="30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Arial"/>
                <a:ea typeface="Arial"/>
                <a:cs typeface="Arial"/>
              </a:defRPr>
            </a:pPr>
            <a:r>
              <a:rPr lang="es-CO"/>
              <a:t>Porcentaje de Cumplimiento Cronograma de Simulacros
agosto</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200" b="0"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1"/>
              <c:pt idx="0">
                <c:v>0</c:v>
              </c:pt>
            </c:numLit>
          </c:val>
          <c:extLst xmlns:c16r2="http://schemas.microsoft.com/office/drawing/2015/06/chart">
            <c:ext xmlns:c16="http://schemas.microsoft.com/office/drawing/2014/chart" uri="{C3380CC4-5D6E-409C-BE32-E72D297353CC}">
              <c16:uniqueId val="{00000000-FF30-441D-A92A-F318F1C87A4D}"/>
            </c:ext>
          </c:extLst>
        </c:ser>
        <c:dLbls>
          <c:showLegendKey val="0"/>
          <c:showVal val="1"/>
          <c:showCatName val="0"/>
          <c:showSerName val="0"/>
          <c:showPercent val="0"/>
          <c:showBubbleSize val="0"/>
        </c:dLbls>
        <c:gapWidth val="150"/>
        <c:axId val="295864416"/>
        <c:axId val="295865984"/>
      </c:barChart>
      <c:catAx>
        <c:axId val="295864416"/>
        <c:scaling>
          <c:orientation val="minMax"/>
        </c:scaling>
        <c:delete val="0"/>
        <c:axPos val="b"/>
        <c:title>
          <c:tx>
            <c:rich>
              <a:bodyPr/>
              <a:lstStyle/>
              <a:p>
                <a:pPr>
                  <a:defRPr sz="250" b="1" i="0" u="none" strike="noStrike" baseline="0">
                    <a:solidFill>
                      <a:srgbClr val="000000"/>
                    </a:solidFill>
                    <a:latin typeface="Arial"/>
                    <a:ea typeface="Arial"/>
                    <a:cs typeface="Arial"/>
                  </a:defRPr>
                </a:pPr>
                <a:r>
                  <a:rPr lang="es-CO"/>
                  <a:t>Frentes de Trabajo</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295865984"/>
        <c:crosses val="autoZero"/>
        <c:auto val="1"/>
        <c:lblAlgn val="ctr"/>
        <c:lblOffset val="100"/>
        <c:tickLblSkip val="1"/>
        <c:tickMarkSkip val="1"/>
        <c:noMultiLvlLbl val="0"/>
      </c:catAx>
      <c:valAx>
        <c:axId val="2958659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Arial"/>
                <a:ea typeface="Arial"/>
                <a:cs typeface="Arial"/>
              </a:defRPr>
            </a:pPr>
            <a:endParaRPr lang="es-ES"/>
          </a:p>
        </c:txPr>
        <c:crossAx val="295864416"/>
        <c:crosses val="autoZero"/>
        <c:crossBetween val="between"/>
        <c:majorUnit val="2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es-ES"/>
    </a:p>
  </c:txPr>
  <c:printSettings>
    <c:headerFooter alignWithMargins="0"/>
    <c:pageMargins b="1" l="0.75000000000000056" r="0.75000000000000056"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78</xdr:row>
      <xdr:rowOff>0</xdr:rowOff>
    </xdr:from>
    <xdr:to>
      <xdr:col>13</xdr:col>
      <xdr:colOff>104775</xdr:colOff>
      <xdr:row>78</xdr:row>
      <xdr:rowOff>0</xdr:rowOff>
    </xdr:to>
    <xdr:graphicFrame macro="">
      <xdr:nvGraphicFramePr>
        <xdr:cNvPr id="2" name="Chart 1">
          <a:extLst>
            <a:ext uri="{FF2B5EF4-FFF2-40B4-BE49-F238E27FC236}">
              <a16:creationId xmlns:a16="http://schemas.microsoft.com/office/drawing/2014/main" xmlns="" id="{70313992-3A62-4B32-BAC3-01E56D6C4D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200025</xdr:colOff>
      <xdr:row>78</xdr:row>
      <xdr:rowOff>0</xdr:rowOff>
    </xdr:from>
    <xdr:to>
      <xdr:col>16</xdr:col>
      <xdr:colOff>0</xdr:colOff>
      <xdr:row>78</xdr:row>
      <xdr:rowOff>0</xdr:rowOff>
    </xdr:to>
    <xdr:graphicFrame macro="">
      <xdr:nvGraphicFramePr>
        <xdr:cNvPr id="3" name="Chart 4">
          <a:extLst>
            <a:ext uri="{FF2B5EF4-FFF2-40B4-BE49-F238E27FC236}">
              <a16:creationId xmlns:a16="http://schemas.microsoft.com/office/drawing/2014/main" xmlns="" id="{86B2893B-B082-4C59-A87B-FCDE85320D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261938</xdr:colOff>
      <xdr:row>0</xdr:row>
      <xdr:rowOff>35719</xdr:rowOff>
    </xdr:from>
    <xdr:to>
      <xdr:col>1</xdr:col>
      <xdr:colOff>1976438</xdr:colOff>
      <xdr:row>3</xdr:row>
      <xdr:rowOff>64294</xdr:rowOff>
    </xdr:to>
    <xdr:pic>
      <xdr:nvPicPr>
        <xdr:cNvPr id="5" name="Imagen 4" descr="C:\Users\eudomenia.cotes\AppData\Local\Microsoft\Windows\Temporary Internet Files\Content.Word\logo Unidad_Mesa de trabajo 1.jpg">
          <a:extLst>
            <a:ext uri="{FF2B5EF4-FFF2-40B4-BE49-F238E27FC236}">
              <a16:creationId xmlns:a16="http://schemas.microsoft.com/office/drawing/2014/main" xmlns="" id="{EEFEB0A0-BBD4-4BA0-8ACB-6D6992386826}"/>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64344" y="35719"/>
          <a:ext cx="1714500" cy="528638"/>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210.14\Unidad_Victimas\Secretaria%20General\Talento_Humano\EVIDENCIAS%20DEL%20SIG\2018\Seguridad%20y%20Salud%20en%20el%20Trabajo\CRONOGRAMA%20SST%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sheetName val="Sheet2"/>
      <sheetName val="DATOS"/>
      <sheetName val="Act. X Mes"/>
      <sheetName val="Act. X R. Legal"/>
      <sheetName val="% Avance X Act."/>
      <sheetName val="% Avance X Mes"/>
      <sheetName val="Documentación"/>
      <sheetName val="COPASST"/>
      <sheetName val="C.C.L."/>
      <sheetName val="Pel. y Riesg."/>
      <sheetName val="Trat. del Riesgo"/>
      <sheetName val="Med. Prev y del Tra."/>
      <sheetName val="Salud Pub."/>
      <sheetName val="R. Card."/>
      <sheetName val="R. Biom."/>
      <sheetName val="R. Psico."/>
      <sheetName val="R. S. Psico."/>
      <sheetName val="Con. Visual"/>
      <sheetName val="M. Ambi."/>
      <sheetName val="Pgr. Orden y Aseo"/>
      <sheetName val="Pgr. PARE"/>
      <sheetName val="P.E.S.V."/>
      <sheetName val="EPP"/>
      <sheetName val="P. Emerg."/>
      <sheetName val="Accidentalidad"/>
      <sheetName val="Gest. y Mejora"/>
    </sheetNames>
    <sheetDataSet>
      <sheetData sheetId="0"/>
      <sheetData sheetId="1">
        <row r="6">
          <cell r="B6" t="str">
            <v>N</v>
          </cell>
        </row>
        <row r="7">
          <cell r="B7" t="str">
            <v>S</v>
          </cell>
        </row>
        <row r="8">
          <cell r="B8" t="str">
            <v>N/A</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S621"/>
  <sheetViews>
    <sheetView tabSelected="1" view="pageBreakPreview" zoomScale="60" zoomScaleNormal="85" workbookViewId="0">
      <selection activeCell="I4" sqref="I4:P4"/>
    </sheetView>
  </sheetViews>
  <sheetFormatPr baseColWidth="10" defaultColWidth="9.109375" defaultRowHeight="13.2" x14ac:dyDescent="0.25"/>
  <cols>
    <col min="1" max="1" width="3" bestFit="1" customWidth="1"/>
    <col min="2" max="2" width="37.5546875" style="1" customWidth="1"/>
    <col min="3" max="3" width="17.6640625" style="2" customWidth="1"/>
    <col min="4" max="4" width="7.44140625" bestFit="1" customWidth="1"/>
    <col min="5" max="16" width="6.5546875" bestFit="1" customWidth="1"/>
    <col min="17" max="17" width="42.33203125" style="1" customWidth="1"/>
    <col min="18" max="18" width="20" style="3" customWidth="1"/>
    <col min="19" max="19" width="10.6640625" bestFit="1" customWidth="1"/>
  </cols>
  <sheetData>
    <row r="1" spans="1:19" ht="12.75" customHeight="1" x14ac:dyDescent="0.25">
      <c r="A1" s="166"/>
      <c r="B1" s="167"/>
      <c r="C1" s="176" t="s">
        <v>165</v>
      </c>
      <c r="D1" s="177"/>
      <c r="E1" s="177"/>
      <c r="F1" s="177"/>
      <c r="G1" s="177"/>
      <c r="H1" s="177"/>
      <c r="I1" s="177"/>
      <c r="J1" s="177"/>
      <c r="K1" s="177"/>
      <c r="L1" s="177"/>
      <c r="M1" s="177"/>
      <c r="N1" s="177"/>
      <c r="O1" s="177"/>
      <c r="P1" s="177"/>
      <c r="Q1" s="177"/>
      <c r="R1" s="177"/>
      <c r="S1" s="178"/>
    </row>
    <row r="2" spans="1:19" x14ac:dyDescent="0.25">
      <c r="A2" s="168"/>
      <c r="B2" s="169"/>
      <c r="C2" s="174" t="s">
        <v>163</v>
      </c>
      <c r="D2" s="174"/>
      <c r="E2" s="174"/>
      <c r="F2" s="174"/>
      <c r="G2" s="174"/>
      <c r="H2" s="174"/>
      <c r="I2" s="174"/>
      <c r="J2" s="174"/>
      <c r="K2" s="174"/>
      <c r="L2" s="174"/>
      <c r="M2" s="174"/>
      <c r="N2" s="174"/>
      <c r="O2" s="174"/>
      <c r="P2" s="174"/>
      <c r="Q2" s="174"/>
      <c r="R2" s="174"/>
      <c r="S2" s="175"/>
    </row>
    <row r="3" spans="1:19" x14ac:dyDescent="0.25">
      <c r="A3" s="168"/>
      <c r="B3" s="169"/>
      <c r="C3" s="174" t="s">
        <v>171</v>
      </c>
      <c r="D3" s="174"/>
      <c r="E3" s="174"/>
      <c r="F3" s="174"/>
      <c r="G3" s="174"/>
      <c r="H3" s="174"/>
      <c r="I3" s="174"/>
      <c r="J3" s="174"/>
      <c r="K3" s="174"/>
      <c r="L3" s="174"/>
      <c r="M3" s="174"/>
      <c r="N3" s="174"/>
      <c r="O3" s="174"/>
      <c r="P3" s="174"/>
      <c r="Q3" s="174"/>
      <c r="R3" s="174"/>
      <c r="S3" s="175"/>
    </row>
    <row r="4" spans="1:19" ht="13.8" thickBot="1" x14ac:dyDescent="0.3">
      <c r="A4" s="170"/>
      <c r="B4" s="171"/>
      <c r="C4" s="190" t="s">
        <v>173</v>
      </c>
      <c r="D4" s="191"/>
      <c r="E4" s="191"/>
      <c r="F4" s="191"/>
      <c r="G4" s="191"/>
      <c r="H4" s="191"/>
      <c r="I4" s="190" t="s">
        <v>162</v>
      </c>
      <c r="J4" s="191"/>
      <c r="K4" s="191"/>
      <c r="L4" s="191"/>
      <c r="M4" s="191"/>
      <c r="N4" s="191"/>
      <c r="O4" s="191"/>
      <c r="P4" s="191"/>
      <c r="Q4" s="192" t="s">
        <v>172</v>
      </c>
      <c r="R4" s="172" t="s">
        <v>164</v>
      </c>
      <c r="S4" s="173"/>
    </row>
    <row r="5" spans="1:19" ht="13.8" thickBot="1" x14ac:dyDescent="0.3"/>
    <row r="6" spans="1:19" ht="18" thickBot="1" x14ac:dyDescent="0.3">
      <c r="A6" s="163" t="s">
        <v>157</v>
      </c>
      <c r="B6" s="164"/>
      <c r="C6" s="164"/>
      <c r="D6" s="164"/>
      <c r="E6" s="164"/>
      <c r="F6" s="164"/>
      <c r="G6" s="164"/>
      <c r="H6" s="164"/>
      <c r="I6" s="164"/>
      <c r="J6" s="164"/>
      <c r="K6" s="164"/>
      <c r="L6" s="164"/>
      <c r="M6" s="164"/>
      <c r="N6" s="164"/>
      <c r="O6" s="164"/>
      <c r="P6" s="164"/>
      <c r="Q6" s="164"/>
      <c r="R6" s="164"/>
      <c r="S6" s="165"/>
    </row>
    <row r="7" spans="1:19" ht="18" thickBot="1" x14ac:dyDescent="0.3">
      <c r="A7" s="179" t="s">
        <v>158</v>
      </c>
      <c r="B7" s="180"/>
      <c r="C7" s="180"/>
      <c r="D7" s="180"/>
      <c r="E7" s="180"/>
      <c r="F7" s="180"/>
      <c r="G7" s="180"/>
      <c r="H7" s="180"/>
      <c r="I7" s="180"/>
      <c r="J7" s="180"/>
      <c r="K7" s="180"/>
      <c r="L7" s="180"/>
      <c r="M7" s="180"/>
      <c r="N7" s="180"/>
      <c r="O7" s="180"/>
      <c r="P7" s="180"/>
      <c r="Q7" s="180"/>
      <c r="R7" s="181" t="s">
        <v>0</v>
      </c>
      <c r="S7" s="185" t="s">
        <v>1</v>
      </c>
    </row>
    <row r="8" spans="1:19" ht="32.25" customHeight="1" thickBot="1" x14ac:dyDescent="0.3">
      <c r="A8" s="63" t="s">
        <v>159</v>
      </c>
      <c r="B8" s="64"/>
      <c r="C8" s="64"/>
      <c r="D8" s="64"/>
      <c r="E8" s="64"/>
      <c r="F8" s="64"/>
      <c r="G8" s="64"/>
      <c r="H8" s="64"/>
      <c r="I8" s="64"/>
      <c r="J8" s="64"/>
      <c r="K8" s="64"/>
      <c r="L8" s="64"/>
      <c r="M8" s="64"/>
      <c r="N8" s="64"/>
      <c r="O8" s="64"/>
      <c r="P8" s="64"/>
      <c r="Q8" s="65"/>
      <c r="R8" s="182"/>
      <c r="S8" s="186"/>
    </row>
    <row r="9" spans="1:19" ht="19.5" customHeight="1" thickBot="1" x14ac:dyDescent="0.3">
      <c r="A9" s="188" t="s">
        <v>2</v>
      </c>
      <c r="B9" s="189"/>
      <c r="C9" s="49" t="s">
        <v>3</v>
      </c>
      <c r="D9" s="50"/>
      <c r="E9" s="50" t="s">
        <v>4</v>
      </c>
      <c r="F9" s="50" t="s">
        <v>5</v>
      </c>
      <c r="G9" s="50" t="s">
        <v>6</v>
      </c>
      <c r="H9" s="50" t="s">
        <v>7</v>
      </c>
      <c r="I9" s="50" t="s">
        <v>8</v>
      </c>
      <c r="J9" s="50" t="s">
        <v>9</v>
      </c>
      <c r="K9" s="50" t="s">
        <v>10</v>
      </c>
      <c r="L9" s="50" t="s">
        <v>11</v>
      </c>
      <c r="M9" s="50" t="s">
        <v>12</v>
      </c>
      <c r="N9" s="50" t="s">
        <v>13</v>
      </c>
      <c r="O9" s="50" t="s">
        <v>14</v>
      </c>
      <c r="P9" s="50" t="s">
        <v>15</v>
      </c>
      <c r="Q9" s="51" t="s">
        <v>16</v>
      </c>
      <c r="R9" s="183"/>
      <c r="S9" s="187"/>
    </row>
    <row r="10" spans="1:19" ht="12.75" customHeight="1" x14ac:dyDescent="0.25">
      <c r="A10" s="134" t="s">
        <v>17</v>
      </c>
      <c r="B10" s="135"/>
      <c r="C10" s="135"/>
      <c r="D10" s="135"/>
      <c r="E10" s="135"/>
      <c r="F10" s="135"/>
      <c r="G10" s="135"/>
      <c r="H10" s="135"/>
      <c r="I10" s="135"/>
      <c r="J10" s="135"/>
      <c r="K10" s="135"/>
      <c r="L10" s="135"/>
      <c r="M10" s="135"/>
      <c r="N10" s="135"/>
      <c r="O10" s="135"/>
      <c r="P10" s="135"/>
      <c r="Q10" s="135"/>
      <c r="R10" s="184"/>
      <c r="S10" s="187"/>
    </row>
    <row r="11" spans="1:19" ht="26.1" customHeight="1" x14ac:dyDescent="0.25">
      <c r="A11" s="96">
        <v>1</v>
      </c>
      <c r="B11" s="137" t="s">
        <v>18</v>
      </c>
      <c r="C11" s="159" t="s">
        <v>19</v>
      </c>
      <c r="D11" s="4" t="s">
        <v>20</v>
      </c>
      <c r="E11" s="5"/>
      <c r="F11" s="5"/>
      <c r="G11" s="6"/>
      <c r="H11" s="6"/>
      <c r="I11" s="6"/>
      <c r="J11" s="6"/>
      <c r="K11" s="6"/>
      <c r="L11" s="7" t="s">
        <v>21</v>
      </c>
      <c r="M11" s="6"/>
      <c r="N11" s="6"/>
      <c r="O11" s="6"/>
      <c r="P11" s="8"/>
      <c r="Q11" s="160"/>
      <c r="R11" s="9">
        <f>COUNTIF(E11:P11,"X")</f>
        <v>1</v>
      </c>
      <c r="S11" s="153">
        <f>(R12*100%)/R11</f>
        <v>0</v>
      </c>
    </row>
    <row r="12" spans="1:19" ht="26.1" customHeight="1" x14ac:dyDescent="0.25">
      <c r="A12" s="96"/>
      <c r="B12" s="137"/>
      <c r="C12" s="159"/>
      <c r="D12" s="10" t="s">
        <v>22</v>
      </c>
      <c r="E12" s="5"/>
      <c r="F12" s="5"/>
      <c r="G12" s="6"/>
      <c r="H12" s="6"/>
      <c r="I12" s="6"/>
      <c r="J12" s="6"/>
      <c r="K12" s="6"/>
      <c r="L12" s="7"/>
      <c r="M12" s="6"/>
      <c r="N12" s="6"/>
      <c r="O12" s="6"/>
      <c r="P12" s="8"/>
      <c r="Q12" s="160"/>
      <c r="R12" s="11">
        <f>COUNTIF(E12:P12,"S")</f>
        <v>0</v>
      </c>
      <c r="S12" s="154"/>
    </row>
    <row r="13" spans="1:19" ht="31.5" customHeight="1" x14ac:dyDescent="0.25">
      <c r="A13" s="96">
        <v>2</v>
      </c>
      <c r="B13" s="137" t="s">
        <v>23</v>
      </c>
      <c r="C13" s="161" t="s">
        <v>19</v>
      </c>
      <c r="D13" s="4" t="s">
        <v>20</v>
      </c>
      <c r="E13" s="5"/>
      <c r="F13" s="6"/>
      <c r="G13" s="6"/>
      <c r="H13" s="6"/>
      <c r="I13" s="6"/>
      <c r="J13" s="7" t="s">
        <v>21</v>
      </c>
      <c r="K13" s="7" t="s">
        <v>21</v>
      </c>
      <c r="L13" s="6"/>
      <c r="M13" s="6"/>
      <c r="N13" s="6"/>
      <c r="O13" s="6"/>
      <c r="P13" s="6"/>
      <c r="Q13" s="160"/>
      <c r="R13" s="9">
        <f>COUNTIF(E13:P13,"X")</f>
        <v>2</v>
      </c>
      <c r="S13" s="153">
        <f>(R14*100%)/R13</f>
        <v>0</v>
      </c>
    </row>
    <row r="14" spans="1:19" ht="31.5" customHeight="1" x14ac:dyDescent="0.25">
      <c r="A14" s="96"/>
      <c r="B14" s="137"/>
      <c r="C14" s="162"/>
      <c r="D14" s="10" t="s">
        <v>22</v>
      </c>
      <c r="E14" s="5"/>
      <c r="F14" s="6"/>
      <c r="G14" s="6"/>
      <c r="H14" s="6"/>
      <c r="I14" s="6"/>
      <c r="J14" s="7"/>
      <c r="K14" s="7"/>
      <c r="L14" s="6"/>
      <c r="M14" s="6"/>
      <c r="N14" s="6"/>
      <c r="O14" s="6"/>
      <c r="P14" s="6"/>
      <c r="Q14" s="160"/>
      <c r="R14" s="11">
        <f>COUNTIF(E14:P14,"S")</f>
        <v>0</v>
      </c>
      <c r="S14" s="154"/>
    </row>
    <row r="15" spans="1:19" ht="26.1" customHeight="1" x14ac:dyDescent="0.25">
      <c r="A15" s="96">
        <v>3</v>
      </c>
      <c r="B15" s="137" t="s">
        <v>24</v>
      </c>
      <c r="C15" s="120" t="s">
        <v>19</v>
      </c>
      <c r="D15" s="4" t="s">
        <v>20</v>
      </c>
      <c r="E15" s="5"/>
      <c r="F15" s="7" t="s">
        <v>21</v>
      </c>
      <c r="G15" s="6"/>
      <c r="H15" s="6"/>
      <c r="I15" s="6"/>
      <c r="J15" s="6"/>
      <c r="K15" s="6"/>
      <c r="L15" s="6"/>
      <c r="M15" s="6"/>
      <c r="N15" s="6"/>
      <c r="O15" s="6"/>
      <c r="P15" s="6"/>
      <c r="Q15" s="141"/>
      <c r="R15" s="9">
        <f>COUNTIF(E15:P15,"X")</f>
        <v>1</v>
      </c>
      <c r="S15" s="153">
        <f>(R16*100%)/R15</f>
        <v>0</v>
      </c>
    </row>
    <row r="16" spans="1:19" ht="26.1" customHeight="1" x14ac:dyDescent="0.25">
      <c r="A16" s="96"/>
      <c r="B16" s="137"/>
      <c r="C16" s="121"/>
      <c r="D16" s="10" t="s">
        <v>22</v>
      </c>
      <c r="E16" s="5"/>
      <c r="F16" s="7"/>
      <c r="G16" s="6"/>
      <c r="H16" s="6"/>
      <c r="I16" s="6"/>
      <c r="J16" s="6"/>
      <c r="K16" s="6"/>
      <c r="L16" s="6"/>
      <c r="M16" s="6"/>
      <c r="N16" s="6"/>
      <c r="O16" s="6"/>
      <c r="P16" s="6"/>
      <c r="Q16" s="141"/>
      <c r="R16" s="11">
        <f>COUNTIF(E16:P16,"S")</f>
        <v>0</v>
      </c>
      <c r="S16" s="154"/>
    </row>
    <row r="17" spans="1:19" ht="26.1" customHeight="1" x14ac:dyDescent="0.25">
      <c r="A17" s="96">
        <v>4</v>
      </c>
      <c r="B17" s="138" t="s">
        <v>25</v>
      </c>
      <c r="C17" s="120" t="s">
        <v>19</v>
      </c>
      <c r="D17" s="4" t="s">
        <v>20</v>
      </c>
      <c r="E17" s="5"/>
      <c r="F17" s="7" t="s">
        <v>21</v>
      </c>
      <c r="G17" s="6"/>
      <c r="H17" s="7" t="s">
        <v>21</v>
      </c>
      <c r="I17" s="6"/>
      <c r="J17" s="7" t="s">
        <v>21</v>
      </c>
      <c r="K17" s="6"/>
      <c r="L17" s="7" t="s">
        <v>21</v>
      </c>
      <c r="M17" s="6"/>
      <c r="N17" s="7" t="s">
        <v>21</v>
      </c>
      <c r="O17" s="6"/>
      <c r="P17" s="7" t="s">
        <v>21</v>
      </c>
      <c r="Q17" s="141"/>
      <c r="R17" s="9">
        <f>COUNTIF(E17:P17,"X")</f>
        <v>6</v>
      </c>
      <c r="S17" s="153">
        <f>(R18*100%)/R17</f>
        <v>0</v>
      </c>
    </row>
    <row r="18" spans="1:19" ht="26.1" customHeight="1" x14ac:dyDescent="0.25">
      <c r="A18" s="96"/>
      <c r="B18" s="138"/>
      <c r="C18" s="121"/>
      <c r="D18" s="10" t="s">
        <v>22</v>
      </c>
      <c r="E18" s="5"/>
      <c r="F18" s="7"/>
      <c r="G18" s="6"/>
      <c r="H18" s="7"/>
      <c r="I18" s="6"/>
      <c r="J18" s="7"/>
      <c r="K18" s="6"/>
      <c r="L18" s="7"/>
      <c r="M18" s="6"/>
      <c r="N18" s="7"/>
      <c r="O18" s="6"/>
      <c r="P18" s="7"/>
      <c r="Q18" s="141"/>
      <c r="R18" s="11">
        <f>COUNTIF(E18:P18,"S")</f>
        <v>0</v>
      </c>
      <c r="S18" s="154"/>
    </row>
    <row r="19" spans="1:19" ht="26.1" customHeight="1" x14ac:dyDescent="0.25">
      <c r="A19" s="96">
        <v>5</v>
      </c>
      <c r="B19" s="137" t="s">
        <v>26</v>
      </c>
      <c r="C19" s="120" t="s">
        <v>19</v>
      </c>
      <c r="D19" s="4" t="s">
        <v>20</v>
      </c>
      <c r="E19" s="12" t="s">
        <v>21</v>
      </c>
      <c r="F19" s="7" t="s">
        <v>21</v>
      </c>
      <c r="G19" s="7" t="s">
        <v>21</v>
      </c>
      <c r="H19" s="7" t="s">
        <v>21</v>
      </c>
      <c r="I19" s="7" t="s">
        <v>21</v>
      </c>
      <c r="J19" s="7" t="s">
        <v>21</v>
      </c>
      <c r="K19" s="7" t="s">
        <v>21</v>
      </c>
      <c r="L19" s="7" t="s">
        <v>21</v>
      </c>
      <c r="M19" s="7" t="s">
        <v>21</v>
      </c>
      <c r="N19" s="7" t="s">
        <v>21</v>
      </c>
      <c r="O19" s="7" t="s">
        <v>21</v>
      </c>
      <c r="P19" s="7" t="s">
        <v>21</v>
      </c>
      <c r="Q19" s="141"/>
      <c r="R19" s="9">
        <f>COUNTIF(E19:P19,"X")</f>
        <v>12</v>
      </c>
      <c r="S19" s="153">
        <f>(R20*100%)/R19</f>
        <v>0</v>
      </c>
    </row>
    <row r="20" spans="1:19" ht="26.1" customHeight="1" x14ac:dyDescent="0.25">
      <c r="A20" s="96"/>
      <c r="B20" s="137"/>
      <c r="C20" s="121"/>
      <c r="D20" s="10" t="s">
        <v>22</v>
      </c>
      <c r="E20" s="12"/>
      <c r="F20" s="7"/>
      <c r="G20" s="7"/>
      <c r="H20" s="7"/>
      <c r="I20" s="7"/>
      <c r="J20" s="7"/>
      <c r="K20" s="7"/>
      <c r="L20" s="7"/>
      <c r="M20" s="7"/>
      <c r="N20" s="7"/>
      <c r="O20" s="7"/>
      <c r="P20" s="7"/>
      <c r="Q20" s="141"/>
      <c r="R20" s="11">
        <f>COUNTIF(E20:P20,"S")</f>
        <v>0</v>
      </c>
      <c r="S20" s="154"/>
    </row>
    <row r="21" spans="1:19" ht="24.9" customHeight="1" x14ac:dyDescent="0.25">
      <c r="A21" s="96">
        <v>6</v>
      </c>
      <c r="B21" s="137" t="s">
        <v>27</v>
      </c>
      <c r="C21" s="120" t="s">
        <v>19</v>
      </c>
      <c r="D21" s="4" t="s">
        <v>20</v>
      </c>
      <c r="E21" s="5"/>
      <c r="F21" s="5"/>
      <c r="G21" s="5"/>
      <c r="H21" s="5"/>
      <c r="I21" s="5"/>
      <c r="J21" s="7" t="s">
        <v>21</v>
      </c>
      <c r="K21" s="7" t="s">
        <v>21</v>
      </c>
      <c r="L21" s="7" t="s">
        <v>21</v>
      </c>
      <c r="M21" s="7" t="s">
        <v>21</v>
      </c>
      <c r="N21" s="7" t="s">
        <v>21</v>
      </c>
      <c r="O21" s="6"/>
      <c r="P21" s="6"/>
      <c r="Q21" s="141"/>
      <c r="R21" s="9">
        <f>COUNTIF(E21:P21,"X")</f>
        <v>5</v>
      </c>
      <c r="S21" s="153">
        <f>(R22*100%)/R21</f>
        <v>0</v>
      </c>
    </row>
    <row r="22" spans="1:19" ht="24.9" customHeight="1" x14ac:dyDescent="0.25">
      <c r="A22" s="96"/>
      <c r="B22" s="137"/>
      <c r="C22" s="121"/>
      <c r="D22" s="10" t="s">
        <v>22</v>
      </c>
      <c r="E22" s="5"/>
      <c r="F22" s="5"/>
      <c r="G22" s="5"/>
      <c r="H22" s="5"/>
      <c r="I22" s="5"/>
      <c r="J22" s="7"/>
      <c r="K22" s="7"/>
      <c r="L22" s="7"/>
      <c r="M22" s="7"/>
      <c r="N22" s="7"/>
      <c r="O22" s="6"/>
      <c r="P22" s="6"/>
      <c r="Q22" s="141"/>
      <c r="R22" s="11">
        <f>COUNTIF(E22:P22,"S")</f>
        <v>0</v>
      </c>
      <c r="S22" s="154"/>
    </row>
    <row r="23" spans="1:19" x14ac:dyDescent="0.25">
      <c r="A23" s="78" t="s">
        <v>28</v>
      </c>
      <c r="B23" s="79"/>
      <c r="C23" s="79"/>
      <c r="D23" s="79"/>
      <c r="E23" s="13">
        <f>+COUNTIF(Cronograma!E11:E22,"S")</f>
        <v>0</v>
      </c>
      <c r="F23" s="13">
        <f>+COUNTIF(Cronograma!F11:F22,"S")</f>
        <v>0</v>
      </c>
      <c r="G23" s="13">
        <f>+COUNTIF(Cronograma!G11:G22,"S")</f>
        <v>0</v>
      </c>
      <c r="H23" s="13">
        <f>+COUNTIF(Cronograma!H11:H22,"S")</f>
        <v>0</v>
      </c>
      <c r="I23" s="13">
        <f>+COUNTIF(Cronograma!I11:I22,"S")</f>
        <v>0</v>
      </c>
      <c r="J23" s="13">
        <f>+COUNTIF(Cronograma!J11:J22,"S")</f>
        <v>0</v>
      </c>
      <c r="K23" s="13">
        <f>+COUNTIF(Cronograma!K11:K22,"S")</f>
        <v>0</v>
      </c>
      <c r="L23" s="13">
        <f>+COUNTIF(Cronograma!L11:L22,"S")</f>
        <v>0</v>
      </c>
      <c r="M23" s="13">
        <f>+COUNTIF(Cronograma!M11:M22,"S")</f>
        <v>0</v>
      </c>
      <c r="N23" s="13">
        <f>+COUNTIF(Cronograma!N11:N22,"S")</f>
        <v>0</v>
      </c>
      <c r="O23" s="13">
        <f>+COUNTIF(Cronograma!O11:O22,"S")</f>
        <v>0</v>
      </c>
      <c r="P23" s="13">
        <f>+COUNTIF(Cronograma!P11:P22,"S")</f>
        <v>0</v>
      </c>
      <c r="Q23" s="80"/>
      <c r="R23" s="81"/>
      <c r="S23" s="82"/>
    </row>
    <row r="24" spans="1:19" x14ac:dyDescent="0.25">
      <c r="A24" s="78" t="s">
        <v>29</v>
      </c>
      <c r="B24" s="79"/>
      <c r="C24" s="79"/>
      <c r="D24" s="79"/>
      <c r="E24" s="13">
        <f>+COUNTIF(Cronograma!E11:E22,"N")</f>
        <v>0</v>
      </c>
      <c r="F24" s="13">
        <f>+COUNTIF(Cronograma!F11:F22,"N")</f>
        <v>0</v>
      </c>
      <c r="G24" s="13">
        <f>+COUNTIF(Cronograma!G11:G22,"N")</f>
        <v>0</v>
      </c>
      <c r="H24" s="13">
        <f>+COUNTIF(Cronograma!H11:H22,"N")</f>
        <v>0</v>
      </c>
      <c r="I24" s="13">
        <f>+COUNTIF(Cronograma!I11:I22,"N")</f>
        <v>0</v>
      </c>
      <c r="J24" s="13">
        <f>+COUNTIF(Cronograma!J11:J22,"N")</f>
        <v>0</v>
      </c>
      <c r="K24" s="13">
        <f>+COUNTIF(Cronograma!K11:K22,"N")</f>
        <v>0</v>
      </c>
      <c r="L24" s="13">
        <f>+COUNTIF(Cronograma!L11:L22,"N")</f>
        <v>0</v>
      </c>
      <c r="M24" s="13">
        <f>+COUNTIF(Cronograma!M11:M22,"N")</f>
        <v>0</v>
      </c>
      <c r="N24" s="13">
        <f>+COUNTIF(Cronograma!N11:N22,"N")</f>
        <v>0</v>
      </c>
      <c r="O24" s="13">
        <f>+COUNTIF(Cronograma!O11:O22,"N")</f>
        <v>0</v>
      </c>
      <c r="P24" s="13">
        <f>+COUNTIF(Cronograma!P11:P22,"N")</f>
        <v>0</v>
      </c>
      <c r="Q24" s="83"/>
      <c r="R24" s="84"/>
      <c r="S24" s="85"/>
    </row>
    <row r="25" spans="1:19" x14ac:dyDescent="0.25">
      <c r="A25" s="89" t="s">
        <v>30</v>
      </c>
      <c r="B25" s="90"/>
      <c r="C25" s="90"/>
      <c r="D25" s="90"/>
      <c r="E25" s="14">
        <f>+COUNTIF(Cronograma!E11:E22,"X")</f>
        <v>1</v>
      </c>
      <c r="F25" s="14">
        <f>+COUNTIF(Cronograma!F11:F22,"X")</f>
        <v>3</v>
      </c>
      <c r="G25" s="14">
        <f>+COUNTIF(Cronograma!G11:G22,"X")</f>
        <v>1</v>
      </c>
      <c r="H25" s="14">
        <f>+COUNTIF(Cronograma!H11:H22,"X")</f>
        <v>2</v>
      </c>
      <c r="I25" s="14">
        <f>+COUNTIF(Cronograma!I11:I22,"X")</f>
        <v>1</v>
      </c>
      <c r="J25" s="14">
        <f>+COUNTIF(Cronograma!J11:J22,"X")</f>
        <v>4</v>
      </c>
      <c r="K25" s="14">
        <f>+COUNTIF(Cronograma!K11:K22,"X")</f>
        <v>3</v>
      </c>
      <c r="L25" s="14">
        <f>+COUNTIF(Cronograma!L11:L22,"X")</f>
        <v>4</v>
      </c>
      <c r="M25" s="14">
        <f>+COUNTIF(Cronograma!M11:M22,"X")</f>
        <v>2</v>
      </c>
      <c r="N25" s="14">
        <f>+COUNTIF(Cronograma!N11:N22,"X")</f>
        <v>3</v>
      </c>
      <c r="O25" s="14">
        <f>+COUNTIF(Cronograma!O11:O22,"X")</f>
        <v>1</v>
      </c>
      <c r="P25" s="14">
        <f>+COUNTIF(Cronograma!P11:P22,"X")</f>
        <v>2</v>
      </c>
      <c r="Q25" s="83"/>
      <c r="R25" s="84"/>
      <c r="S25" s="85"/>
    </row>
    <row r="26" spans="1:19" x14ac:dyDescent="0.25">
      <c r="A26" s="91" t="s">
        <v>31</v>
      </c>
      <c r="B26" s="92"/>
      <c r="C26" s="92"/>
      <c r="D26" s="92"/>
      <c r="E26" s="15">
        <f t="shared" ref="E26:P26" si="0">(E23)/E25</f>
        <v>0</v>
      </c>
      <c r="F26" s="15">
        <f t="shared" si="0"/>
        <v>0</v>
      </c>
      <c r="G26" s="15">
        <f t="shared" si="0"/>
        <v>0</v>
      </c>
      <c r="H26" s="15">
        <f t="shared" si="0"/>
        <v>0</v>
      </c>
      <c r="I26" s="15">
        <f t="shared" si="0"/>
        <v>0</v>
      </c>
      <c r="J26" s="15">
        <f t="shared" si="0"/>
        <v>0</v>
      </c>
      <c r="K26" s="15">
        <f t="shared" si="0"/>
        <v>0</v>
      </c>
      <c r="L26" s="15">
        <f t="shared" si="0"/>
        <v>0</v>
      </c>
      <c r="M26" s="15">
        <f t="shared" si="0"/>
        <v>0</v>
      </c>
      <c r="N26" s="15">
        <f t="shared" si="0"/>
        <v>0</v>
      </c>
      <c r="O26" s="15">
        <f t="shared" si="0"/>
        <v>0</v>
      </c>
      <c r="P26" s="15">
        <f t="shared" si="0"/>
        <v>0</v>
      </c>
      <c r="Q26" s="83"/>
      <c r="R26" s="84"/>
      <c r="S26" s="85"/>
    </row>
    <row r="27" spans="1:19" ht="13.8" thickBot="1" x14ac:dyDescent="0.3">
      <c r="A27" s="104" t="s">
        <v>32</v>
      </c>
      <c r="B27" s="105"/>
      <c r="C27" s="105"/>
      <c r="D27" s="105"/>
      <c r="E27" s="106">
        <f>SUM(E25:P25)</f>
        <v>27</v>
      </c>
      <c r="F27" s="107"/>
      <c r="G27" s="107"/>
      <c r="H27" s="107"/>
      <c r="I27" s="107"/>
      <c r="J27" s="107"/>
      <c r="K27" s="107"/>
      <c r="L27" s="107"/>
      <c r="M27" s="107"/>
      <c r="N27" s="107"/>
      <c r="O27" s="107"/>
      <c r="P27" s="107"/>
      <c r="Q27" s="86"/>
      <c r="R27" s="87"/>
      <c r="S27" s="88"/>
    </row>
    <row r="28" spans="1:19" ht="15.6" x14ac:dyDescent="0.25">
      <c r="A28" s="155" t="s">
        <v>33</v>
      </c>
      <c r="B28" s="156"/>
      <c r="C28" s="156"/>
      <c r="D28" s="156"/>
      <c r="E28" s="156"/>
      <c r="F28" s="156"/>
      <c r="G28" s="156"/>
      <c r="H28" s="156"/>
      <c r="I28" s="156"/>
      <c r="J28" s="156"/>
      <c r="K28" s="156"/>
      <c r="L28" s="156"/>
      <c r="M28" s="156"/>
      <c r="N28" s="156"/>
      <c r="O28" s="156"/>
      <c r="P28" s="156"/>
      <c r="Q28" s="156"/>
      <c r="R28" s="156"/>
      <c r="S28" s="157"/>
    </row>
    <row r="29" spans="1:19" ht="24.9" customHeight="1" x14ac:dyDescent="0.25">
      <c r="A29" s="114">
        <v>1</v>
      </c>
      <c r="B29" s="148" t="s">
        <v>34</v>
      </c>
      <c r="C29" s="149" t="s">
        <v>19</v>
      </c>
      <c r="D29" s="16" t="s">
        <v>20</v>
      </c>
      <c r="E29" s="17"/>
      <c r="F29" s="18"/>
      <c r="G29" s="18"/>
      <c r="H29" s="18"/>
      <c r="I29" s="18"/>
      <c r="J29" s="19" t="s">
        <v>21</v>
      </c>
      <c r="K29" s="19" t="s">
        <v>21</v>
      </c>
      <c r="L29" s="18"/>
      <c r="M29" s="18"/>
      <c r="N29" s="18"/>
      <c r="O29" s="18"/>
      <c r="P29" s="18"/>
      <c r="Q29" s="158"/>
      <c r="R29" s="9">
        <f>COUNTIF(E29:P29,"X")</f>
        <v>2</v>
      </c>
      <c r="S29" s="100">
        <f>(R30*100%)/R29</f>
        <v>0</v>
      </c>
    </row>
    <row r="30" spans="1:19" ht="24.9" customHeight="1" x14ac:dyDescent="0.25">
      <c r="A30" s="96"/>
      <c r="B30" s="137"/>
      <c r="C30" s="121"/>
      <c r="D30" s="10" t="s">
        <v>22</v>
      </c>
      <c r="E30" s="5"/>
      <c r="F30" s="6"/>
      <c r="G30" s="6"/>
      <c r="H30" s="6"/>
      <c r="I30" s="6"/>
      <c r="J30" s="7"/>
      <c r="K30" s="7"/>
      <c r="L30" s="6"/>
      <c r="M30" s="6"/>
      <c r="N30" s="6"/>
      <c r="O30" s="6"/>
      <c r="P30" s="6"/>
      <c r="Q30" s="152"/>
      <c r="R30" s="11">
        <f>COUNTIF(E30:P30,"S")</f>
        <v>0</v>
      </c>
      <c r="S30" s="100"/>
    </row>
    <row r="31" spans="1:19" ht="24.9" customHeight="1" x14ac:dyDescent="0.25">
      <c r="A31" s="96">
        <v>2</v>
      </c>
      <c r="B31" s="137" t="s">
        <v>35</v>
      </c>
      <c r="C31" s="120" t="s">
        <v>19</v>
      </c>
      <c r="D31" s="4" t="s">
        <v>20</v>
      </c>
      <c r="E31" s="5"/>
      <c r="F31" s="6"/>
      <c r="G31" s="6"/>
      <c r="H31" s="6"/>
      <c r="I31" s="6"/>
      <c r="J31" s="6"/>
      <c r="K31" s="7" t="s">
        <v>21</v>
      </c>
      <c r="L31" s="7" t="s">
        <v>21</v>
      </c>
      <c r="M31" s="6"/>
      <c r="N31" s="6"/>
      <c r="O31" s="6"/>
      <c r="P31" s="6"/>
      <c r="Q31" s="144"/>
      <c r="R31" s="9">
        <f>COUNTIF(E31:P31,"X")</f>
        <v>2</v>
      </c>
      <c r="S31" s="100">
        <f>(R32*100%)/R31</f>
        <v>0</v>
      </c>
    </row>
    <row r="32" spans="1:19" ht="24.9" customHeight="1" x14ac:dyDescent="0.25">
      <c r="A32" s="96"/>
      <c r="B32" s="137"/>
      <c r="C32" s="121"/>
      <c r="D32" s="10" t="s">
        <v>22</v>
      </c>
      <c r="E32" s="5"/>
      <c r="F32" s="6"/>
      <c r="G32" s="6"/>
      <c r="H32" s="6"/>
      <c r="I32" s="6"/>
      <c r="J32" s="6"/>
      <c r="K32" s="7"/>
      <c r="L32" s="7"/>
      <c r="M32" s="6"/>
      <c r="N32" s="6"/>
      <c r="O32" s="6"/>
      <c r="P32" s="6"/>
      <c r="Q32" s="152"/>
      <c r="R32" s="11">
        <f>COUNTIF(E32:P32,"S")</f>
        <v>0</v>
      </c>
      <c r="S32" s="100"/>
    </row>
    <row r="33" spans="1:19" ht="24.9" customHeight="1" x14ac:dyDescent="0.25">
      <c r="A33" s="96">
        <v>3</v>
      </c>
      <c r="B33" s="137" t="s">
        <v>36</v>
      </c>
      <c r="C33" s="120" t="s">
        <v>19</v>
      </c>
      <c r="D33" s="4" t="s">
        <v>20</v>
      </c>
      <c r="E33" s="5"/>
      <c r="F33" s="7" t="s">
        <v>21</v>
      </c>
      <c r="G33" s="6"/>
      <c r="H33" s="6"/>
      <c r="I33" s="6"/>
      <c r="J33" s="7" t="s">
        <v>21</v>
      </c>
      <c r="K33" s="6"/>
      <c r="L33" s="7" t="s">
        <v>21</v>
      </c>
      <c r="M33" s="6"/>
      <c r="N33" s="6"/>
      <c r="O33" s="7" t="s">
        <v>21</v>
      </c>
      <c r="P33" s="6"/>
      <c r="Q33" s="144"/>
      <c r="R33" s="9">
        <f>COUNTIF(E33:P33,"X")</f>
        <v>4</v>
      </c>
      <c r="S33" s="100">
        <f>(R34*100%)/R33</f>
        <v>0</v>
      </c>
    </row>
    <row r="34" spans="1:19" ht="24.9" customHeight="1" x14ac:dyDescent="0.25">
      <c r="A34" s="96"/>
      <c r="B34" s="137"/>
      <c r="C34" s="121"/>
      <c r="D34" s="10" t="s">
        <v>22</v>
      </c>
      <c r="E34" s="5"/>
      <c r="F34" s="7"/>
      <c r="G34" s="6"/>
      <c r="H34" s="6"/>
      <c r="I34" s="6"/>
      <c r="J34" s="7"/>
      <c r="K34" s="6"/>
      <c r="L34" s="7"/>
      <c r="M34" s="6"/>
      <c r="N34" s="6"/>
      <c r="O34" s="7"/>
      <c r="P34" s="6"/>
      <c r="Q34" s="152"/>
      <c r="R34" s="11">
        <f>COUNTIF(E34:P34,"S")</f>
        <v>0</v>
      </c>
      <c r="S34" s="100"/>
    </row>
    <row r="35" spans="1:19" ht="24.9" customHeight="1" x14ac:dyDescent="0.25">
      <c r="A35" s="96">
        <v>4</v>
      </c>
      <c r="B35" s="137" t="s">
        <v>37</v>
      </c>
      <c r="C35" s="98" t="s">
        <v>38</v>
      </c>
      <c r="D35" s="4" t="s">
        <v>20</v>
      </c>
      <c r="E35" s="12" t="s">
        <v>21</v>
      </c>
      <c r="F35" s="7" t="s">
        <v>21</v>
      </c>
      <c r="G35" s="7" t="s">
        <v>21</v>
      </c>
      <c r="H35" s="7" t="s">
        <v>21</v>
      </c>
      <c r="I35" s="7" t="s">
        <v>21</v>
      </c>
      <c r="J35" s="7" t="s">
        <v>21</v>
      </c>
      <c r="K35" s="7" t="s">
        <v>21</v>
      </c>
      <c r="L35" s="7" t="s">
        <v>21</v>
      </c>
      <c r="M35" s="7" t="s">
        <v>21</v>
      </c>
      <c r="N35" s="7" t="s">
        <v>21</v>
      </c>
      <c r="O35" s="7" t="s">
        <v>21</v>
      </c>
      <c r="P35" s="7" t="s">
        <v>21</v>
      </c>
      <c r="Q35" s="151"/>
      <c r="R35" s="9">
        <f>COUNTIF(E35:P35,"X")</f>
        <v>12</v>
      </c>
      <c r="S35" s="100">
        <f>(R36*100%)/R35</f>
        <v>0</v>
      </c>
    </row>
    <row r="36" spans="1:19" ht="24.9" customHeight="1" x14ac:dyDescent="0.25">
      <c r="A36" s="96"/>
      <c r="B36" s="137"/>
      <c r="C36" s="98"/>
      <c r="D36" s="10" t="s">
        <v>22</v>
      </c>
      <c r="E36" s="12"/>
      <c r="F36" s="7"/>
      <c r="G36" s="7"/>
      <c r="H36" s="7"/>
      <c r="I36" s="7"/>
      <c r="J36" s="7"/>
      <c r="K36" s="7"/>
      <c r="L36" s="7"/>
      <c r="M36" s="7"/>
      <c r="N36" s="7"/>
      <c r="O36" s="7"/>
      <c r="P36" s="7"/>
      <c r="Q36" s="151"/>
      <c r="R36" s="11">
        <f>COUNTIF(E36:P36,"S")</f>
        <v>0</v>
      </c>
      <c r="S36" s="100"/>
    </row>
    <row r="37" spans="1:19" x14ac:dyDescent="0.25">
      <c r="A37" s="78" t="s">
        <v>28</v>
      </c>
      <c r="B37" s="79"/>
      <c r="C37" s="79"/>
      <c r="D37" s="79"/>
      <c r="E37" s="13">
        <f>+COUNTIF(Cronograma!E29:E36,"S")</f>
        <v>0</v>
      </c>
      <c r="F37" s="13">
        <f>+COUNTIF(Cronograma!F29:F36,"S")</f>
        <v>0</v>
      </c>
      <c r="G37" s="13">
        <f>+COUNTIF(Cronograma!G29:G36,"S")</f>
        <v>0</v>
      </c>
      <c r="H37" s="13">
        <f>+COUNTIF(Cronograma!H29:H36,"S")</f>
        <v>0</v>
      </c>
      <c r="I37" s="13">
        <f>+COUNTIF(Cronograma!I29:I36,"S")</f>
        <v>0</v>
      </c>
      <c r="J37" s="13">
        <f>+COUNTIF(Cronograma!J29:J36,"S")</f>
        <v>0</v>
      </c>
      <c r="K37" s="13">
        <f>+COUNTIF(Cronograma!K29:K36,"S")</f>
        <v>0</v>
      </c>
      <c r="L37" s="13">
        <f>+COUNTIF(Cronograma!L29:L36,"S")</f>
        <v>0</v>
      </c>
      <c r="M37" s="13">
        <f>+COUNTIF(Cronograma!M29:M36,"S")</f>
        <v>0</v>
      </c>
      <c r="N37" s="13">
        <f>+COUNTIF(Cronograma!N29:N36,"S")</f>
        <v>0</v>
      </c>
      <c r="O37" s="13">
        <f>+COUNTIF(Cronograma!O29:O36,"S")</f>
        <v>0</v>
      </c>
      <c r="P37" s="13">
        <f>+COUNTIF(Cronograma!P29:P36,"S")</f>
        <v>0</v>
      </c>
      <c r="Q37" s="80"/>
      <c r="R37" s="81"/>
      <c r="S37" s="82"/>
    </row>
    <row r="38" spans="1:19" x14ac:dyDescent="0.25">
      <c r="A38" s="78" t="s">
        <v>29</v>
      </c>
      <c r="B38" s="79"/>
      <c r="C38" s="79"/>
      <c r="D38" s="79"/>
      <c r="E38" s="13">
        <f>+COUNTIF(Cronograma!E29:E36,"N")</f>
        <v>0</v>
      </c>
      <c r="F38" s="13">
        <f>+COUNTIF(Cronograma!F29:F36,"N")</f>
        <v>0</v>
      </c>
      <c r="G38" s="13">
        <f>+COUNTIF(Cronograma!G29:G36,"N")</f>
        <v>0</v>
      </c>
      <c r="H38" s="13">
        <f>+COUNTIF(Cronograma!H29:H36,"N")</f>
        <v>0</v>
      </c>
      <c r="I38" s="13">
        <f>+COUNTIF(Cronograma!I29:I36,"N")</f>
        <v>0</v>
      </c>
      <c r="J38" s="13">
        <f>+COUNTIF(Cronograma!J29:J36,"N")</f>
        <v>0</v>
      </c>
      <c r="K38" s="13">
        <f>+COUNTIF(Cronograma!K29:K36,"N")</f>
        <v>0</v>
      </c>
      <c r="L38" s="13">
        <f>+COUNTIF(Cronograma!L29:L36,"N")</f>
        <v>0</v>
      </c>
      <c r="M38" s="13">
        <f>+COUNTIF(Cronograma!M29:M36,"N")</f>
        <v>0</v>
      </c>
      <c r="N38" s="13">
        <f>+COUNTIF(Cronograma!N29:N36,"N")</f>
        <v>0</v>
      </c>
      <c r="O38" s="13">
        <f>+COUNTIF(Cronograma!O29:O36,"N")</f>
        <v>0</v>
      </c>
      <c r="P38" s="13">
        <f>+COUNTIF(Cronograma!P29:P36,"N")</f>
        <v>0</v>
      </c>
      <c r="Q38" s="83"/>
      <c r="R38" s="84"/>
      <c r="S38" s="85"/>
    </row>
    <row r="39" spans="1:19" x14ac:dyDescent="0.25">
      <c r="A39" s="89" t="s">
        <v>30</v>
      </c>
      <c r="B39" s="90"/>
      <c r="C39" s="90"/>
      <c r="D39" s="90"/>
      <c r="E39" s="14">
        <f>+COUNTIF(Cronograma!E29:E36,"X")</f>
        <v>1</v>
      </c>
      <c r="F39" s="14">
        <f>+COUNTIF(Cronograma!F29:F36,"X")</f>
        <v>2</v>
      </c>
      <c r="G39" s="14">
        <f>+COUNTIF(Cronograma!G29:G36,"X")</f>
        <v>1</v>
      </c>
      <c r="H39" s="14">
        <f>+COUNTIF(Cronograma!H29:H36,"X")</f>
        <v>1</v>
      </c>
      <c r="I39" s="14">
        <f>+COUNTIF(Cronograma!I29:I36,"X")</f>
        <v>1</v>
      </c>
      <c r="J39" s="14">
        <f>+COUNTIF(Cronograma!J29:J36,"X")</f>
        <v>3</v>
      </c>
      <c r="K39" s="14">
        <f>+COUNTIF(Cronograma!K29:K36,"X")</f>
        <v>3</v>
      </c>
      <c r="L39" s="14">
        <f>+COUNTIF(Cronograma!L29:L36,"X")</f>
        <v>3</v>
      </c>
      <c r="M39" s="14">
        <f>+COUNTIF(Cronograma!M29:M36,"X")</f>
        <v>1</v>
      </c>
      <c r="N39" s="14">
        <f>+COUNTIF(Cronograma!N29:N36,"X")</f>
        <v>1</v>
      </c>
      <c r="O39" s="14">
        <f>+COUNTIF(Cronograma!O29:O36,"X")</f>
        <v>2</v>
      </c>
      <c r="P39" s="14">
        <f>+COUNTIF(Cronograma!P29:P36,"X")</f>
        <v>1</v>
      </c>
      <c r="Q39" s="83"/>
      <c r="R39" s="84"/>
      <c r="S39" s="85"/>
    </row>
    <row r="40" spans="1:19" x14ac:dyDescent="0.25">
      <c r="A40" s="91" t="s">
        <v>31</v>
      </c>
      <c r="B40" s="92"/>
      <c r="C40" s="92"/>
      <c r="D40" s="92"/>
      <c r="E40" s="15">
        <f t="shared" ref="E40:P40" si="1">(E37)/E39</f>
        <v>0</v>
      </c>
      <c r="F40" s="15">
        <f t="shared" si="1"/>
        <v>0</v>
      </c>
      <c r="G40" s="15">
        <f t="shared" si="1"/>
        <v>0</v>
      </c>
      <c r="H40" s="15">
        <f t="shared" si="1"/>
        <v>0</v>
      </c>
      <c r="I40" s="15">
        <f t="shared" si="1"/>
        <v>0</v>
      </c>
      <c r="J40" s="15">
        <f t="shared" si="1"/>
        <v>0</v>
      </c>
      <c r="K40" s="15">
        <f t="shared" si="1"/>
        <v>0</v>
      </c>
      <c r="L40" s="15">
        <f t="shared" si="1"/>
        <v>0</v>
      </c>
      <c r="M40" s="15">
        <f t="shared" si="1"/>
        <v>0</v>
      </c>
      <c r="N40" s="15">
        <f t="shared" si="1"/>
        <v>0</v>
      </c>
      <c r="O40" s="15">
        <f t="shared" si="1"/>
        <v>0</v>
      </c>
      <c r="P40" s="15">
        <f t="shared" si="1"/>
        <v>0</v>
      </c>
      <c r="Q40" s="83"/>
      <c r="R40" s="84"/>
      <c r="S40" s="85"/>
    </row>
    <row r="41" spans="1:19" ht="13.8" thickBot="1" x14ac:dyDescent="0.3">
      <c r="A41" s="104" t="s">
        <v>32</v>
      </c>
      <c r="B41" s="105"/>
      <c r="C41" s="105"/>
      <c r="D41" s="105"/>
      <c r="E41" s="106">
        <f>SUM(E39:P39)</f>
        <v>20</v>
      </c>
      <c r="F41" s="107"/>
      <c r="G41" s="107"/>
      <c r="H41" s="107"/>
      <c r="I41" s="107"/>
      <c r="J41" s="107"/>
      <c r="K41" s="107"/>
      <c r="L41" s="107"/>
      <c r="M41" s="107"/>
      <c r="N41" s="107"/>
      <c r="O41" s="107"/>
      <c r="P41" s="107"/>
      <c r="Q41" s="86"/>
      <c r="R41" s="87"/>
      <c r="S41" s="88"/>
    </row>
    <row r="42" spans="1:19" ht="15.6" x14ac:dyDescent="0.25">
      <c r="A42" s="145" t="s">
        <v>39</v>
      </c>
      <c r="B42" s="146"/>
      <c r="C42" s="146"/>
      <c r="D42" s="146"/>
      <c r="E42" s="146"/>
      <c r="F42" s="146"/>
      <c r="G42" s="146"/>
      <c r="H42" s="146"/>
      <c r="I42" s="146"/>
      <c r="J42" s="146"/>
      <c r="K42" s="146"/>
      <c r="L42" s="146"/>
      <c r="M42" s="146"/>
      <c r="N42" s="146"/>
      <c r="O42" s="146"/>
      <c r="P42" s="146"/>
      <c r="Q42" s="146"/>
      <c r="R42" s="146"/>
      <c r="S42" s="147"/>
    </row>
    <row r="43" spans="1:19" ht="24.9" customHeight="1" x14ac:dyDescent="0.25">
      <c r="A43" s="139">
        <v>1</v>
      </c>
      <c r="B43" s="148" t="s">
        <v>40</v>
      </c>
      <c r="C43" s="149" t="s">
        <v>19</v>
      </c>
      <c r="D43" s="16" t="s">
        <v>20</v>
      </c>
      <c r="E43" s="20"/>
      <c r="F43" s="20"/>
      <c r="G43" s="20"/>
      <c r="H43" s="20"/>
      <c r="I43" s="20"/>
      <c r="J43" s="20"/>
      <c r="K43" s="20"/>
      <c r="L43" s="21" t="s">
        <v>21</v>
      </c>
      <c r="M43" s="21" t="s">
        <v>21</v>
      </c>
      <c r="N43" s="20"/>
      <c r="O43" s="20"/>
      <c r="P43" s="20"/>
      <c r="Q43" s="150"/>
      <c r="R43" s="9">
        <f>COUNTIF(E43:P43,"X")</f>
        <v>2</v>
      </c>
      <c r="S43" s="100">
        <f>(R44*100%)/R43</f>
        <v>0</v>
      </c>
    </row>
    <row r="44" spans="1:19" ht="24.9" customHeight="1" x14ac:dyDescent="0.25">
      <c r="A44" s="114"/>
      <c r="B44" s="137"/>
      <c r="C44" s="121"/>
      <c r="D44" s="10" t="s">
        <v>22</v>
      </c>
      <c r="E44" s="6"/>
      <c r="F44" s="6"/>
      <c r="G44" s="6"/>
      <c r="H44" s="6"/>
      <c r="I44" s="6"/>
      <c r="J44" s="6"/>
      <c r="K44" s="6"/>
      <c r="L44" s="7"/>
      <c r="M44" s="7"/>
      <c r="N44" s="6"/>
      <c r="O44" s="6"/>
      <c r="P44" s="6"/>
      <c r="Q44" s="143"/>
      <c r="R44" s="11">
        <f>COUNTIF(E44:P44,"S")</f>
        <v>0</v>
      </c>
      <c r="S44" s="100"/>
    </row>
    <row r="45" spans="1:19" ht="24.9" customHeight="1" x14ac:dyDescent="0.25">
      <c r="A45" s="113">
        <v>2</v>
      </c>
      <c r="B45" s="137" t="s">
        <v>41</v>
      </c>
      <c r="C45" s="120" t="s">
        <v>19</v>
      </c>
      <c r="D45" s="4" t="s">
        <v>20</v>
      </c>
      <c r="E45" s="6"/>
      <c r="F45" s="6"/>
      <c r="G45" s="6"/>
      <c r="H45" s="6"/>
      <c r="I45" s="6"/>
      <c r="J45" s="6"/>
      <c r="K45" s="6"/>
      <c r="L45" s="6"/>
      <c r="M45" s="7" t="s">
        <v>21</v>
      </c>
      <c r="N45" s="7" t="s">
        <v>21</v>
      </c>
      <c r="O45" s="6"/>
      <c r="P45" s="6"/>
      <c r="Q45" s="142"/>
      <c r="R45" s="9">
        <f>COUNTIF(E45:P45,"X")</f>
        <v>2</v>
      </c>
      <c r="S45" s="100">
        <f>(R46*100%)/R45</f>
        <v>0</v>
      </c>
    </row>
    <row r="46" spans="1:19" ht="24.9" customHeight="1" x14ac:dyDescent="0.25">
      <c r="A46" s="114"/>
      <c r="B46" s="137"/>
      <c r="C46" s="121"/>
      <c r="D46" s="10" t="s">
        <v>22</v>
      </c>
      <c r="E46" s="6"/>
      <c r="F46" s="6"/>
      <c r="G46" s="6"/>
      <c r="H46" s="6"/>
      <c r="I46" s="6"/>
      <c r="J46" s="6"/>
      <c r="K46" s="6"/>
      <c r="L46" s="6"/>
      <c r="M46" s="7"/>
      <c r="N46" s="7"/>
      <c r="O46" s="6"/>
      <c r="P46" s="6"/>
      <c r="Q46" s="143"/>
      <c r="R46" s="11">
        <f>COUNTIF(E46:P46,"S")</f>
        <v>0</v>
      </c>
      <c r="S46" s="100"/>
    </row>
    <row r="47" spans="1:19" ht="24.9" customHeight="1" x14ac:dyDescent="0.25">
      <c r="A47" s="113">
        <v>3</v>
      </c>
      <c r="B47" s="137" t="s">
        <v>42</v>
      </c>
      <c r="C47" s="98" t="s">
        <v>43</v>
      </c>
      <c r="D47" s="4" t="s">
        <v>20</v>
      </c>
      <c r="E47" s="6"/>
      <c r="F47" s="6"/>
      <c r="G47" s="7" t="s">
        <v>21</v>
      </c>
      <c r="H47" s="6"/>
      <c r="I47" s="6"/>
      <c r="J47" s="6"/>
      <c r="K47" s="7" t="s">
        <v>21</v>
      </c>
      <c r="L47" s="6"/>
      <c r="M47" s="6"/>
      <c r="N47" s="6"/>
      <c r="O47" s="7" t="s">
        <v>21</v>
      </c>
      <c r="P47" s="6"/>
      <c r="Q47" s="144"/>
      <c r="R47" s="9">
        <f>COUNTIF(E47:P47,"X")</f>
        <v>3</v>
      </c>
      <c r="S47" s="100">
        <f>(R48*100%)/R47</f>
        <v>0</v>
      </c>
    </row>
    <row r="48" spans="1:19" s="22" customFormat="1" ht="24.9" customHeight="1" x14ac:dyDescent="0.25">
      <c r="A48" s="114"/>
      <c r="B48" s="137"/>
      <c r="C48" s="98"/>
      <c r="D48" s="10" t="s">
        <v>22</v>
      </c>
      <c r="E48" s="6"/>
      <c r="F48" s="6"/>
      <c r="G48" s="7"/>
      <c r="H48" s="6"/>
      <c r="I48" s="6"/>
      <c r="J48" s="6"/>
      <c r="K48" s="7"/>
      <c r="L48" s="6"/>
      <c r="M48" s="6"/>
      <c r="N48" s="6"/>
      <c r="O48" s="7"/>
      <c r="P48" s="6"/>
      <c r="Q48" s="143"/>
      <c r="R48" s="11">
        <f>COUNTIF(E48:P48,"S")</f>
        <v>0</v>
      </c>
      <c r="S48" s="100"/>
    </row>
    <row r="49" spans="1:19" ht="24.9" customHeight="1" x14ac:dyDescent="0.25">
      <c r="A49" s="113">
        <v>4</v>
      </c>
      <c r="B49" s="138" t="s">
        <v>44</v>
      </c>
      <c r="C49" s="98" t="s">
        <v>45</v>
      </c>
      <c r="D49" s="4" t="s">
        <v>20</v>
      </c>
      <c r="E49" s="6"/>
      <c r="F49" s="6"/>
      <c r="G49" s="6"/>
      <c r="H49" s="7" t="s">
        <v>21</v>
      </c>
      <c r="I49" s="7" t="s">
        <v>21</v>
      </c>
      <c r="J49" s="7" t="s">
        <v>21</v>
      </c>
      <c r="K49" s="7" t="s">
        <v>21</v>
      </c>
      <c r="L49" s="6"/>
      <c r="M49" s="6"/>
      <c r="N49" s="6"/>
      <c r="O49" s="6"/>
      <c r="P49" s="6"/>
      <c r="Q49" s="119"/>
      <c r="R49" s="9">
        <f>COUNTIF(E49:P49,"X")</f>
        <v>4</v>
      </c>
      <c r="S49" s="100">
        <f>(R50*100%)/R49</f>
        <v>0</v>
      </c>
    </row>
    <row r="50" spans="1:19" ht="24.9" customHeight="1" x14ac:dyDescent="0.25">
      <c r="A50" s="114"/>
      <c r="B50" s="138"/>
      <c r="C50" s="98"/>
      <c r="D50" s="10" t="s">
        <v>22</v>
      </c>
      <c r="E50" s="6"/>
      <c r="F50" s="6"/>
      <c r="G50" s="6"/>
      <c r="H50" s="7"/>
      <c r="I50" s="7"/>
      <c r="J50" s="7"/>
      <c r="K50" s="7"/>
      <c r="L50" s="6"/>
      <c r="M50" s="6"/>
      <c r="N50" s="6"/>
      <c r="O50" s="6"/>
      <c r="P50" s="6"/>
      <c r="Q50" s="118"/>
      <c r="R50" s="11">
        <f>COUNTIF(E50:P50,"S")</f>
        <v>0</v>
      </c>
      <c r="S50" s="100"/>
    </row>
    <row r="51" spans="1:19" ht="24.9" customHeight="1" x14ac:dyDescent="0.25">
      <c r="A51" s="113">
        <v>5</v>
      </c>
      <c r="B51" s="138" t="s">
        <v>46</v>
      </c>
      <c r="C51" s="98" t="s">
        <v>45</v>
      </c>
      <c r="D51" s="4" t="s">
        <v>20</v>
      </c>
      <c r="E51" s="6"/>
      <c r="F51" s="6"/>
      <c r="G51" s="6"/>
      <c r="H51" s="6"/>
      <c r="I51" s="6"/>
      <c r="J51" s="6"/>
      <c r="K51" s="6"/>
      <c r="L51" s="7" t="s">
        <v>21</v>
      </c>
      <c r="M51" s="6"/>
      <c r="N51" s="6"/>
      <c r="O51" s="6"/>
      <c r="P51" s="6"/>
      <c r="Q51" s="141"/>
      <c r="R51" s="9">
        <f>COUNTIF(E51:P51,"X")</f>
        <v>1</v>
      </c>
      <c r="S51" s="100">
        <f>(R52*100%)/R51</f>
        <v>0</v>
      </c>
    </row>
    <row r="52" spans="1:19" ht="24.9" customHeight="1" x14ac:dyDescent="0.25">
      <c r="A52" s="139"/>
      <c r="B52" s="140"/>
      <c r="C52" s="98"/>
      <c r="D52" s="23" t="s">
        <v>22</v>
      </c>
      <c r="E52" s="6"/>
      <c r="F52" s="6"/>
      <c r="G52" s="6"/>
      <c r="H52" s="6"/>
      <c r="I52" s="6"/>
      <c r="J52" s="6"/>
      <c r="K52" s="6"/>
      <c r="L52" s="7"/>
      <c r="M52" s="6"/>
      <c r="N52" s="6"/>
      <c r="O52" s="6"/>
      <c r="P52" s="6"/>
      <c r="Q52" s="141"/>
      <c r="R52" s="11">
        <f>COUNTIF(E52:P52,"S")</f>
        <v>0</v>
      </c>
      <c r="S52" s="100"/>
    </row>
    <row r="53" spans="1:19" x14ac:dyDescent="0.25">
      <c r="A53" s="78" t="s">
        <v>28</v>
      </c>
      <c r="B53" s="79"/>
      <c r="C53" s="79"/>
      <c r="D53" s="79"/>
      <c r="E53" s="13">
        <f>+COUNTIF(Cronograma!E43:E52,"S")</f>
        <v>0</v>
      </c>
      <c r="F53" s="13">
        <f>+COUNTIF(Cronograma!F43:F52,"S")</f>
        <v>0</v>
      </c>
      <c r="G53" s="13">
        <f>+COUNTIF(Cronograma!G43:G52,"S")</f>
        <v>0</v>
      </c>
      <c r="H53" s="13">
        <f>+COUNTIF(Cronograma!H43:H52,"S")</f>
        <v>0</v>
      </c>
      <c r="I53" s="13">
        <f>+COUNTIF(Cronograma!I43:I52,"S")</f>
        <v>0</v>
      </c>
      <c r="J53" s="13">
        <f>+COUNTIF(Cronograma!J43:J52,"S")</f>
        <v>0</v>
      </c>
      <c r="K53" s="13">
        <f>+COUNTIF(Cronograma!K43:K52,"S")</f>
        <v>0</v>
      </c>
      <c r="L53" s="13">
        <f>+COUNTIF(Cronograma!L43:L52,"S")</f>
        <v>0</v>
      </c>
      <c r="M53" s="13">
        <f>+COUNTIF(Cronograma!M43:M52,"S")</f>
        <v>0</v>
      </c>
      <c r="N53" s="13">
        <f>+COUNTIF(Cronograma!N43:N52,"S")</f>
        <v>0</v>
      </c>
      <c r="O53" s="13">
        <f>+COUNTIF(Cronograma!O43:O52,"S")</f>
        <v>0</v>
      </c>
      <c r="P53" s="13">
        <f>+COUNTIF(Cronograma!P43:P52,"S")</f>
        <v>0</v>
      </c>
      <c r="Q53" s="80"/>
      <c r="R53" s="81"/>
      <c r="S53" s="82"/>
    </row>
    <row r="54" spans="1:19" x14ac:dyDescent="0.25">
      <c r="A54" s="78" t="s">
        <v>29</v>
      </c>
      <c r="B54" s="79"/>
      <c r="C54" s="79"/>
      <c r="D54" s="79"/>
      <c r="E54" s="13">
        <f>+COUNTIF(Cronograma!E43:E52,"N")</f>
        <v>0</v>
      </c>
      <c r="F54" s="13">
        <f>+COUNTIF(Cronograma!F43:F52,"N")</f>
        <v>0</v>
      </c>
      <c r="G54" s="13">
        <f>+COUNTIF(Cronograma!G43:G52,"N")</f>
        <v>0</v>
      </c>
      <c r="H54" s="13">
        <f>+COUNTIF(Cronograma!H43:H52,"N")</f>
        <v>0</v>
      </c>
      <c r="I54" s="13">
        <f>+COUNTIF(Cronograma!I43:I52,"N")</f>
        <v>0</v>
      </c>
      <c r="J54" s="13">
        <f>+COUNTIF(Cronograma!J43:J52,"N")</f>
        <v>0</v>
      </c>
      <c r="K54" s="13">
        <f>+COUNTIF(Cronograma!K43:K52,"N")</f>
        <v>0</v>
      </c>
      <c r="L54" s="13">
        <f>+COUNTIF(Cronograma!L43:L52,"N")</f>
        <v>0</v>
      </c>
      <c r="M54" s="13">
        <f>+COUNTIF(Cronograma!M43:M52,"N")</f>
        <v>0</v>
      </c>
      <c r="N54" s="13">
        <f>+COUNTIF(Cronograma!N43:N52,"N")</f>
        <v>0</v>
      </c>
      <c r="O54" s="13">
        <f>+COUNTIF(Cronograma!O43:O52,"N")</f>
        <v>0</v>
      </c>
      <c r="P54" s="13">
        <f>+COUNTIF(Cronograma!P43:P52,"N")</f>
        <v>0</v>
      </c>
      <c r="Q54" s="83"/>
      <c r="R54" s="84"/>
      <c r="S54" s="85"/>
    </row>
    <row r="55" spans="1:19" x14ac:dyDescent="0.25">
      <c r="A55" s="89" t="s">
        <v>30</v>
      </c>
      <c r="B55" s="90"/>
      <c r="C55" s="90"/>
      <c r="D55" s="90"/>
      <c r="E55" s="14">
        <f>+COUNTIF(Cronograma!E43:E52,"X")</f>
        <v>0</v>
      </c>
      <c r="F55" s="14">
        <f>+COUNTIF(Cronograma!F43:F52,"X")</f>
        <v>0</v>
      </c>
      <c r="G55" s="14">
        <f>+COUNTIF(Cronograma!G43:G52,"X")</f>
        <v>1</v>
      </c>
      <c r="H55" s="14">
        <f>+COUNTIF(Cronograma!H43:H52,"X")</f>
        <v>1</v>
      </c>
      <c r="I55" s="14">
        <f>+COUNTIF(Cronograma!I43:I52,"X")</f>
        <v>1</v>
      </c>
      <c r="J55" s="14">
        <f>+COUNTIF(Cronograma!J43:J52,"X")</f>
        <v>1</v>
      </c>
      <c r="K55" s="14">
        <f>+COUNTIF(Cronograma!K43:K52,"X")</f>
        <v>2</v>
      </c>
      <c r="L55" s="14">
        <f>+COUNTIF(Cronograma!L43:L52,"X")</f>
        <v>2</v>
      </c>
      <c r="M55" s="14">
        <f>+COUNTIF(Cronograma!M43:M52,"X")</f>
        <v>2</v>
      </c>
      <c r="N55" s="14">
        <f>+COUNTIF(Cronograma!N43:N52,"X")</f>
        <v>1</v>
      </c>
      <c r="O55" s="14">
        <f>+COUNTIF(Cronograma!O43:O52,"X")</f>
        <v>1</v>
      </c>
      <c r="P55" s="14">
        <f>+COUNTIF(Cronograma!P43:P52,"X")</f>
        <v>0</v>
      </c>
      <c r="Q55" s="83"/>
      <c r="R55" s="84"/>
      <c r="S55" s="85"/>
    </row>
    <row r="56" spans="1:19" x14ac:dyDescent="0.25">
      <c r="A56" s="91" t="s">
        <v>31</v>
      </c>
      <c r="B56" s="92"/>
      <c r="C56" s="92"/>
      <c r="D56" s="92"/>
      <c r="E56" s="15" t="e">
        <f t="shared" ref="E56:P56" si="2">(E53)/E55</f>
        <v>#DIV/0!</v>
      </c>
      <c r="F56" s="15" t="e">
        <f t="shared" si="2"/>
        <v>#DIV/0!</v>
      </c>
      <c r="G56" s="15">
        <f t="shared" si="2"/>
        <v>0</v>
      </c>
      <c r="H56" s="15">
        <f t="shared" si="2"/>
        <v>0</v>
      </c>
      <c r="I56" s="15">
        <f t="shared" si="2"/>
        <v>0</v>
      </c>
      <c r="J56" s="15">
        <f t="shared" si="2"/>
        <v>0</v>
      </c>
      <c r="K56" s="15">
        <f t="shared" si="2"/>
        <v>0</v>
      </c>
      <c r="L56" s="15">
        <f t="shared" si="2"/>
        <v>0</v>
      </c>
      <c r="M56" s="15">
        <f t="shared" si="2"/>
        <v>0</v>
      </c>
      <c r="N56" s="15">
        <f t="shared" si="2"/>
        <v>0</v>
      </c>
      <c r="O56" s="15">
        <f t="shared" si="2"/>
        <v>0</v>
      </c>
      <c r="P56" s="15" t="e">
        <f t="shared" si="2"/>
        <v>#DIV/0!</v>
      </c>
      <c r="Q56" s="83"/>
      <c r="R56" s="84"/>
      <c r="S56" s="85"/>
    </row>
    <row r="57" spans="1:19" ht="13.8" thickBot="1" x14ac:dyDescent="0.3">
      <c r="A57" s="104" t="s">
        <v>32</v>
      </c>
      <c r="B57" s="105"/>
      <c r="C57" s="105"/>
      <c r="D57" s="105"/>
      <c r="E57" s="106">
        <f>SUM(E55:P55)</f>
        <v>12</v>
      </c>
      <c r="F57" s="107"/>
      <c r="G57" s="107"/>
      <c r="H57" s="107"/>
      <c r="I57" s="107"/>
      <c r="J57" s="107"/>
      <c r="K57" s="107"/>
      <c r="L57" s="107"/>
      <c r="M57" s="107"/>
      <c r="N57" s="107"/>
      <c r="O57" s="107"/>
      <c r="P57" s="107"/>
      <c r="Q57" s="86"/>
      <c r="R57" s="87"/>
      <c r="S57" s="88"/>
    </row>
    <row r="58" spans="1:19" ht="15.6" x14ac:dyDescent="0.25">
      <c r="A58" s="134" t="s">
        <v>47</v>
      </c>
      <c r="B58" s="135"/>
      <c r="C58" s="135"/>
      <c r="D58" s="135"/>
      <c r="E58" s="135"/>
      <c r="F58" s="135"/>
      <c r="G58" s="135"/>
      <c r="H58" s="135"/>
      <c r="I58" s="135"/>
      <c r="J58" s="135"/>
      <c r="K58" s="135"/>
      <c r="L58" s="135"/>
      <c r="M58" s="135"/>
      <c r="N58" s="135"/>
      <c r="O58" s="135"/>
      <c r="P58" s="135"/>
      <c r="Q58" s="135"/>
      <c r="R58" s="135"/>
      <c r="S58" s="136"/>
    </row>
    <row r="59" spans="1:19" ht="24.9" customHeight="1" x14ac:dyDescent="0.25">
      <c r="A59" s="96">
        <v>1</v>
      </c>
      <c r="B59" s="137" t="s">
        <v>48</v>
      </c>
      <c r="C59" s="120" t="s">
        <v>19</v>
      </c>
      <c r="D59" s="4" t="s">
        <v>20</v>
      </c>
      <c r="E59" s="5"/>
      <c r="F59" s="5"/>
      <c r="G59" s="5"/>
      <c r="H59" s="5"/>
      <c r="I59" s="5"/>
      <c r="J59" s="7" t="s">
        <v>21</v>
      </c>
      <c r="K59" s="7" t="s">
        <v>21</v>
      </c>
      <c r="L59" s="7" t="s">
        <v>21</v>
      </c>
      <c r="M59" s="7" t="s">
        <v>21</v>
      </c>
      <c r="N59" s="7" t="s">
        <v>21</v>
      </c>
      <c r="O59" s="7" t="s">
        <v>21</v>
      </c>
      <c r="P59" s="6"/>
      <c r="Q59" s="116"/>
      <c r="R59" s="9">
        <f>COUNTIF(E59:P59,"X")</f>
        <v>6</v>
      </c>
      <c r="S59" s="100">
        <f>(R60*100%)/R59</f>
        <v>0</v>
      </c>
    </row>
    <row r="60" spans="1:19" ht="24.9" customHeight="1" x14ac:dyDescent="0.25">
      <c r="A60" s="96"/>
      <c r="B60" s="137"/>
      <c r="C60" s="121"/>
      <c r="D60" s="10" t="s">
        <v>22</v>
      </c>
      <c r="E60" s="5"/>
      <c r="F60" s="5"/>
      <c r="G60" s="5"/>
      <c r="H60" s="5"/>
      <c r="I60" s="5"/>
      <c r="J60" s="7"/>
      <c r="K60" s="7"/>
      <c r="L60" s="7"/>
      <c r="M60" s="7"/>
      <c r="N60" s="7"/>
      <c r="O60" s="7"/>
      <c r="P60" s="6"/>
      <c r="Q60" s="117"/>
      <c r="R60" s="11">
        <f>COUNTIF(E60:P60,"S")</f>
        <v>0</v>
      </c>
      <c r="S60" s="100"/>
    </row>
    <row r="61" spans="1:19" ht="27" customHeight="1" x14ac:dyDescent="0.25">
      <c r="A61" s="96">
        <v>2</v>
      </c>
      <c r="B61" s="137" t="s">
        <v>49</v>
      </c>
      <c r="C61" s="120" t="s">
        <v>19</v>
      </c>
      <c r="D61" s="4" t="s">
        <v>20</v>
      </c>
      <c r="E61" s="5"/>
      <c r="F61" s="6"/>
      <c r="G61" s="6"/>
      <c r="H61" s="6"/>
      <c r="I61" s="6"/>
      <c r="J61" s="7" t="s">
        <v>21</v>
      </c>
      <c r="K61" s="7" t="s">
        <v>21</v>
      </c>
      <c r="L61" s="7" t="s">
        <v>21</v>
      </c>
      <c r="M61" s="7" t="s">
        <v>21</v>
      </c>
      <c r="N61" s="7" t="s">
        <v>21</v>
      </c>
      <c r="O61" s="7" t="s">
        <v>21</v>
      </c>
      <c r="P61" s="6"/>
      <c r="Q61" s="116"/>
      <c r="R61" s="9">
        <f>COUNTIF(E61:P61,"X")</f>
        <v>6</v>
      </c>
      <c r="S61" s="100">
        <f>(R62*100%)/R61</f>
        <v>0</v>
      </c>
    </row>
    <row r="62" spans="1:19" ht="27" customHeight="1" x14ac:dyDescent="0.25">
      <c r="A62" s="96"/>
      <c r="B62" s="137"/>
      <c r="C62" s="121"/>
      <c r="D62" s="10" t="s">
        <v>22</v>
      </c>
      <c r="E62" s="5"/>
      <c r="F62" s="6"/>
      <c r="G62" s="6"/>
      <c r="H62" s="6"/>
      <c r="I62" s="6"/>
      <c r="J62" s="7"/>
      <c r="K62" s="7"/>
      <c r="L62" s="7"/>
      <c r="M62" s="7"/>
      <c r="N62" s="7"/>
      <c r="O62" s="7"/>
      <c r="P62" s="6"/>
      <c r="Q62" s="117"/>
      <c r="R62" s="11">
        <f>COUNTIF(E62:P62,"S")</f>
        <v>0</v>
      </c>
      <c r="S62" s="100"/>
    </row>
    <row r="63" spans="1:19" ht="24.9" customHeight="1" x14ac:dyDescent="0.25">
      <c r="A63" s="96">
        <v>3</v>
      </c>
      <c r="B63" s="137" t="s">
        <v>50</v>
      </c>
      <c r="C63" s="120" t="s">
        <v>19</v>
      </c>
      <c r="D63" s="4" t="s">
        <v>20</v>
      </c>
      <c r="E63" s="5"/>
      <c r="F63" s="6"/>
      <c r="G63" s="6"/>
      <c r="H63" s="6"/>
      <c r="I63" s="6"/>
      <c r="J63" s="7" t="s">
        <v>21</v>
      </c>
      <c r="K63" s="6"/>
      <c r="L63" s="6"/>
      <c r="M63" s="6"/>
      <c r="N63" s="6"/>
      <c r="O63" s="7" t="s">
        <v>21</v>
      </c>
      <c r="P63" s="6"/>
      <c r="Q63" s="116"/>
      <c r="R63" s="9">
        <f>COUNTIF(E63:P63,"X")</f>
        <v>2</v>
      </c>
      <c r="S63" s="100">
        <f>(R64*100%)/R63</f>
        <v>0</v>
      </c>
    </row>
    <row r="64" spans="1:19" ht="24.9" customHeight="1" x14ac:dyDescent="0.25">
      <c r="A64" s="96"/>
      <c r="B64" s="137"/>
      <c r="C64" s="121"/>
      <c r="D64" s="10" t="s">
        <v>22</v>
      </c>
      <c r="E64" s="5"/>
      <c r="F64" s="6"/>
      <c r="G64" s="6"/>
      <c r="H64" s="6"/>
      <c r="I64" s="6"/>
      <c r="J64" s="7"/>
      <c r="K64" s="6"/>
      <c r="L64" s="6"/>
      <c r="M64" s="6"/>
      <c r="N64" s="6"/>
      <c r="O64" s="7"/>
      <c r="P64" s="6"/>
      <c r="Q64" s="117"/>
      <c r="R64" s="11">
        <f>COUNTIF(E64:P64,"S")</f>
        <v>0</v>
      </c>
      <c r="S64" s="100"/>
    </row>
    <row r="65" spans="1:19" x14ac:dyDescent="0.25">
      <c r="A65" s="78" t="s">
        <v>28</v>
      </c>
      <c r="B65" s="79"/>
      <c r="C65" s="79"/>
      <c r="D65" s="79"/>
      <c r="E65" s="13">
        <f>+COUNTIF(Cronograma!E59:E64,"S")</f>
        <v>0</v>
      </c>
      <c r="F65" s="13">
        <f>+COUNTIF(Cronograma!F59:F64,"S")</f>
        <v>0</v>
      </c>
      <c r="G65" s="13">
        <f>+COUNTIF(Cronograma!G59:G64,"S")</f>
        <v>0</v>
      </c>
      <c r="H65" s="13">
        <f>+COUNTIF(Cronograma!H59:H64,"S")</f>
        <v>0</v>
      </c>
      <c r="I65" s="13">
        <f>+COUNTIF(Cronograma!I59:I64,"S")</f>
        <v>0</v>
      </c>
      <c r="J65" s="13">
        <f>+COUNTIF(Cronograma!J59:J64,"S")</f>
        <v>0</v>
      </c>
      <c r="K65" s="13">
        <f>+COUNTIF(Cronograma!K59:K64,"S")</f>
        <v>0</v>
      </c>
      <c r="L65" s="13">
        <f>+COUNTIF(Cronograma!L59:L64,"S")</f>
        <v>0</v>
      </c>
      <c r="M65" s="13">
        <f>+COUNTIF(Cronograma!M59:M64,"S")</f>
        <v>0</v>
      </c>
      <c r="N65" s="13">
        <f>+COUNTIF(Cronograma!N59:N64,"S")</f>
        <v>0</v>
      </c>
      <c r="O65" s="13">
        <f>+COUNTIF(Cronograma!O59:O64,"S")</f>
        <v>0</v>
      </c>
      <c r="P65" s="13">
        <f>+COUNTIF(Cronograma!P59:P64,"S")</f>
        <v>0</v>
      </c>
      <c r="Q65" s="80"/>
      <c r="R65" s="81"/>
      <c r="S65" s="82"/>
    </row>
    <row r="66" spans="1:19" x14ac:dyDescent="0.25">
      <c r="A66" s="78" t="s">
        <v>29</v>
      </c>
      <c r="B66" s="79"/>
      <c r="C66" s="79"/>
      <c r="D66" s="79"/>
      <c r="E66" s="13">
        <f>+COUNTIF(Cronograma!E59:E64,"N")</f>
        <v>0</v>
      </c>
      <c r="F66" s="13">
        <f>+COUNTIF(Cronograma!F59:F64,"N")</f>
        <v>0</v>
      </c>
      <c r="G66" s="13">
        <f>+COUNTIF(Cronograma!G59:G64,"N")</f>
        <v>0</v>
      </c>
      <c r="H66" s="13">
        <f>+COUNTIF(Cronograma!H59:H64,"N")</f>
        <v>0</v>
      </c>
      <c r="I66" s="13">
        <f>+COUNTIF(Cronograma!I59:I64,"N")</f>
        <v>0</v>
      </c>
      <c r="J66" s="13">
        <f>+COUNTIF(Cronograma!J59:J64,"N")</f>
        <v>0</v>
      </c>
      <c r="K66" s="13">
        <f>+COUNTIF(Cronograma!K59:K64,"N")</f>
        <v>0</v>
      </c>
      <c r="L66" s="13">
        <f>+COUNTIF(Cronograma!L59:L64,"N")</f>
        <v>0</v>
      </c>
      <c r="M66" s="13">
        <f>+COUNTIF(Cronograma!M59:M64,"N")</f>
        <v>0</v>
      </c>
      <c r="N66" s="13">
        <f>+COUNTIF(Cronograma!N59:N64,"N")</f>
        <v>0</v>
      </c>
      <c r="O66" s="13">
        <f>+COUNTIF(Cronograma!O59:O64,"N")</f>
        <v>0</v>
      </c>
      <c r="P66" s="13">
        <f>+COUNTIF(Cronograma!P59:P64,"N")</f>
        <v>0</v>
      </c>
      <c r="Q66" s="83"/>
      <c r="R66" s="84"/>
      <c r="S66" s="85"/>
    </row>
    <row r="67" spans="1:19" x14ac:dyDescent="0.25">
      <c r="A67" s="89" t="s">
        <v>30</v>
      </c>
      <c r="B67" s="90"/>
      <c r="C67" s="90"/>
      <c r="D67" s="90"/>
      <c r="E67" s="14">
        <f>+COUNTIF(Cronograma!E59:E64,"X")</f>
        <v>0</v>
      </c>
      <c r="F67" s="14">
        <f>+COUNTIF(Cronograma!F59:F64,"X")</f>
        <v>0</v>
      </c>
      <c r="G67" s="14">
        <f>+COUNTIF(Cronograma!G59:G64,"X")</f>
        <v>0</v>
      </c>
      <c r="H67" s="14">
        <f>+COUNTIF(Cronograma!H59:H64,"X")</f>
        <v>0</v>
      </c>
      <c r="I67" s="14">
        <f>+COUNTIF(Cronograma!I59:I64,"X")</f>
        <v>0</v>
      </c>
      <c r="J67" s="14">
        <f>+COUNTIF(Cronograma!J59:J64,"X")</f>
        <v>3</v>
      </c>
      <c r="K67" s="14">
        <f>+COUNTIF(Cronograma!K59:K64,"X")</f>
        <v>2</v>
      </c>
      <c r="L67" s="14">
        <f>+COUNTIF(Cronograma!L59:L64,"X")</f>
        <v>2</v>
      </c>
      <c r="M67" s="14">
        <f>+COUNTIF(Cronograma!M59:M64,"X")</f>
        <v>2</v>
      </c>
      <c r="N67" s="14">
        <f>+COUNTIF(Cronograma!N59:N64,"X")</f>
        <v>2</v>
      </c>
      <c r="O67" s="14">
        <f>+COUNTIF(Cronograma!O59:O64,"X")</f>
        <v>3</v>
      </c>
      <c r="P67" s="14">
        <f>+COUNTIF(Cronograma!P59:P64,"X")</f>
        <v>0</v>
      </c>
      <c r="Q67" s="83"/>
      <c r="R67" s="84"/>
      <c r="S67" s="85"/>
    </row>
    <row r="68" spans="1:19" x14ac:dyDescent="0.25">
      <c r="A68" s="91" t="s">
        <v>31</v>
      </c>
      <c r="B68" s="92"/>
      <c r="C68" s="92"/>
      <c r="D68" s="92"/>
      <c r="E68" s="15" t="e">
        <f t="shared" ref="E68:P68" si="3">(E65)/E67</f>
        <v>#DIV/0!</v>
      </c>
      <c r="F68" s="15" t="e">
        <f t="shared" si="3"/>
        <v>#DIV/0!</v>
      </c>
      <c r="G68" s="15" t="e">
        <f t="shared" si="3"/>
        <v>#DIV/0!</v>
      </c>
      <c r="H68" s="15" t="e">
        <f t="shared" si="3"/>
        <v>#DIV/0!</v>
      </c>
      <c r="I68" s="15" t="e">
        <f t="shared" si="3"/>
        <v>#DIV/0!</v>
      </c>
      <c r="J68" s="15">
        <f t="shared" si="3"/>
        <v>0</v>
      </c>
      <c r="K68" s="15">
        <f t="shared" si="3"/>
        <v>0</v>
      </c>
      <c r="L68" s="15">
        <f t="shared" si="3"/>
        <v>0</v>
      </c>
      <c r="M68" s="15">
        <f t="shared" si="3"/>
        <v>0</v>
      </c>
      <c r="N68" s="15">
        <f t="shared" si="3"/>
        <v>0</v>
      </c>
      <c r="O68" s="15">
        <f t="shared" si="3"/>
        <v>0</v>
      </c>
      <c r="P68" s="15" t="e">
        <f t="shared" si="3"/>
        <v>#DIV/0!</v>
      </c>
      <c r="Q68" s="83"/>
      <c r="R68" s="84"/>
      <c r="S68" s="85"/>
    </row>
    <row r="69" spans="1:19" ht="13.8" thickBot="1" x14ac:dyDescent="0.3">
      <c r="A69" s="104" t="s">
        <v>32</v>
      </c>
      <c r="B69" s="105"/>
      <c r="C69" s="105"/>
      <c r="D69" s="105"/>
      <c r="E69" s="106">
        <f>SUM(E67:P67)</f>
        <v>14</v>
      </c>
      <c r="F69" s="107"/>
      <c r="G69" s="107"/>
      <c r="H69" s="107"/>
      <c r="I69" s="107"/>
      <c r="J69" s="107"/>
      <c r="K69" s="107"/>
      <c r="L69" s="107"/>
      <c r="M69" s="107"/>
      <c r="N69" s="107"/>
      <c r="O69" s="107"/>
      <c r="P69" s="107"/>
      <c r="Q69" s="86"/>
      <c r="R69" s="87"/>
      <c r="S69" s="88"/>
    </row>
    <row r="70" spans="1:19" ht="15.6" x14ac:dyDescent="0.25">
      <c r="A70" s="134" t="s">
        <v>51</v>
      </c>
      <c r="B70" s="135"/>
      <c r="C70" s="135"/>
      <c r="D70" s="135"/>
      <c r="E70" s="135"/>
      <c r="F70" s="135"/>
      <c r="G70" s="135"/>
      <c r="H70" s="135"/>
      <c r="I70" s="135"/>
      <c r="J70" s="135"/>
      <c r="K70" s="135"/>
      <c r="L70" s="135"/>
      <c r="M70" s="135"/>
      <c r="N70" s="135"/>
      <c r="O70" s="135"/>
      <c r="P70" s="135"/>
      <c r="Q70" s="135"/>
      <c r="R70" s="135"/>
      <c r="S70" s="136"/>
    </row>
    <row r="71" spans="1:19" ht="24.9" customHeight="1" x14ac:dyDescent="0.25">
      <c r="A71" s="113">
        <v>1</v>
      </c>
      <c r="B71" s="97" t="s">
        <v>52</v>
      </c>
      <c r="C71" s="120" t="s">
        <v>19</v>
      </c>
      <c r="D71" s="4" t="s">
        <v>20</v>
      </c>
      <c r="E71" s="12" t="s">
        <v>21</v>
      </c>
      <c r="F71" s="7" t="s">
        <v>21</v>
      </c>
      <c r="G71" s="7" t="s">
        <v>21</v>
      </c>
      <c r="H71" s="7" t="s">
        <v>21</v>
      </c>
      <c r="I71" s="6"/>
      <c r="J71" s="6"/>
      <c r="K71" s="6"/>
      <c r="L71" s="6"/>
      <c r="M71" s="6"/>
      <c r="N71" s="6"/>
      <c r="O71" s="6"/>
      <c r="P71" s="6"/>
      <c r="Q71" s="132"/>
      <c r="R71" s="9">
        <f>COUNTIF(E71:P71,"X")</f>
        <v>4</v>
      </c>
      <c r="S71" s="100">
        <f>(R72*100%)/R71</f>
        <v>0</v>
      </c>
    </row>
    <row r="72" spans="1:19" ht="24.9" customHeight="1" x14ac:dyDescent="0.25">
      <c r="A72" s="114"/>
      <c r="B72" s="97"/>
      <c r="C72" s="121"/>
      <c r="D72" s="10" t="s">
        <v>22</v>
      </c>
      <c r="E72" s="12"/>
      <c r="F72" s="7"/>
      <c r="G72" s="7"/>
      <c r="H72" s="7"/>
      <c r="I72" s="6"/>
      <c r="J72" s="6"/>
      <c r="K72" s="6"/>
      <c r="L72" s="6"/>
      <c r="M72" s="6"/>
      <c r="N72" s="6"/>
      <c r="O72" s="6"/>
      <c r="P72" s="6"/>
      <c r="Q72" s="133"/>
      <c r="R72" s="11">
        <f>COUNTIF(E72:P72,"S")</f>
        <v>0</v>
      </c>
      <c r="S72" s="100"/>
    </row>
    <row r="73" spans="1:19" ht="27" customHeight="1" x14ac:dyDescent="0.25">
      <c r="A73" s="113">
        <v>2</v>
      </c>
      <c r="B73" s="97" t="s">
        <v>53</v>
      </c>
      <c r="C73" s="120" t="s">
        <v>19</v>
      </c>
      <c r="D73" s="4" t="s">
        <v>20</v>
      </c>
      <c r="E73" s="5"/>
      <c r="F73" s="5"/>
      <c r="G73" s="5"/>
      <c r="H73" s="6"/>
      <c r="I73" s="7" t="s">
        <v>21</v>
      </c>
      <c r="J73" s="7" t="s">
        <v>21</v>
      </c>
      <c r="K73" s="7" t="s">
        <v>21</v>
      </c>
      <c r="L73" s="6"/>
      <c r="M73" s="6"/>
      <c r="N73" s="6"/>
      <c r="O73" s="6"/>
      <c r="P73" s="6"/>
      <c r="Q73" s="132"/>
      <c r="R73" s="9">
        <f>COUNTIF(E73:P73,"X")</f>
        <v>3</v>
      </c>
      <c r="S73" s="100">
        <f>(R74*100%)/R73</f>
        <v>0</v>
      </c>
    </row>
    <row r="74" spans="1:19" ht="27" customHeight="1" x14ac:dyDescent="0.25">
      <c r="A74" s="114"/>
      <c r="B74" s="97"/>
      <c r="C74" s="121"/>
      <c r="D74" s="10" t="s">
        <v>22</v>
      </c>
      <c r="E74" s="5"/>
      <c r="F74" s="5"/>
      <c r="G74" s="5"/>
      <c r="H74" s="6"/>
      <c r="I74" s="7"/>
      <c r="J74" s="7"/>
      <c r="K74" s="7"/>
      <c r="L74" s="6"/>
      <c r="M74" s="6"/>
      <c r="N74" s="6"/>
      <c r="O74" s="6"/>
      <c r="P74" s="6"/>
      <c r="Q74" s="133"/>
      <c r="R74" s="11">
        <f>COUNTIF(E74:P74,"S")</f>
        <v>0</v>
      </c>
      <c r="S74" s="100"/>
    </row>
    <row r="75" spans="1:19" ht="24.9" customHeight="1" x14ac:dyDescent="0.25">
      <c r="A75" s="113">
        <v>3</v>
      </c>
      <c r="B75" s="97" t="s">
        <v>54</v>
      </c>
      <c r="C75" s="120" t="s">
        <v>19</v>
      </c>
      <c r="D75" s="4" t="s">
        <v>20</v>
      </c>
      <c r="E75" s="12" t="s">
        <v>21</v>
      </c>
      <c r="F75" s="7" t="s">
        <v>21</v>
      </c>
      <c r="G75" s="7" t="s">
        <v>21</v>
      </c>
      <c r="H75" s="7" t="s">
        <v>21</v>
      </c>
      <c r="I75" s="6"/>
      <c r="J75" s="6"/>
      <c r="K75" s="6"/>
      <c r="L75" s="6"/>
      <c r="M75" s="6"/>
      <c r="N75" s="6"/>
      <c r="O75" s="6"/>
      <c r="P75" s="6"/>
      <c r="Q75" s="132"/>
      <c r="R75" s="9">
        <f>COUNTIF(E75:P75,"X")</f>
        <v>4</v>
      </c>
      <c r="S75" s="100">
        <f>(R76*100%)/R75</f>
        <v>0</v>
      </c>
    </row>
    <row r="76" spans="1:19" ht="24.9" customHeight="1" x14ac:dyDescent="0.25">
      <c r="A76" s="114"/>
      <c r="B76" s="97"/>
      <c r="C76" s="121"/>
      <c r="D76" s="10" t="s">
        <v>22</v>
      </c>
      <c r="E76" s="12"/>
      <c r="F76" s="7"/>
      <c r="G76" s="7"/>
      <c r="H76" s="7"/>
      <c r="I76" s="6"/>
      <c r="J76" s="6"/>
      <c r="K76" s="6"/>
      <c r="L76" s="6"/>
      <c r="M76" s="6"/>
      <c r="N76" s="6"/>
      <c r="O76" s="6"/>
      <c r="P76" s="6"/>
      <c r="Q76" s="133"/>
      <c r="R76" s="11">
        <f>COUNTIF(E76:P76,"S")</f>
        <v>0</v>
      </c>
      <c r="S76" s="100"/>
    </row>
    <row r="77" spans="1:19" ht="24.9" customHeight="1" x14ac:dyDescent="0.25">
      <c r="A77" s="113">
        <v>4</v>
      </c>
      <c r="B77" s="97" t="s">
        <v>55</v>
      </c>
      <c r="C77" s="120" t="s">
        <v>19</v>
      </c>
      <c r="D77" s="4" t="s">
        <v>20</v>
      </c>
      <c r="E77" s="12" t="s">
        <v>21</v>
      </c>
      <c r="F77" s="7" t="s">
        <v>21</v>
      </c>
      <c r="G77" s="7" t="s">
        <v>21</v>
      </c>
      <c r="H77" s="7" t="s">
        <v>21</v>
      </c>
      <c r="I77" s="6"/>
      <c r="J77" s="6"/>
      <c r="K77" s="6"/>
      <c r="L77" s="6"/>
      <c r="M77" s="6"/>
      <c r="N77" s="6"/>
      <c r="O77" s="6"/>
      <c r="P77" s="6"/>
      <c r="Q77" s="132"/>
      <c r="R77" s="9">
        <f>COUNTIF(E77:P77,"X")</f>
        <v>4</v>
      </c>
      <c r="S77" s="100">
        <f>(R78*100%)/R77</f>
        <v>0</v>
      </c>
    </row>
    <row r="78" spans="1:19" ht="24.9" customHeight="1" x14ac:dyDescent="0.25">
      <c r="A78" s="114"/>
      <c r="B78" s="97"/>
      <c r="C78" s="121"/>
      <c r="D78" s="10" t="s">
        <v>22</v>
      </c>
      <c r="E78" s="12"/>
      <c r="F78" s="7"/>
      <c r="G78" s="7"/>
      <c r="H78" s="7"/>
      <c r="I78" s="6"/>
      <c r="J78" s="6"/>
      <c r="K78" s="6"/>
      <c r="L78" s="6"/>
      <c r="M78" s="6"/>
      <c r="N78" s="6"/>
      <c r="O78" s="6"/>
      <c r="P78" s="6"/>
      <c r="Q78" s="133"/>
      <c r="R78" s="11">
        <f>COUNTIF(E78:P78,"S")</f>
        <v>0</v>
      </c>
      <c r="S78" s="100"/>
    </row>
    <row r="79" spans="1:19" x14ac:dyDescent="0.25">
      <c r="A79" s="78" t="s">
        <v>28</v>
      </c>
      <c r="B79" s="79"/>
      <c r="C79" s="79"/>
      <c r="D79" s="79"/>
      <c r="E79" s="13">
        <f>+COUNTIF(Cronograma!E71:E78,"S")</f>
        <v>0</v>
      </c>
      <c r="F79" s="13">
        <f>+COUNTIF(Cronograma!F71:F78,"S")</f>
        <v>0</v>
      </c>
      <c r="G79" s="13">
        <f>+COUNTIF(Cronograma!G71:G78,"S")</f>
        <v>0</v>
      </c>
      <c r="H79" s="13">
        <f>+COUNTIF(Cronograma!H71:H78,"S")</f>
        <v>0</v>
      </c>
      <c r="I79" s="13">
        <f>+COUNTIF(Cronograma!I71:I78,"S")</f>
        <v>0</v>
      </c>
      <c r="J79" s="13">
        <f>+COUNTIF(Cronograma!J71:J78,"S")</f>
        <v>0</v>
      </c>
      <c r="K79" s="13">
        <f>+COUNTIF(Cronograma!K71:K78,"S")</f>
        <v>0</v>
      </c>
      <c r="L79" s="13">
        <f>+COUNTIF(Cronograma!L71:L78,"S")</f>
        <v>0</v>
      </c>
      <c r="M79" s="13">
        <f>+COUNTIF(Cronograma!M71:M78,"S")</f>
        <v>0</v>
      </c>
      <c r="N79" s="13">
        <f>+COUNTIF(Cronograma!N71:N78,"S")</f>
        <v>0</v>
      </c>
      <c r="O79" s="13">
        <f>+COUNTIF(Cronograma!O71:O78,"S")</f>
        <v>0</v>
      </c>
      <c r="P79" s="13">
        <f>+COUNTIF(Cronograma!P71:P78,"S")</f>
        <v>0</v>
      </c>
      <c r="Q79" s="80"/>
      <c r="R79" s="81"/>
      <c r="S79" s="82"/>
    </row>
    <row r="80" spans="1:19" x14ac:dyDescent="0.25">
      <c r="A80" s="78" t="s">
        <v>29</v>
      </c>
      <c r="B80" s="79"/>
      <c r="C80" s="79"/>
      <c r="D80" s="79"/>
      <c r="E80" s="13">
        <f>+COUNTIF(Cronograma!E71:E78,"N")</f>
        <v>0</v>
      </c>
      <c r="F80" s="13">
        <f>+COUNTIF(Cronograma!F71:F78,"N")</f>
        <v>0</v>
      </c>
      <c r="G80" s="13">
        <f>+COUNTIF(Cronograma!G71:G78,"N")</f>
        <v>0</v>
      </c>
      <c r="H80" s="13">
        <f>+COUNTIF(Cronograma!H71:H78,"N")</f>
        <v>0</v>
      </c>
      <c r="I80" s="13">
        <f>+COUNTIF(Cronograma!I71:I78,"N")</f>
        <v>0</v>
      </c>
      <c r="J80" s="13">
        <f>+COUNTIF(Cronograma!J71:J78,"N")</f>
        <v>0</v>
      </c>
      <c r="K80" s="13">
        <f>+COUNTIF(Cronograma!K71:K78,"N")</f>
        <v>0</v>
      </c>
      <c r="L80" s="13">
        <f>+COUNTIF(Cronograma!L71:L78,"N")</f>
        <v>0</v>
      </c>
      <c r="M80" s="13">
        <f>+COUNTIF(Cronograma!M71:M78,"N")</f>
        <v>0</v>
      </c>
      <c r="N80" s="13">
        <f>+COUNTIF(Cronograma!N71:N78,"N")</f>
        <v>0</v>
      </c>
      <c r="O80" s="13">
        <f>+COUNTIF(Cronograma!O71:O78,"N")</f>
        <v>0</v>
      </c>
      <c r="P80" s="13">
        <f>+COUNTIF(Cronograma!P71:P78,"N")</f>
        <v>0</v>
      </c>
      <c r="Q80" s="83"/>
      <c r="R80" s="84"/>
      <c r="S80" s="85"/>
    </row>
    <row r="81" spans="1:19" x14ac:dyDescent="0.25">
      <c r="A81" s="89" t="s">
        <v>30</v>
      </c>
      <c r="B81" s="90"/>
      <c r="C81" s="90"/>
      <c r="D81" s="90"/>
      <c r="E81" s="14">
        <f>+COUNTIF(Cronograma!E71:E78,"X")</f>
        <v>3</v>
      </c>
      <c r="F81" s="14">
        <f>+COUNTIF(Cronograma!F71:F78,"X")</f>
        <v>3</v>
      </c>
      <c r="G81" s="14">
        <f>+COUNTIF(Cronograma!G71:G78,"X")</f>
        <v>3</v>
      </c>
      <c r="H81" s="14">
        <f>+COUNTIF(Cronograma!H71:H78,"X")</f>
        <v>3</v>
      </c>
      <c r="I81" s="14">
        <f>+COUNTIF(Cronograma!I71:I78,"X")</f>
        <v>1</v>
      </c>
      <c r="J81" s="14">
        <f>+COUNTIF(Cronograma!J71:J78,"X")</f>
        <v>1</v>
      </c>
      <c r="K81" s="14">
        <f>+COUNTIF(Cronograma!K71:K78,"X")</f>
        <v>1</v>
      </c>
      <c r="L81" s="14">
        <f>+COUNTIF(Cronograma!L71:L78,"X")</f>
        <v>0</v>
      </c>
      <c r="M81" s="14">
        <f>+COUNTIF(Cronograma!M71:M78,"X")</f>
        <v>0</v>
      </c>
      <c r="N81" s="14">
        <f>+COUNTIF(Cronograma!N71:N78,"X")</f>
        <v>0</v>
      </c>
      <c r="O81" s="14">
        <f>+COUNTIF(Cronograma!O71:O78,"X")</f>
        <v>0</v>
      </c>
      <c r="P81" s="14">
        <f>+COUNTIF(Cronograma!P71:P78,"X")</f>
        <v>0</v>
      </c>
      <c r="Q81" s="83"/>
      <c r="R81" s="84"/>
      <c r="S81" s="85"/>
    </row>
    <row r="82" spans="1:19" x14ac:dyDescent="0.25">
      <c r="A82" s="91" t="s">
        <v>31</v>
      </c>
      <c r="B82" s="92"/>
      <c r="C82" s="92"/>
      <c r="D82" s="92"/>
      <c r="E82" s="15">
        <f t="shared" ref="E82:P82" si="4">(E79)/E81</f>
        <v>0</v>
      </c>
      <c r="F82" s="15">
        <f t="shared" si="4"/>
        <v>0</v>
      </c>
      <c r="G82" s="15">
        <f t="shared" si="4"/>
        <v>0</v>
      </c>
      <c r="H82" s="15">
        <f t="shared" si="4"/>
        <v>0</v>
      </c>
      <c r="I82" s="15">
        <f t="shared" si="4"/>
        <v>0</v>
      </c>
      <c r="J82" s="15">
        <f t="shared" si="4"/>
        <v>0</v>
      </c>
      <c r="K82" s="15">
        <f t="shared" si="4"/>
        <v>0</v>
      </c>
      <c r="L82" s="15" t="e">
        <f t="shared" si="4"/>
        <v>#DIV/0!</v>
      </c>
      <c r="M82" s="15" t="e">
        <f t="shared" si="4"/>
        <v>#DIV/0!</v>
      </c>
      <c r="N82" s="15" t="e">
        <f t="shared" si="4"/>
        <v>#DIV/0!</v>
      </c>
      <c r="O82" s="15" t="e">
        <f t="shared" si="4"/>
        <v>#DIV/0!</v>
      </c>
      <c r="P82" s="15" t="e">
        <f t="shared" si="4"/>
        <v>#DIV/0!</v>
      </c>
      <c r="Q82" s="83"/>
      <c r="R82" s="84"/>
      <c r="S82" s="85"/>
    </row>
    <row r="83" spans="1:19" ht="13.8" thickBot="1" x14ac:dyDescent="0.3">
      <c r="A83" s="104" t="s">
        <v>32</v>
      </c>
      <c r="B83" s="105"/>
      <c r="C83" s="105"/>
      <c r="D83" s="105"/>
      <c r="E83" s="106">
        <f>SUM(E81:P81)</f>
        <v>15</v>
      </c>
      <c r="F83" s="107"/>
      <c r="G83" s="107"/>
      <c r="H83" s="107"/>
      <c r="I83" s="107"/>
      <c r="J83" s="107"/>
      <c r="K83" s="107"/>
      <c r="L83" s="107"/>
      <c r="M83" s="107"/>
      <c r="N83" s="107"/>
      <c r="O83" s="107"/>
      <c r="P83" s="107"/>
      <c r="Q83" s="86"/>
      <c r="R83" s="87"/>
      <c r="S83" s="88"/>
    </row>
    <row r="84" spans="1:19" ht="15.6" x14ac:dyDescent="0.25">
      <c r="A84" s="108" t="s">
        <v>56</v>
      </c>
      <c r="B84" s="109"/>
      <c r="C84" s="109"/>
      <c r="D84" s="109"/>
      <c r="E84" s="109"/>
      <c r="F84" s="109"/>
      <c r="G84" s="109"/>
      <c r="H84" s="109"/>
      <c r="I84" s="109"/>
      <c r="J84" s="109"/>
      <c r="K84" s="109"/>
      <c r="L84" s="109"/>
      <c r="M84" s="109"/>
      <c r="N84" s="109"/>
      <c r="O84" s="109"/>
      <c r="P84" s="109"/>
      <c r="Q84" s="109"/>
      <c r="R84" s="109"/>
      <c r="S84" s="110"/>
    </row>
    <row r="85" spans="1:19" ht="15.6" x14ac:dyDescent="0.25">
      <c r="A85" s="101" t="s">
        <v>57</v>
      </c>
      <c r="B85" s="102"/>
      <c r="C85" s="102"/>
      <c r="D85" s="102"/>
      <c r="E85" s="102"/>
      <c r="F85" s="102"/>
      <c r="G85" s="102"/>
      <c r="H85" s="102"/>
      <c r="I85" s="102"/>
      <c r="J85" s="102"/>
      <c r="K85" s="102"/>
      <c r="L85" s="102"/>
      <c r="M85" s="102"/>
      <c r="N85" s="102"/>
      <c r="O85" s="102"/>
      <c r="P85" s="102"/>
      <c r="Q85" s="102"/>
      <c r="R85" s="102"/>
      <c r="S85" s="103"/>
    </row>
    <row r="86" spans="1:19" ht="24.9" customHeight="1" x14ac:dyDescent="0.25">
      <c r="A86" s="124">
        <v>1</v>
      </c>
      <c r="B86" s="97" t="s">
        <v>58</v>
      </c>
      <c r="C86" s="120" t="s">
        <v>59</v>
      </c>
      <c r="D86" s="4" t="s">
        <v>20</v>
      </c>
      <c r="E86" s="7" t="s">
        <v>21</v>
      </c>
      <c r="F86" s="7" t="s">
        <v>21</v>
      </c>
      <c r="G86" s="7" t="s">
        <v>21</v>
      </c>
      <c r="H86" s="7" t="s">
        <v>21</v>
      </c>
      <c r="I86" s="7" t="s">
        <v>21</v>
      </c>
      <c r="J86" s="7" t="s">
        <v>21</v>
      </c>
      <c r="K86" s="7" t="s">
        <v>21</v>
      </c>
      <c r="L86" s="7" t="s">
        <v>21</v>
      </c>
      <c r="M86" s="7" t="s">
        <v>21</v>
      </c>
      <c r="N86" s="7" t="s">
        <v>21</v>
      </c>
      <c r="O86" s="7" t="s">
        <v>21</v>
      </c>
      <c r="P86" s="7" t="s">
        <v>21</v>
      </c>
      <c r="Q86" s="119"/>
      <c r="R86" s="9">
        <f>COUNTIF(E86:P86,"X")</f>
        <v>12</v>
      </c>
      <c r="S86" s="100">
        <f>(R87*100%)/R86</f>
        <v>0</v>
      </c>
    </row>
    <row r="87" spans="1:19" ht="24.9" customHeight="1" x14ac:dyDescent="0.25">
      <c r="A87" s="131"/>
      <c r="B87" s="97"/>
      <c r="C87" s="121"/>
      <c r="D87" s="10" t="s">
        <v>22</v>
      </c>
      <c r="E87" s="7"/>
      <c r="F87" s="7"/>
      <c r="G87" s="7"/>
      <c r="H87" s="7"/>
      <c r="I87" s="7"/>
      <c r="J87" s="7"/>
      <c r="K87" s="7"/>
      <c r="L87" s="7"/>
      <c r="M87" s="7"/>
      <c r="N87" s="7"/>
      <c r="O87" s="7"/>
      <c r="P87" s="7"/>
      <c r="Q87" s="118"/>
      <c r="R87" s="11">
        <f>COUNTIF(E87:P87,"S")</f>
        <v>0</v>
      </c>
      <c r="S87" s="100"/>
    </row>
    <row r="88" spans="1:19" ht="24.9" customHeight="1" x14ac:dyDescent="0.25">
      <c r="A88" s="124">
        <v>2</v>
      </c>
      <c r="B88" s="97" t="s">
        <v>60</v>
      </c>
      <c r="C88" s="120" t="s">
        <v>61</v>
      </c>
      <c r="D88" s="4" t="s">
        <v>20</v>
      </c>
      <c r="E88" s="6"/>
      <c r="F88" s="6"/>
      <c r="G88" s="6"/>
      <c r="H88" s="6"/>
      <c r="I88" s="7" t="s">
        <v>21</v>
      </c>
      <c r="J88" s="7" t="s">
        <v>21</v>
      </c>
      <c r="K88" s="7" t="s">
        <v>21</v>
      </c>
      <c r="L88" s="6"/>
      <c r="M88" s="6"/>
      <c r="N88" s="6"/>
      <c r="O88" s="6"/>
      <c r="P88" s="6"/>
      <c r="Q88" s="119"/>
      <c r="R88" s="9">
        <f>COUNTIF(E88:P88,"X")</f>
        <v>3</v>
      </c>
      <c r="S88" s="100">
        <f>(R89*100%)/R88</f>
        <v>0</v>
      </c>
    </row>
    <row r="89" spans="1:19" ht="24.9" customHeight="1" x14ac:dyDescent="0.25">
      <c r="A89" s="131"/>
      <c r="B89" s="97"/>
      <c r="C89" s="121"/>
      <c r="D89" s="10" t="s">
        <v>22</v>
      </c>
      <c r="E89" s="6"/>
      <c r="F89" s="6"/>
      <c r="G89" s="6"/>
      <c r="H89" s="6"/>
      <c r="I89" s="7"/>
      <c r="J89" s="7"/>
      <c r="K89" s="7"/>
      <c r="L89" s="6"/>
      <c r="M89" s="6"/>
      <c r="N89" s="6"/>
      <c r="O89" s="6"/>
      <c r="P89" s="6"/>
      <c r="Q89" s="118"/>
      <c r="R89" s="11">
        <f>COUNTIF(E89:P89,"S")</f>
        <v>0</v>
      </c>
      <c r="S89" s="100"/>
    </row>
    <row r="90" spans="1:19" ht="24.9" customHeight="1" x14ac:dyDescent="0.25">
      <c r="A90" s="124">
        <v>3</v>
      </c>
      <c r="B90" s="97" t="s">
        <v>62</v>
      </c>
      <c r="C90" s="120" t="s">
        <v>59</v>
      </c>
      <c r="D90" s="4" t="s">
        <v>20</v>
      </c>
      <c r="E90" s="6"/>
      <c r="F90" s="6"/>
      <c r="G90" s="6"/>
      <c r="H90" s="6"/>
      <c r="I90" s="6"/>
      <c r="J90" s="7" t="s">
        <v>21</v>
      </c>
      <c r="K90" s="6"/>
      <c r="L90" s="6"/>
      <c r="M90" s="6"/>
      <c r="N90" s="6"/>
      <c r="O90" s="6"/>
      <c r="P90" s="7" t="s">
        <v>21</v>
      </c>
      <c r="Q90" s="119"/>
      <c r="R90" s="9">
        <f>COUNTIF(E90:P90,"X")</f>
        <v>2</v>
      </c>
      <c r="S90" s="100">
        <f>(R91*100%)/R90</f>
        <v>0</v>
      </c>
    </row>
    <row r="91" spans="1:19" ht="24.9" customHeight="1" x14ac:dyDescent="0.25">
      <c r="A91" s="125"/>
      <c r="B91" s="97"/>
      <c r="C91" s="121"/>
      <c r="D91" s="10" t="s">
        <v>22</v>
      </c>
      <c r="E91" s="6"/>
      <c r="F91" s="6"/>
      <c r="G91" s="6"/>
      <c r="H91" s="6"/>
      <c r="I91" s="6"/>
      <c r="J91" s="7"/>
      <c r="K91" s="6"/>
      <c r="L91" s="6"/>
      <c r="M91" s="6"/>
      <c r="N91" s="6"/>
      <c r="O91" s="6"/>
      <c r="P91" s="7"/>
      <c r="Q91" s="118"/>
      <c r="R91" s="11">
        <f>COUNTIF(E91:P91,"S")</f>
        <v>0</v>
      </c>
      <c r="S91" s="100"/>
    </row>
    <row r="92" spans="1:19" ht="29.25" customHeight="1" x14ac:dyDescent="0.25">
      <c r="A92" s="125">
        <v>4</v>
      </c>
      <c r="B92" s="97" t="s">
        <v>63</v>
      </c>
      <c r="C92" s="129" t="s">
        <v>64</v>
      </c>
      <c r="D92" s="4" t="s">
        <v>20</v>
      </c>
      <c r="E92" s="6"/>
      <c r="F92" s="6"/>
      <c r="G92" s="6"/>
      <c r="H92" s="7" t="s">
        <v>21</v>
      </c>
      <c r="I92" s="6"/>
      <c r="J92" s="6"/>
      <c r="K92" s="6"/>
      <c r="L92" s="6"/>
      <c r="M92" s="6"/>
      <c r="N92" s="6"/>
      <c r="O92" s="6"/>
      <c r="P92" s="6"/>
      <c r="Q92" s="119"/>
      <c r="R92" s="9">
        <f>COUNTIF(E92:P92,"X")</f>
        <v>1</v>
      </c>
      <c r="S92" s="100">
        <f>(R93*100%)/R92</f>
        <v>0</v>
      </c>
    </row>
    <row r="93" spans="1:19" ht="29.25" customHeight="1" x14ac:dyDescent="0.25">
      <c r="A93" s="125"/>
      <c r="B93" s="97"/>
      <c r="C93" s="130"/>
      <c r="D93" s="10" t="s">
        <v>22</v>
      </c>
      <c r="E93" s="6"/>
      <c r="F93" s="6"/>
      <c r="G93" s="6"/>
      <c r="H93" s="7"/>
      <c r="I93" s="6"/>
      <c r="J93" s="6"/>
      <c r="K93" s="6"/>
      <c r="L93" s="6"/>
      <c r="M93" s="6"/>
      <c r="N93" s="6"/>
      <c r="O93" s="6"/>
      <c r="P93" s="6"/>
      <c r="Q93" s="118"/>
      <c r="R93" s="11">
        <f>COUNTIF(E93:P93,"S")</f>
        <v>0</v>
      </c>
      <c r="S93" s="100"/>
    </row>
    <row r="94" spans="1:19" x14ac:dyDescent="0.25">
      <c r="A94" s="78" t="s">
        <v>28</v>
      </c>
      <c r="B94" s="79"/>
      <c r="C94" s="79"/>
      <c r="D94" s="79"/>
      <c r="E94" s="13">
        <f>+COUNTIF(Cronograma!E86:E93,"S")</f>
        <v>0</v>
      </c>
      <c r="F94" s="13">
        <f>+COUNTIF(Cronograma!F86:F93,"S")</f>
        <v>0</v>
      </c>
      <c r="G94" s="13">
        <f>+COUNTIF(Cronograma!G86:G93,"S")</f>
        <v>0</v>
      </c>
      <c r="H94" s="13">
        <f>+COUNTIF(Cronograma!H86:H93,"S")</f>
        <v>0</v>
      </c>
      <c r="I94" s="13">
        <f>+COUNTIF(Cronograma!I86:I93,"S")</f>
        <v>0</v>
      </c>
      <c r="J94" s="13">
        <f>+COUNTIF(Cronograma!J86:J93,"S")</f>
        <v>0</v>
      </c>
      <c r="K94" s="13">
        <f>+COUNTIF(Cronograma!K86:K93,"S")</f>
        <v>0</v>
      </c>
      <c r="L94" s="13">
        <f>+COUNTIF(Cronograma!L86:L93,"S")</f>
        <v>0</v>
      </c>
      <c r="M94" s="13">
        <f>+COUNTIF(Cronograma!M86:M93,"S")</f>
        <v>0</v>
      </c>
      <c r="N94" s="13">
        <f>+COUNTIF(Cronograma!N86:N93,"S")</f>
        <v>0</v>
      </c>
      <c r="O94" s="13">
        <f>+COUNTIF(Cronograma!O86:O93,"S")</f>
        <v>0</v>
      </c>
      <c r="P94" s="13">
        <f>+COUNTIF(Cronograma!P86:P93,"S")</f>
        <v>0</v>
      </c>
      <c r="Q94" s="80"/>
      <c r="R94" s="81"/>
      <c r="S94" s="82"/>
    </row>
    <row r="95" spans="1:19" x14ac:dyDescent="0.25">
      <c r="A95" s="78" t="s">
        <v>29</v>
      </c>
      <c r="B95" s="79"/>
      <c r="C95" s="79"/>
      <c r="D95" s="79"/>
      <c r="E95" s="13">
        <f>+COUNTIF(Cronograma!E86:E93,"N")</f>
        <v>0</v>
      </c>
      <c r="F95" s="13">
        <f>+COUNTIF(Cronograma!F86:F93,"N")</f>
        <v>0</v>
      </c>
      <c r="G95" s="13">
        <f>+COUNTIF(Cronograma!G86:G93,"N")</f>
        <v>0</v>
      </c>
      <c r="H95" s="13">
        <f>+COUNTIF(Cronograma!H86:H93,"N")</f>
        <v>0</v>
      </c>
      <c r="I95" s="13">
        <f>+COUNTIF(Cronograma!I86:I93,"N")</f>
        <v>0</v>
      </c>
      <c r="J95" s="13">
        <f>+COUNTIF(Cronograma!J86:J93,"N")</f>
        <v>0</v>
      </c>
      <c r="K95" s="13">
        <f>+COUNTIF(Cronograma!K86:K93,"N")</f>
        <v>0</v>
      </c>
      <c r="L95" s="13">
        <f>+COUNTIF(Cronograma!L86:L93,"N")</f>
        <v>0</v>
      </c>
      <c r="M95" s="13">
        <f>+COUNTIF(Cronograma!M86:M93,"N")</f>
        <v>0</v>
      </c>
      <c r="N95" s="13">
        <f>+COUNTIF(Cronograma!N86:N93,"N")</f>
        <v>0</v>
      </c>
      <c r="O95" s="13">
        <f>+COUNTIF(Cronograma!O86:O93,"N")</f>
        <v>0</v>
      </c>
      <c r="P95" s="13">
        <f>+COUNTIF(Cronograma!P86:P93,"N")</f>
        <v>0</v>
      </c>
      <c r="Q95" s="83"/>
      <c r="R95" s="84"/>
      <c r="S95" s="85"/>
    </row>
    <row r="96" spans="1:19" x14ac:dyDescent="0.25">
      <c r="A96" s="89" t="s">
        <v>30</v>
      </c>
      <c r="B96" s="90"/>
      <c r="C96" s="90"/>
      <c r="D96" s="90"/>
      <c r="E96" s="14">
        <f>+COUNTIF(Cronograma!E86:E93,"X")</f>
        <v>1</v>
      </c>
      <c r="F96" s="14">
        <f>+COUNTIF(Cronograma!F86:F93,"X")</f>
        <v>1</v>
      </c>
      <c r="G96" s="14">
        <f>+COUNTIF(Cronograma!G86:G93,"X")</f>
        <v>1</v>
      </c>
      <c r="H96" s="14">
        <f>+COUNTIF(Cronograma!H86:H93,"X")</f>
        <v>2</v>
      </c>
      <c r="I96" s="14">
        <f>+COUNTIF(Cronograma!I86:I93,"X")</f>
        <v>2</v>
      </c>
      <c r="J96" s="14">
        <f>+COUNTIF(Cronograma!J86:J93,"X")</f>
        <v>3</v>
      </c>
      <c r="K96" s="14">
        <f>+COUNTIF(Cronograma!K86:K93,"X")</f>
        <v>2</v>
      </c>
      <c r="L96" s="14">
        <f>+COUNTIF(Cronograma!L86:L93,"X")</f>
        <v>1</v>
      </c>
      <c r="M96" s="14">
        <f>+COUNTIF(Cronograma!M86:M93,"X")</f>
        <v>1</v>
      </c>
      <c r="N96" s="14">
        <f>+COUNTIF(Cronograma!N86:N93,"X")</f>
        <v>1</v>
      </c>
      <c r="O96" s="14">
        <f>+COUNTIF(Cronograma!O86:O93,"X")</f>
        <v>1</v>
      </c>
      <c r="P96" s="14">
        <f>+COUNTIF(Cronograma!P86:P93,"X")</f>
        <v>2</v>
      </c>
      <c r="Q96" s="83"/>
      <c r="R96" s="84"/>
      <c r="S96" s="85"/>
    </row>
    <row r="97" spans="1:19" x14ac:dyDescent="0.25">
      <c r="A97" s="91" t="s">
        <v>31</v>
      </c>
      <c r="B97" s="92"/>
      <c r="C97" s="92"/>
      <c r="D97" s="92"/>
      <c r="E97" s="15">
        <f t="shared" ref="E97:P97" si="5">(E94)/E96</f>
        <v>0</v>
      </c>
      <c r="F97" s="15">
        <f t="shared" si="5"/>
        <v>0</v>
      </c>
      <c r="G97" s="15">
        <f t="shared" si="5"/>
        <v>0</v>
      </c>
      <c r="H97" s="15">
        <f t="shared" si="5"/>
        <v>0</v>
      </c>
      <c r="I97" s="15">
        <f t="shared" si="5"/>
        <v>0</v>
      </c>
      <c r="J97" s="15">
        <f t="shared" si="5"/>
        <v>0</v>
      </c>
      <c r="K97" s="15">
        <f t="shared" si="5"/>
        <v>0</v>
      </c>
      <c r="L97" s="15">
        <f t="shared" si="5"/>
        <v>0</v>
      </c>
      <c r="M97" s="15">
        <f t="shared" si="5"/>
        <v>0</v>
      </c>
      <c r="N97" s="15">
        <f t="shared" si="5"/>
        <v>0</v>
      </c>
      <c r="O97" s="15">
        <f t="shared" si="5"/>
        <v>0</v>
      </c>
      <c r="P97" s="15">
        <f t="shared" si="5"/>
        <v>0</v>
      </c>
      <c r="Q97" s="83"/>
      <c r="R97" s="84"/>
      <c r="S97" s="85"/>
    </row>
    <row r="98" spans="1:19" ht="13.8" thickBot="1" x14ac:dyDescent="0.3">
      <c r="A98" s="104" t="s">
        <v>32</v>
      </c>
      <c r="B98" s="105"/>
      <c r="C98" s="105"/>
      <c r="D98" s="105"/>
      <c r="E98" s="106">
        <f>SUM(E96:P96)</f>
        <v>18</v>
      </c>
      <c r="F98" s="107"/>
      <c r="G98" s="107"/>
      <c r="H98" s="107"/>
      <c r="I98" s="107"/>
      <c r="J98" s="107"/>
      <c r="K98" s="107"/>
      <c r="L98" s="107"/>
      <c r="M98" s="107"/>
      <c r="N98" s="107"/>
      <c r="O98" s="107"/>
      <c r="P98" s="107"/>
      <c r="Q98" s="86"/>
      <c r="R98" s="87"/>
      <c r="S98" s="88"/>
    </row>
    <row r="99" spans="1:19" ht="15.6" x14ac:dyDescent="0.25">
      <c r="A99" s="126" t="s">
        <v>65</v>
      </c>
      <c r="B99" s="127"/>
      <c r="C99" s="127"/>
      <c r="D99" s="127"/>
      <c r="E99" s="127"/>
      <c r="F99" s="127"/>
      <c r="G99" s="127"/>
      <c r="H99" s="127"/>
      <c r="I99" s="127"/>
      <c r="J99" s="127"/>
      <c r="K99" s="127"/>
      <c r="L99" s="127"/>
      <c r="M99" s="127"/>
      <c r="N99" s="127"/>
      <c r="O99" s="127"/>
      <c r="P99" s="127"/>
      <c r="Q99" s="127"/>
      <c r="R99" s="127"/>
      <c r="S99" s="128"/>
    </row>
    <row r="100" spans="1:19" ht="24.9" customHeight="1" x14ac:dyDescent="0.25">
      <c r="A100" s="113">
        <v>1</v>
      </c>
      <c r="B100" s="97" t="s">
        <v>66</v>
      </c>
      <c r="C100" s="120" t="s">
        <v>19</v>
      </c>
      <c r="D100" s="4" t="s">
        <v>20</v>
      </c>
      <c r="E100" s="5"/>
      <c r="F100" s="5"/>
      <c r="G100" s="6"/>
      <c r="H100" s="6"/>
      <c r="I100" s="6"/>
      <c r="J100" s="7" t="s">
        <v>21</v>
      </c>
      <c r="K100" s="6"/>
      <c r="L100" s="6"/>
      <c r="M100" s="6"/>
      <c r="N100" s="6"/>
      <c r="O100" s="6"/>
      <c r="P100" s="6"/>
      <c r="Q100" s="119"/>
      <c r="R100" s="9">
        <f>COUNTIF(E100:P100,"X")</f>
        <v>1</v>
      </c>
      <c r="S100" s="100">
        <f>(R101*100%)/R100</f>
        <v>0</v>
      </c>
    </row>
    <row r="101" spans="1:19" ht="24.9" customHeight="1" x14ac:dyDescent="0.25">
      <c r="A101" s="114"/>
      <c r="B101" s="97"/>
      <c r="C101" s="121"/>
      <c r="D101" s="10" t="s">
        <v>22</v>
      </c>
      <c r="E101" s="5"/>
      <c r="F101" s="5"/>
      <c r="G101" s="6"/>
      <c r="H101" s="6"/>
      <c r="I101" s="6"/>
      <c r="J101" s="7"/>
      <c r="K101" s="6"/>
      <c r="L101" s="6"/>
      <c r="M101" s="6"/>
      <c r="N101" s="6"/>
      <c r="O101" s="6"/>
      <c r="P101" s="6"/>
      <c r="Q101" s="118"/>
      <c r="R101" s="11">
        <f>COUNTIF(E101:P101,"S")</f>
        <v>0</v>
      </c>
      <c r="S101" s="100"/>
    </row>
    <row r="102" spans="1:19" ht="24.9" customHeight="1" x14ac:dyDescent="0.25">
      <c r="A102" s="113">
        <v>2</v>
      </c>
      <c r="B102" s="97" t="s">
        <v>67</v>
      </c>
      <c r="C102" s="120" t="s">
        <v>19</v>
      </c>
      <c r="D102" s="4" t="s">
        <v>20</v>
      </c>
      <c r="E102" s="5"/>
      <c r="F102" s="5"/>
      <c r="G102" s="7" t="s">
        <v>21</v>
      </c>
      <c r="H102" s="7" t="s">
        <v>21</v>
      </c>
      <c r="I102" s="7" t="s">
        <v>21</v>
      </c>
      <c r="J102" s="7" t="s">
        <v>21</v>
      </c>
      <c r="K102" s="7" t="s">
        <v>21</v>
      </c>
      <c r="L102" s="7" t="s">
        <v>21</v>
      </c>
      <c r="M102" s="7" t="s">
        <v>21</v>
      </c>
      <c r="N102" s="7" t="s">
        <v>21</v>
      </c>
      <c r="O102" s="7" t="s">
        <v>21</v>
      </c>
      <c r="P102" s="7" t="s">
        <v>21</v>
      </c>
      <c r="Q102" s="119"/>
      <c r="R102" s="9">
        <f>COUNTIF(E102:P102,"X")</f>
        <v>10</v>
      </c>
      <c r="S102" s="100">
        <f>(R103*100%)/R102</f>
        <v>0</v>
      </c>
    </row>
    <row r="103" spans="1:19" ht="24.9" customHeight="1" x14ac:dyDescent="0.25">
      <c r="A103" s="114"/>
      <c r="B103" s="97"/>
      <c r="C103" s="121"/>
      <c r="D103" s="10" t="s">
        <v>22</v>
      </c>
      <c r="E103" s="5"/>
      <c r="F103" s="5"/>
      <c r="G103" s="7"/>
      <c r="H103" s="7"/>
      <c r="I103" s="7"/>
      <c r="J103" s="7"/>
      <c r="K103" s="7"/>
      <c r="L103" s="7"/>
      <c r="M103" s="7"/>
      <c r="N103" s="7"/>
      <c r="O103" s="7"/>
      <c r="P103" s="7"/>
      <c r="Q103" s="118"/>
      <c r="R103" s="11">
        <f>COUNTIF(E103:P103,"S")</f>
        <v>0</v>
      </c>
      <c r="S103" s="100"/>
    </row>
    <row r="104" spans="1:19" ht="24.9" customHeight="1" x14ac:dyDescent="0.25">
      <c r="A104" s="113">
        <v>3</v>
      </c>
      <c r="B104" s="97" t="s">
        <v>68</v>
      </c>
      <c r="C104" s="120" t="s">
        <v>19</v>
      </c>
      <c r="D104" s="4" t="s">
        <v>20</v>
      </c>
      <c r="E104" s="5"/>
      <c r="F104" s="5"/>
      <c r="G104" s="7" t="s">
        <v>21</v>
      </c>
      <c r="H104" s="6"/>
      <c r="I104" s="6"/>
      <c r="J104" s="6"/>
      <c r="K104" s="7" t="s">
        <v>21</v>
      </c>
      <c r="L104" s="6"/>
      <c r="M104" s="6"/>
      <c r="N104" s="6"/>
      <c r="O104" s="7" t="s">
        <v>21</v>
      </c>
      <c r="P104" s="6"/>
      <c r="Q104" s="122"/>
      <c r="R104" s="9">
        <f>COUNTIF(E104:P104,"X")</f>
        <v>3</v>
      </c>
      <c r="S104" s="100">
        <f>(R105*100%)/R104</f>
        <v>0</v>
      </c>
    </row>
    <row r="105" spans="1:19" ht="24.9" customHeight="1" x14ac:dyDescent="0.25">
      <c r="A105" s="114"/>
      <c r="B105" s="97"/>
      <c r="C105" s="121"/>
      <c r="D105" s="10" t="s">
        <v>22</v>
      </c>
      <c r="E105" s="5"/>
      <c r="F105" s="5"/>
      <c r="G105" s="7"/>
      <c r="H105" s="6"/>
      <c r="I105" s="6"/>
      <c r="J105" s="6"/>
      <c r="K105" s="7"/>
      <c r="L105" s="6"/>
      <c r="M105" s="6"/>
      <c r="N105" s="6"/>
      <c r="O105" s="7"/>
      <c r="P105" s="6"/>
      <c r="Q105" s="123"/>
      <c r="R105" s="11">
        <f>COUNTIF(E105:P105,"S")</f>
        <v>0</v>
      </c>
      <c r="S105" s="100"/>
    </row>
    <row r="106" spans="1:19" ht="24.9" customHeight="1" x14ac:dyDescent="0.25">
      <c r="A106" s="113">
        <v>4</v>
      </c>
      <c r="B106" s="97" t="s">
        <v>69</v>
      </c>
      <c r="C106" s="120" t="s">
        <v>19</v>
      </c>
      <c r="D106" s="4" t="s">
        <v>20</v>
      </c>
      <c r="E106" s="5"/>
      <c r="F106" s="6"/>
      <c r="G106" s="6"/>
      <c r="H106" s="6"/>
      <c r="I106" s="6"/>
      <c r="J106" s="6"/>
      <c r="K106" s="7" t="s">
        <v>21</v>
      </c>
      <c r="L106" s="6"/>
      <c r="M106" s="6"/>
      <c r="N106" s="6"/>
      <c r="O106" s="6"/>
      <c r="P106" s="6"/>
      <c r="Q106" s="119"/>
      <c r="R106" s="9">
        <f>COUNTIF(E106:P106,"X")</f>
        <v>1</v>
      </c>
      <c r="S106" s="100">
        <f>(R107*100%)/R106</f>
        <v>0</v>
      </c>
    </row>
    <row r="107" spans="1:19" ht="24.9" customHeight="1" x14ac:dyDescent="0.25">
      <c r="A107" s="114"/>
      <c r="B107" s="97"/>
      <c r="C107" s="121"/>
      <c r="D107" s="10" t="s">
        <v>22</v>
      </c>
      <c r="E107" s="5"/>
      <c r="F107" s="6"/>
      <c r="G107" s="6"/>
      <c r="H107" s="6"/>
      <c r="I107" s="6"/>
      <c r="J107" s="6"/>
      <c r="K107" s="7"/>
      <c r="L107" s="6"/>
      <c r="M107" s="6"/>
      <c r="N107" s="6"/>
      <c r="O107" s="6"/>
      <c r="P107" s="6"/>
      <c r="Q107" s="118"/>
      <c r="R107" s="11">
        <f>COUNTIF(E107:P107,"S")</f>
        <v>0</v>
      </c>
      <c r="S107" s="100"/>
    </row>
    <row r="108" spans="1:19" x14ac:dyDescent="0.25">
      <c r="A108" s="78" t="s">
        <v>28</v>
      </c>
      <c r="B108" s="79"/>
      <c r="C108" s="79"/>
      <c r="D108" s="79"/>
      <c r="E108" s="13">
        <f>+COUNTIF(Cronograma!E100:E107,"S")</f>
        <v>0</v>
      </c>
      <c r="F108" s="13">
        <f>+COUNTIF(Cronograma!F100:F107,"S")</f>
        <v>0</v>
      </c>
      <c r="G108" s="13">
        <f>+COUNTIF(Cronograma!G100:G107,"S")</f>
        <v>0</v>
      </c>
      <c r="H108" s="13">
        <f>+COUNTIF(Cronograma!H100:H107,"S")</f>
        <v>0</v>
      </c>
      <c r="I108" s="13">
        <f>+COUNTIF(Cronograma!I100:I107,"S")</f>
        <v>0</v>
      </c>
      <c r="J108" s="13">
        <f>+COUNTIF(Cronograma!J100:J107,"S")</f>
        <v>0</v>
      </c>
      <c r="K108" s="13">
        <f>+COUNTIF(Cronograma!K100:K107,"S")</f>
        <v>0</v>
      </c>
      <c r="L108" s="13">
        <f>+COUNTIF(Cronograma!L100:L107,"S")</f>
        <v>0</v>
      </c>
      <c r="M108" s="13">
        <f>+COUNTIF(Cronograma!M100:M107,"S")</f>
        <v>0</v>
      </c>
      <c r="N108" s="13">
        <f>+COUNTIF(Cronograma!N100:N107,"S")</f>
        <v>0</v>
      </c>
      <c r="O108" s="13">
        <f>+COUNTIF(Cronograma!O100:O107,"S")</f>
        <v>0</v>
      </c>
      <c r="P108" s="13">
        <f>+COUNTIF(Cronograma!P100:P107,"S")</f>
        <v>0</v>
      </c>
      <c r="Q108" s="80"/>
      <c r="R108" s="81"/>
      <c r="S108" s="82"/>
    </row>
    <row r="109" spans="1:19" x14ac:dyDescent="0.25">
      <c r="A109" s="78" t="s">
        <v>29</v>
      </c>
      <c r="B109" s="79"/>
      <c r="C109" s="79"/>
      <c r="D109" s="79"/>
      <c r="E109" s="13">
        <f>+COUNTIF(Cronograma!E100:E107,"N")</f>
        <v>0</v>
      </c>
      <c r="F109" s="13">
        <f>+COUNTIF(Cronograma!F100:F107,"N")</f>
        <v>0</v>
      </c>
      <c r="G109" s="13">
        <f>+COUNTIF(Cronograma!G100:G107,"N")</f>
        <v>0</v>
      </c>
      <c r="H109" s="13">
        <f>+COUNTIF(Cronograma!H100:H107,"N")</f>
        <v>0</v>
      </c>
      <c r="I109" s="13">
        <f>+COUNTIF(Cronograma!I100:I107,"N")</f>
        <v>0</v>
      </c>
      <c r="J109" s="13">
        <f>+COUNTIF(Cronograma!J100:J107,"N")</f>
        <v>0</v>
      </c>
      <c r="K109" s="13">
        <f>+COUNTIF(Cronograma!K100:K107,"N")</f>
        <v>0</v>
      </c>
      <c r="L109" s="13">
        <f>+COUNTIF(Cronograma!L100:L107,"N")</f>
        <v>0</v>
      </c>
      <c r="M109" s="13">
        <f>+COUNTIF(Cronograma!M100:M107,"N")</f>
        <v>0</v>
      </c>
      <c r="N109" s="13">
        <f>+COUNTIF(Cronograma!N100:N107,"N")</f>
        <v>0</v>
      </c>
      <c r="O109" s="13">
        <f>+COUNTIF(Cronograma!O100:O107,"N")</f>
        <v>0</v>
      </c>
      <c r="P109" s="13">
        <f>+COUNTIF(Cronograma!P100:P107,"N")</f>
        <v>0</v>
      </c>
      <c r="Q109" s="83"/>
      <c r="R109" s="84"/>
      <c r="S109" s="85"/>
    </row>
    <row r="110" spans="1:19" x14ac:dyDescent="0.25">
      <c r="A110" s="89" t="s">
        <v>30</v>
      </c>
      <c r="B110" s="90"/>
      <c r="C110" s="90"/>
      <c r="D110" s="90"/>
      <c r="E110" s="14">
        <f>+COUNTIF(Cronograma!E100:E107,"X")</f>
        <v>0</v>
      </c>
      <c r="F110" s="14">
        <f>+COUNTIF(Cronograma!F100:F107,"X")</f>
        <v>0</v>
      </c>
      <c r="G110" s="14">
        <f>+COUNTIF(Cronograma!G100:G107,"X")</f>
        <v>2</v>
      </c>
      <c r="H110" s="14">
        <f>+COUNTIF(Cronograma!H100:H107,"X")</f>
        <v>1</v>
      </c>
      <c r="I110" s="14">
        <f>+COUNTIF(Cronograma!I100:I107,"X")</f>
        <v>1</v>
      </c>
      <c r="J110" s="14">
        <f>+COUNTIF(Cronograma!J100:J107,"X")</f>
        <v>2</v>
      </c>
      <c r="K110" s="14">
        <f>+COUNTIF(Cronograma!K100:K107,"X")</f>
        <v>3</v>
      </c>
      <c r="L110" s="14">
        <f>+COUNTIF(Cronograma!L100:L107,"X")</f>
        <v>1</v>
      </c>
      <c r="M110" s="14">
        <f>+COUNTIF(Cronograma!M100:M107,"X")</f>
        <v>1</v>
      </c>
      <c r="N110" s="14">
        <f>+COUNTIF(Cronograma!N100:N107,"X")</f>
        <v>1</v>
      </c>
      <c r="O110" s="14">
        <f>+COUNTIF(Cronograma!O100:O107,"X")</f>
        <v>2</v>
      </c>
      <c r="P110" s="14">
        <f>+COUNTIF(Cronograma!P100:P107,"X")</f>
        <v>1</v>
      </c>
      <c r="Q110" s="83"/>
      <c r="R110" s="84"/>
      <c r="S110" s="85"/>
    </row>
    <row r="111" spans="1:19" x14ac:dyDescent="0.25">
      <c r="A111" s="91" t="s">
        <v>31</v>
      </c>
      <c r="B111" s="92"/>
      <c r="C111" s="92"/>
      <c r="D111" s="92"/>
      <c r="E111" s="15" t="e">
        <f t="shared" ref="E111:P111" si="6">(E108)/E110</f>
        <v>#DIV/0!</v>
      </c>
      <c r="F111" s="15" t="e">
        <f t="shared" si="6"/>
        <v>#DIV/0!</v>
      </c>
      <c r="G111" s="15">
        <f t="shared" si="6"/>
        <v>0</v>
      </c>
      <c r="H111" s="15">
        <f t="shared" si="6"/>
        <v>0</v>
      </c>
      <c r="I111" s="15">
        <f t="shared" si="6"/>
        <v>0</v>
      </c>
      <c r="J111" s="15">
        <f t="shared" si="6"/>
        <v>0</v>
      </c>
      <c r="K111" s="15">
        <f t="shared" si="6"/>
        <v>0</v>
      </c>
      <c r="L111" s="15">
        <f t="shared" si="6"/>
        <v>0</v>
      </c>
      <c r="M111" s="15">
        <f t="shared" si="6"/>
        <v>0</v>
      </c>
      <c r="N111" s="15">
        <f t="shared" si="6"/>
        <v>0</v>
      </c>
      <c r="O111" s="15">
        <f t="shared" si="6"/>
        <v>0</v>
      </c>
      <c r="P111" s="15">
        <f t="shared" si="6"/>
        <v>0</v>
      </c>
      <c r="Q111" s="83"/>
      <c r="R111" s="84"/>
      <c r="S111" s="85"/>
    </row>
    <row r="112" spans="1:19" ht="13.8" thickBot="1" x14ac:dyDescent="0.3">
      <c r="A112" s="104" t="s">
        <v>32</v>
      </c>
      <c r="B112" s="105"/>
      <c r="C112" s="105"/>
      <c r="D112" s="105"/>
      <c r="E112" s="106">
        <f>SUM(E110:P110)</f>
        <v>15</v>
      </c>
      <c r="F112" s="107"/>
      <c r="G112" s="107"/>
      <c r="H112" s="107"/>
      <c r="I112" s="107"/>
      <c r="J112" s="107"/>
      <c r="K112" s="107"/>
      <c r="L112" s="107"/>
      <c r="M112" s="107"/>
      <c r="N112" s="107"/>
      <c r="O112" s="107"/>
      <c r="P112" s="107"/>
      <c r="Q112" s="86"/>
      <c r="R112" s="87"/>
      <c r="S112" s="88"/>
    </row>
    <row r="113" spans="1:19" ht="15.6" x14ac:dyDescent="0.25">
      <c r="A113" s="101" t="s">
        <v>70</v>
      </c>
      <c r="B113" s="102"/>
      <c r="C113" s="102"/>
      <c r="D113" s="102"/>
      <c r="E113" s="102"/>
      <c r="F113" s="102"/>
      <c r="G113" s="102"/>
      <c r="H113" s="102"/>
      <c r="I113" s="102"/>
      <c r="J113" s="102"/>
      <c r="K113" s="102"/>
      <c r="L113" s="102"/>
      <c r="M113" s="102"/>
      <c r="N113" s="102"/>
      <c r="O113" s="102"/>
      <c r="P113" s="102"/>
      <c r="Q113" s="102"/>
      <c r="R113" s="102"/>
      <c r="S113" s="103"/>
    </row>
    <row r="114" spans="1:19" ht="24.9" customHeight="1" x14ac:dyDescent="0.25">
      <c r="A114" s="96">
        <v>1</v>
      </c>
      <c r="B114" s="97" t="s">
        <v>71</v>
      </c>
      <c r="C114" s="98" t="s">
        <v>19</v>
      </c>
      <c r="D114" s="4" t="s">
        <v>20</v>
      </c>
      <c r="E114" s="5"/>
      <c r="F114" s="5"/>
      <c r="G114" s="6"/>
      <c r="H114" s="6"/>
      <c r="I114" s="6"/>
      <c r="J114" s="7" t="s">
        <v>21</v>
      </c>
      <c r="K114" s="6"/>
      <c r="L114" s="6"/>
      <c r="M114" s="6"/>
      <c r="N114" s="6"/>
      <c r="O114" s="6"/>
      <c r="P114" s="6"/>
      <c r="Q114" s="119"/>
      <c r="R114" s="9">
        <f>COUNTIF(E114:P114,"X")</f>
        <v>1</v>
      </c>
      <c r="S114" s="100">
        <f>(R115*100%)/R114</f>
        <v>0</v>
      </c>
    </row>
    <row r="115" spans="1:19" ht="24.9" customHeight="1" x14ac:dyDescent="0.25">
      <c r="A115" s="96"/>
      <c r="B115" s="97"/>
      <c r="C115" s="98"/>
      <c r="D115" s="10" t="s">
        <v>22</v>
      </c>
      <c r="E115" s="5"/>
      <c r="F115" s="5"/>
      <c r="G115" s="6"/>
      <c r="H115" s="6"/>
      <c r="I115" s="6"/>
      <c r="J115" s="7"/>
      <c r="K115" s="6"/>
      <c r="L115" s="6"/>
      <c r="M115" s="6"/>
      <c r="N115" s="6"/>
      <c r="O115" s="6"/>
      <c r="P115" s="6"/>
      <c r="Q115" s="118"/>
      <c r="R115" s="11">
        <f>COUNTIF(E115:P115,"S")</f>
        <v>0</v>
      </c>
      <c r="S115" s="100"/>
    </row>
    <row r="116" spans="1:19" ht="24.9" customHeight="1" x14ac:dyDescent="0.25">
      <c r="A116" s="96">
        <v>2</v>
      </c>
      <c r="B116" s="97" t="s">
        <v>72</v>
      </c>
      <c r="C116" s="98" t="s">
        <v>73</v>
      </c>
      <c r="D116" s="4" t="s">
        <v>20</v>
      </c>
      <c r="E116" s="5"/>
      <c r="F116" s="6"/>
      <c r="G116" s="6"/>
      <c r="H116" s="7" t="s">
        <v>21</v>
      </c>
      <c r="I116" s="7" t="s">
        <v>21</v>
      </c>
      <c r="J116" s="7" t="s">
        <v>21</v>
      </c>
      <c r="K116" s="7" t="s">
        <v>21</v>
      </c>
      <c r="L116" s="6"/>
      <c r="M116" s="6"/>
      <c r="N116" s="6"/>
      <c r="O116" s="6"/>
      <c r="P116" s="6"/>
      <c r="Q116" s="116"/>
      <c r="R116" s="9">
        <f>COUNTIF(E116:P116,"X")</f>
        <v>4</v>
      </c>
      <c r="S116" s="100">
        <f>(R117*100%)/R116</f>
        <v>0</v>
      </c>
    </row>
    <row r="117" spans="1:19" ht="24.9" customHeight="1" x14ac:dyDescent="0.25">
      <c r="A117" s="96"/>
      <c r="B117" s="97"/>
      <c r="C117" s="98"/>
      <c r="D117" s="10" t="s">
        <v>22</v>
      </c>
      <c r="E117" s="5"/>
      <c r="F117" s="6"/>
      <c r="G117" s="6"/>
      <c r="H117" s="7"/>
      <c r="I117" s="7"/>
      <c r="J117" s="7"/>
      <c r="K117" s="7"/>
      <c r="L117" s="6"/>
      <c r="M117" s="6"/>
      <c r="N117" s="6"/>
      <c r="O117" s="6"/>
      <c r="P117" s="6"/>
      <c r="Q117" s="118"/>
      <c r="R117" s="11">
        <f>COUNTIF(E117:P117,"S")</f>
        <v>0</v>
      </c>
      <c r="S117" s="100"/>
    </row>
    <row r="118" spans="1:19" ht="24.9" customHeight="1" x14ac:dyDescent="0.25">
      <c r="A118" s="96">
        <v>3</v>
      </c>
      <c r="B118" s="97" t="s">
        <v>74</v>
      </c>
      <c r="C118" s="98" t="s">
        <v>19</v>
      </c>
      <c r="D118" s="4" t="s">
        <v>20</v>
      </c>
      <c r="E118" s="5"/>
      <c r="F118" s="5"/>
      <c r="G118" s="6"/>
      <c r="H118" s="6"/>
      <c r="I118" s="7" t="s">
        <v>21</v>
      </c>
      <c r="J118" s="6"/>
      <c r="K118" s="6"/>
      <c r="L118" s="7" t="s">
        <v>21</v>
      </c>
      <c r="M118" s="6"/>
      <c r="N118" s="6"/>
      <c r="O118" s="7" t="s">
        <v>21</v>
      </c>
      <c r="P118" s="6"/>
      <c r="Q118" s="119"/>
      <c r="R118" s="9">
        <f>COUNTIF(E118:P118,"X")</f>
        <v>3</v>
      </c>
      <c r="S118" s="100">
        <f>(R119*100%)/R118</f>
        <v>0</v>
      </c>
    </row>
    <row r="119" spans="1:19" ht="24.9" customHeight="1" x14ac:dyDescent="0.25">
      <c r="A119" s="96"/>
      <c r="B119" s="97"/>
      <c r="C119" s="98"/>
      <c r="D119" s="10" t="s">
        <v>22</v>
      </c>
      <c r="E119" s="5"/>
      <c r="F119" s="5"/>
      <c r="G119" s="6"/>
      <c r="H119" s="6"/>
      <c r="I119" s="7"/>
      <c r="J119" s="6"/>
      <c r="K119" s="6"/>
      <c r="L119" s="7"/>
      <c r="M119" s="6"/>
      <c r="N119" s="6"/>
      <c r="O119" s="7"/>
      <c r="P119" s="6"/>
      <c r="Q119" s="118"/>
      <c r="R119" s="11">
        <f>COUNTIF(E119:P119,"S")</f>
        <v>0</v>
      </c>
      <c r="S119" s="100"/>
    </row>
    <row r="120" spans="1:19" x14ac:dyDescent="0.25">
      <c r="A120" s="78" t="s">
        <v>28</v>
      </c>
      <c r="B120" s="79"/>
      <c r="C120" s="79"/>
      <c r="D120" s="79"/>
      <c r="E120" s="13">
        <f>+COUNTIF(Cronograma!E114:E119,"S")</f>
        <v>0</v>
      </c>
      <c r="F120" s="13">
        <f>+COUNTIF(Cronograma!F114:F119,"S")</f>
        <v>0</v>
      </c>
      <c r="G120" s="13">
        <f>+COUNTIF(Cronograma!G114:G119,"S")</f>
        <v>0</v>
      </c>
      <c r="H120" s="13">
        <f>+COUNTIF(Cronograma!H114:H119,"S")</f>
        <v>0</v>
      </c>
      <c r="I120" s="13">
        <f>+COUNTIF(Cronograma!I114:I119,"S")</f>
        <v>0</v>
      </c>
      <c r="J120" s="13">
        <f>+COUNTIF(Cronograma!J114:J119,"S")</f>
        <v>0</v>
      </c>
      <c r="K120" s="13">
        <f>+COUNTIF(Cronograma!K114:K119,"S")</f>
        <v>0</v>
      </c>
      <c r="L120" s="13">
        <f>+COUNTIF(Cronograma!L114:L119,"S")</f>
        <v>0</v>
      </c>
      <c r="M120" s="13">
        <f>+COUNTIF(Cronograma!M114:M119,"S")</f>
        <v>0</v>
      </c>
      <c r="N120" s="13">
        <f>+COUNTIF(Cronograma!N114:N119,"S")</f>
        <v>0</v>
      </c>
      <c r="O120" s="13">
        <f>+COUNTIF(Cronograma!O114:O119,"S")</f>
        <v>0</v>
      </c>
      <c r="P120" s="13">
        <f>+COUNTIF(Cronograma!P114:P119,"S")</f>
        <v>0</v>
      </c>
      <c r="Q120" s="80"/>
      <c r="R120" s="81"/>
      <c r="S120" s="82"/>
    </row>
    <row r="121" spans="1:19" x14ac:dyDescent="0.25">
      <c r="A121" s="78" t="s">
        <v>29</v>
      </c>
      <c r="B121" s="79"/>
      <c r="C121" s="79"/>
      <c r="D121" s="79"/>
      <c r="E121" s="13">
        <f>+COUNTIF(Cronograma!E114:E119,"N")</f>
        <v>0</v>
      </c>
      <c r="F121" s="13">
        <f>+COUNTIF(Cronograma!F114:F119,"N")</f>
        <v>0</v>
      </c>
      <c r="G121" s="13">
        <f>+COUNTIF(Cronograma!G114:G119,"N")</f>
        <v>0</v>
      </c>
      <c r="H121" s="13">
        <f>+COUNTIF(Cronograma!H114:H119,"N")</f>
        <v>0</v>
      </c>
      <c r="I121" s="13">
        <f>+COUNTIF(Cronograma!I114:I119,"N")</f>
        <v>0</v>
      </c>
      <c r="J121" s="13">
        <f>+COUNTIF(Cronograma!J114:J119,"N")</f>
        <v>0</v>
      </c>
      <c r="K121" s="13">
        <f>+COUNTIF(Cronograma!K114:K119,"N")</f>
        <v>0</v>
      </c>
      <c r="L121" s="13">
        <f>+COUNTIF(Cronograma!L114:L119,"N")</f>
        <v>0</v>
      </c>
      <c r="M121" s="13">
        <f>+COUNTIF(Cronograma!M114:M119,"N")</f>
        <v>0</v>
      </c>
      <c r="N121" s="13">
        <f>+COUNTIF(Cronograma!N114:N119,"N")</f>
        <v>0</v>
      </c>
      <c r="O121" s="13">
        <f>+COUNTIF(Cronograma!O114:O119,"N")</f>
        <v>0</v>
      </c>
      <c r="P121" s="13">
        <f>+COUNTIF(Cronograma!P114:P119,"N")</f>
        <v>0</v>
      </c>
      <c r="Q121" s="83"/>
      <c r="R121" s="84"/>
      <c r="S121" s="85"/>
    </row>
    <row r="122" spans="1:19" x14ac:dyDescent="0.25">
      <c r="A122" s="89" t="s">
        <v>30</v>
      </c>
      <c r="B122" s="90"/>
      <c r="C122" s="90"/>
      <c r="D122" s="90"/>
      <c r="E122" s="14">
        <f>+COUNTIF(Cronograma!E114:E119,"X")</f>
        <v>0</v>
      </c>
      <c r="F122" s="14">
        <f>+COUNTIF(Cronograma!F114:F119,"X")</f>
        <v>0</v>
      </c>
      <c r="G122" s="14">
        <f>+COUNTIF(Cronograma!G114:G119,"X")</f>
        <v>0</v>
      </c>
      <c r="H122" s="14">
        <f>+COUNTIF(Cronograma!H114:H119,"X")</f>
        <v>1</v>
      </c>
      <c r="I122" s="14">
        <f>+COUNTIF(Cronograma!I114:I119,"X")</f>
        <v>2</v>
      </c>
      <c r="J122" s="14">
        <f>+COUNTIF(Cronograma!J114:J119,"X")</f>
        <v>2</v>
      </c>
      <c r="K122" s="14">
        <f>+COUNTIF(Cronograma!K114:K119,"X")</f>
        <v>1</v>
      </c>
      <c r="L122" s="14">
        <f>+COUNTIF(Cronograma!L114:L119,"X")</f>
        <v>1</v>
      </c>
      <c r="M122" s="14">
        <f>+COUNTIF(Cronograma!M114:M119,"X")</f>
        <v>0</v>
      </c>
      <c r="N122" s="14">
        <f>+COUNTIF(Cronograma!N114:N119,"X")</f>
        <v>0</v>
      </c>
      <c r="O122" s="14">
        <f>+COUNTIF(Cronograma!O114:O119,"X")</f>
        <v>1</v>
      </c>
      <c r="P122" s="14">
        <f>+COUNTIF(Cronograma!P114:P119,"X")</f>
        <v>0</v>
      </c>
      <c r="Q122" s="83"/>
      <c r="R122" s="84"/>
      <c r="S122" s="85"/>
    </row>
    <row r="123" spans="1:19" x14ac:dyDescent="0.25">
      <c r="A123" s="91" t="s">
        <v>31</v>
      </c>
      <c r="B123" s="92"/>
      <c r="C123" s="92"/>
      <c r="D123" s="92"/>
      <c r="E123" s="15" t="e">
        <f>(E120)/E122</f>
        <v>#DIV/0!</v>
      </c>
      <c r="F123" s="15" t="e">
        <f t="shared" ref="F123:P123" si="7">(F120)/F122</f>
        <v>#DIV/0!</v>
      </c>
      <c r="G123" s="15" t="e">
        <f t="shared" si="7"/>
        <v>#DIV/0!</v>
      </c>
      <c r="H123" s="15">
        <f t="shared" si="7"/>
        <v>0</v>
      </c>
      <c r="I123" s="15">
        <f t="shared" si="7"/>
        <v>0</v>
      </c>
      <c r="J123" s="15">
        <f t="shared" si="7"/>
        <v>0</v>
      </c>
      <c r="K123" s="15">
        <f t="shared" si="7"/>
        <v>0</v>
      </c>
      <c r="L123" s="15">
        <f t="shared" si="7"/>
        <v>0</v>
      </c>
      <c r="M123" s="15" t="e">
        <f t="shared" si="7"/>
        <v>#DIV/0!</v>
      </c>
      <c r="N123" s="15" t="e">
        <f t="shared" si="7"/>
        <v>#DIV/0!</v>
      </c>
      <c r="O123" s="15">
        <f t="shared" si="7"/>
        <v>0</v>
      </c>
      <c r="P123" s="15" t="e">
        <f t="shared" si="7"/>
        <v>#DIV/0!</v>
      </c>
      <c r="Q123" s="83"/>
      <c r="R123" s="84"/>
      <c r="S123" s="85"/>
    </row>
    <row r="124" spans="1:19" ht="13.8" thickBot="1" x14ac:dyDescent="0.3">
      <c r="A124" s="104" t="s">
        <v>32</v>
      </c>
      <c r="B124" s="105"/>
      <c r="C124" s="105"/>
      <c r="D124" s="105"/>
      <c r="E124" s="106">
        <f>SUM(E122:P122)</f>
        <v>8</v>
      </c>
      <c r="F124" s="107"/>
      <c r="G124" s="107"/>
      <c r="H124" s="107"/>
      <c r="I124" s="107"/>
      <c r="J124" s="107"/>
      <c r="K124" s="107"/>
      <c r="L124" s="107"/>
      <c r="M124" s="107"/>
      <c r="N124" s="107"/>
      <c r="O124" s="107"/>
      <c r="P124" s="107"/>
      <c r="Q124" s="86"/>
      <c r="R124" s="87"/>
      <c r="S124" s="88"/>
    </row>
    <row r="125" spans="1:19" ht="15.6" x14ac:dyDescent="0.25">
      <c r="A125" s="101" t="s">
        <v>75</v>
      </c>
      <c r="B125" s="102"/>
      <c r="C125" s="102"/>
      <c r="D125" s="102"/>
      <c r="E125" s="102"/>
      <c r="F125" s="102"/>
      <c r="G125" s="102"/>
      <c r="H125" s="102"/>
      <c r="I125" s="102"/>
      <c r="J125" s="102"/>
      <c r="K125" s="102"/>
      <c r="L125" s="102"/>
      <c r="M125" s="102"/>
      <c r="N125" s="102"/>
      <c r="O125" s="102"/>
      <c r="P125" s="102"/>
      <c r="Q125" s="102"/>
      <c r="R125" s="102"/>
      <c r="S125" s="103"/>
    </row>
    <row r="126" spans="1:19" ht="24.9" customHeight="1" x14ac:dyDescent="0.25">
      <c r="A126" s="115">
        <v>1</v>
      </c>
      <c r="B126" s="97" t="s">
        <v>76</v>
      </c>
      <c r="C126" s="98" t="s">
        <v>19</v>
      </c>
      <c r="D126" s="4" t="s">
        <v>20</v>
      </c>
      <c r="E126" s="5"/>
      <c r="F126" s="5"/>
      <c r="G126" s="6"/>
      <c r="H126" s="6"/>
      <c r="I126" s="6"/>
      <c r="J126" s="7" t="s">
        <v>21</v>
      </c>
      <c r="K126" s="6"/>
      <c r="L126" s="6"/>
      <c r="M126" s="6"/>
      <c r="N126" s="6"/>
      <c r="O126" s="6"/>
      <c r="P126" s="6"/>
      <c r="Q126" s="116"/>
      <c r="R126" s="9">
        <f>COUNTIF(E126:P126,"X")</f>
        <v>1</v>
      </c>
      <c r="S126" s="100">
        <f>(R127*100%)/R126</f>
        <v>0</v>
      </c>
    </row>
    <row r="127" spans="1:19" ht="24.9" customHeight="1" x14ac:dyDescent="0.25">
      <c r="A127" s="115"/>
      <c r="B127" s="97"/>
      <c r="C127" s="98"/>
      <c r="D127" s="10" t="s">
        <v>22</v>
      </c>
      <c r="E127" s="5"/>
      <c r="F127" s="5"/>
      <c r="G127" s="6"/>
      <c r="H127" s="6"/>
      <c r="I127" s="6"/>
      <c r="J127" s="7"/>
      <c r="K127" s="6"/>
      <c r="L127" s="6"/>
      <c r="M127" s="6"/>
      <c r="N127" s="6"/>
      <c r="O127" s="6"/>
      <c r="P127" s="6"/>
      <c r="Q127" s="117"/>
      <c r="R127" s="11">
        <f>COUNTIF(E127:P127,"S")</f>
        <v>0</v>
      </c>
      <c r="S127" s="100"/>
    </row>
    <row r="128" spans="1:19" ht="24.9" customHeight="1" x14ac:dyDescent="0.25">
      <c r="A128" s="115">
        <v>2</v>
      </c>
      <c r="B128" s="97" t="s">
        <v>160</v>
      </c>
      <c r="C128" s="98" t="s">
        <v>73</v>
      </c>
      <c r="D128" s="4" t="s">
        <v>20</v>
      </c>
      <c r="E128" s="5"/>
      <c r="F128" s="5"/>
      <c r="G128" s="5"/>
      <c r="H128" s="7" t="s">
        <v>21</v>
      </c>
      <c r="I128" s="7" t="s">
        <v>21</v>
      </c>
      <c r="J128" s="7" t="s">
        <v>21</v>
      </c>
      <c r="K128" s="7" t="s">
        <v>21</v>
      </c>
      <c r="L128" s="7" t="s">
        <v>21</v>
      </c>
      <c r="M128" s="7" t="s">
        <v>21</v>
      </c>
      <c r="N128" s="7" t="s">
        <v>21</v>
      </c>
      <c r="O128" s="7" t="s">
        <v>21</v>
      </c>
      <c r="P128" s="7" t="s">
        <v>21</v>
      </c>
      <c r="Q128" s="116"/>
      <c r="R128" s="9">
        <f>COUNTIF(E128:P128,"X")</f>
        <v>9</v>
      </c>
      <c r="S128" s="100">
        <f>(R129*100%)/R128</f>
        <v>0</v>
      </c>
    </row>
    <row r="129" spans="1:19" ht="24.9" customHeight="1" x14ac:dyDescent="0.25">
      <c r="A129" s="115"/>
      <c r="B129" s="97"/>
      <c r="C129" s="98"/>
      <c r="D129" s="10" t="s">
        <v>22</v>
      </c>
      <c r="E129" s="5"/>
      <c r="F129" s="5"/>
      <c r="G129" s="5"/>
      <c r="H129" s="7"/>
      <c r="I129" s="7"/>
      <c r="J129" s="7"/>
      <c r="K129" s="7"/>
      <c r="L129" s="7"/>
      <c r="M129" s="7"/>
      <c r="N129" s="7"/>
      <c r="O129" s="7"/>
      <c r="P129" s="7"/>
      <c r="Q129" s="117"/>
      <c r="R129" s="11">
        <f>COUNTIF(E129:P129,"S")</f>
        <v>0</v>
      </c>
      <c r="S129" s="100"/>
    </row>
    <row r="130" spans="1:19" ht="24.9" customHeight="1" x14ac:dyDescent="0.25">
      <c r="A130" s="115">
        <v>3</v>
      </c>
      <c r="B130" s="97" t="s">
        <v>77</v>
      </c>
      <c r="C130" s="98" t="s">
        <v>73</v>
      </c>
      <c r="D130" s="4" t="s">
        <v>20</v>
      </c>
      <c r="E130" s="5"/>
      <c r="F130" s="6"/>
      <c r="G130" s="5"/>
      <c r="H130" s="7" t="s">
        <v>21</v>
      </c>
      <c r="I130" s="7" t="s">
        <v>21</v>
      </c>
      <c r="J130" s="7" t="s">
        <v>21</v>
      </c>
      <c r="K130" s="7" t="s">
        <v>21</v>
      </c>
      <c r="L130" s="7" t="s">
        <v>21</v>
      </c>
      <c r="M130" s="6"/>
      <c r="N130" s="6"/>
      <c r="O130" s="6"/>
      <c r="P130" s="6"/>
      <c r="Q130" s="116"/>
      <c r="R130" s="9">
        <f>COUNTIF(E130:P130,"X")</f>
        <v>5</v>
      </c>
      <c r="S130" s="100">
        <f>(R131*100%)/R130</f>
        <v>0</v>
      </c>
    </row>
    <row r="131" spans="1:19" ht="24.9" customHeight="1" x14ac:dyDescent="0.25">
      <c r="A131" s="115"/>
      <c r="B131" s="97"/>
      <c r="C131" s="98"/>
      <c r="D131" s="10" t="s">
        <v>22</v>
      </c>
      <c r="E131" s="5"/>
      <c r="F131" s="6"/>
      <c r="G131" s="5"/>
      <c r="H131" s="7"/>
      <c r="I131" s="7"/>
      <c r="J131" s="7"/>
      <c r="K131" s="7"/>
      <c r="L131" s="7"/>
      <c r="M131" s="6"/>
      <c r="N131" s="6"/>
      <c r="O131" s="6"/>
      <c r="P131" s="6"/>
      <c r="Q131" s="117"/>
      <c r="R131" s="11">
        <f>COUNTIF(E131:P131,"S")</f>
        <v>0</v>
      </c>
      <c r="S131" s="100"/>
    </row>
    <row r="132" spans="1:19" ht="23.25" customHeight="1" x14ac:dyDescent="0.25">
      <c r="A132" s="115">
        <v>4</v>
      </c>
      <c r="B132" s="97" t="s">
        <v>78</v>
      </c>
      <c r="C132" s="98" t="s">
        <v>73</v>
      </c>
      <c r="D132" s="4" t="s">
        <v>20</v>
      </c>
      <c r="E132" s="5"/>
      <c r="F132" s="6"/>
      <c r="G132" s="5"/>
      <c r="H132" s="7" t="s">
        <v>21</v>
      </c>
      <c r="I132" s="7" t="s">
        <v>21</v>
      </c>
      <c r="J132" s="7" t="s">
        <v>21</v>
      </c>
      <c r="K132" s="7" t="s">
        <v>21</v>
      </c>
      <c r="L132" s="7" t="s">
        <v>21</v>
      </c>
      <c r="M132" s="7" t="s">
        <v>21</v>
      </c>
      <c r="N132" s="7" t="s">
        <v>21</v>
      </c>
      <c r="O132" s="7" t="s">
        <v>21</v>
      </c>
      <c r="P132" s="7" t="s">
        <v>21</v>
      </c>
      <c r="Q132" s="116"/>
      <c r="R132" s="9">
        <f>COUNTIF(E132:P132,"X")</f>
        <v>9</v>
      </c>
      <c r="S132" s="100">
        <f>(R133*100%)/R132</f>
        <v>0</v>
      </c>
    </row>
    <row r="133" spans="1:19" ht="23.25" customHeight="1" x14ac:dyDescent="0.25">
      <c r="A133" s="115"/>
      <c r="B133" s="97"/>
      <c r="C133" s="98"/>
      <c r="D133" s="10" t="s">
        <v>22</v>
      </c>
      <c r="E133" s="5"/>
      <c r="F133" s="6"/>
      <c r="G133" s="5"/>
      <c r="H133" s="7"/>
      <c r="I133" s="7"/>
      <c r="J133" s="7"/>
      <c r="K133" s="7"/>
      <c r="L133" s="7"/>
      <c r="M133" s="7"/>
      <c r="N133" s="7"/>
      <c r="O133" s="7"/>
      <c r="P133" s="7"/>
      <c r="Q133" s="117"/>
      <c r="R133" s="11">
        <f>COUNTIF(E133:P133,"S")</f>
        <v>0</v>
      </c>
      <c r="S133" s="100"/>
    </row>
    <row r="134" spans="1:19" ht="24.9" customHeight="1" x14ac:dyDescent="0.25">
      <c r="A134" s="115">
        <v>5</v>
      </c>
      <c r="B134" s="97" t="s">
        <v>79</v>
      </c>
      <c r="C134" s="98" t="s">
        <v>73</v>
      </c>
      <c r="D134" s="4" t="s">
        <v>20</v>
      </c>
      <c r="E134" s="5"/>
      <c r="F134" s="5"/>
      <c r="G134" s="6"/>
      <c r="H134" s="6"/>
      <c r="I134" s="6"/>
      <c r="J134" s="7" t="s">
        <v>21</v>
      </c>
      <c r="K134" s="6"/>
      <c r="L134" s="6"/>
      <c r="M134" s="6"/>
      <c r="N134" s="7" t="s">
        <v>21</v>
      </c>
      <c r="O134" s="6"/>
      <c r="P134" s="6"/>
      <c r="Q134" s="116"/>
      <c r="R134" s="9">
        <f>COUNTIF(E134:P134,"X")</f>
        <v>2</v>
      </c>
      <c r="S134" s="100">
        <f>(R135*100%)/R134</f>
        <v>0</v>
      </c>
    </row>
    <row r="135" spans="1:19" ht="24.9" customHeight="1" x14ac:dyDescent="0.25">
      <c r="A135" s="115"/>
      <c r="B135" s="97"/>
      <c r="C135" s="98"/>
      <c r="D135" s="10" t="s">
        <v>22</v>
      </c>
      <c r="E135" s="5"/>
      <c r="F135" s="5"/>
      <c r="G135" s="6"/>
      <c r="H135" s="6"/>
      <c r="I135" s="6"/>
      <c r="J135" s="7"/>
      <c r="K135" s="6"/>
      <c r="L135" s="6"/>
      <c r="M135" s="6"/>
      <c r="N135" s="7"/>
      <c r="O135" s="6"/>
      <c r="P135" s="6"/>
      <c r="Q135" s="117"/>
      <c r="R135" s="11">
        <f>COUNTIF(E135:P135,"S")</f>
        <v>0</v>
      </c>
      <c r="S135" s="100"/>
    </row>
    <row r="136" spans="1:19" ht="24.9" customHeight="1" x14ac:dyDescent="0.25">
      <c r="A136" s="115">
        <v>6</v>
      </c>
      <c r="B136" s="112" t="s">
        <v>80</v>
      </c>
      <c r="C136" s="98" t="s">
        <v>73</v>
      </c>
      <c r="D136" s="4" t="s">
        <v>20</v>
      </c>
      <c r="E136" s="5"/>
      <c r="F136" s="6"/>
      <c r="G136" s="7" t="s">
        <v>21</v>
      </c>
      <c r="H136" s="7" t="s">
        <v>21</v>
      </c>
      <c r="I136" s="7" t="s">
        <v>21</v>
      </c>
      <c r="J136" s="7" t="s">
        <v>21</v>
      </c>
      <c r="K136" s="7" t="s">
        <v>21</v>
      </c>
      <c r="L136" s="7" t="s">
        <v>21</v>
      </c>
      <c r="M136" s="7" t="s">
        <v>21</v>
      </c>
      <c r="N136" s="7" t="s">
        <v>21</v>
      </c>
      <c r="O136" s="7" t="s">
        <v>21</v>
      </c>
      <c r="P136" s="7" t="s">
        <v>21</v>
      </c>
      <c r="Q136" s="116"/>
      <c r="R136" s="9">
        <f>COUNTIF(E136:P136,"X")</f>
        <v>10</v>
      </c>
      <c r="S136" s="100">
        <f>(R137*100%)/R136</f>
        <v>0</v>
      </c>
    </row>
    <row r="137" spans="1:19" ht="24.9" customHeight="1" x14ac:dyDescent="0.25">
      <c r="A137" s="115"/>
      <c r="B137" s="112"/>
      <c r="C137" s="98"/>
      <c r="D137" s="10" t="s">
        <v>22</v>
      </c>
      <c r="E137" s="5"/>
      <c r="F137" s="6"/>
      <c r="G137" s="7"/>
      <c r="H137" s="7"/>
      <c r="I137" s="7"/>
      <c r="J137" s="7"/>
      <c r="K137" s="7"/>
      <c r="L137" s="7"/>
      <c r="M137" s="7"/>
      <c r="N137" s="7"/>
      <c r="O137" s="7"/>
      <c r="P137" s="7"/>
      <c r="Q137" s="117"/>
      <c r="R137" s="11">
        <f>COUNTIF(E137:P137,"S")</f>
        <v>0</v>
      </c>
      <c r="S137" s="100"/>
    </row>
    <row r="138" spans="1:19" x14ac:dyDescent="0.25">
      <c r="A138" s="78" t="s">
        <v>28</v>
      </c>
      <c r="B138" s="79"/>
      <c r="C138" s="79"/>
      <c r="D138" s="79"/>
      <c r="E138" s="13">
        <f>+COUNTIF(Cronograma!E126:E137,"S")</f>
        <v>0</v>
      </c>
      <c r="F138" s="13">
        <f>+COUNTIF(Cronograma!F126:F137,"S")</f>
        <v>0</v>
      </c>
      <c r="G138" s="13">
        <f>+COUNTIF(Cronograma!G126:G137,"S")</f>
        <v>0</v>
      </c>
      <c r="H138" s="13">
        <f>+COUNTIF(Cronograma!H126:H137,"S")</f>
        <v>0</v>
      </c>
      <c r="I138" s="13">
        <f>+COUNTIF(Cronograma!I126:I137,"S")</f>
        <v>0</v>
      </c>
      <c r="J138" s="13">
        <f>+COUNTIF(Cronograma!J126:J137,"S")</f>
        <v>0</v>
      </c>
      <c r="K138" s="13">
        <f>+COUNTIF(Cronograma!K126:K137,"S")</f>
        <v>0</v>
      </c>
      <c r="L138" s="13">
        <f>+COUNTIF(Cronograma!L126:L137,"S")</f>
        <v>0</v>
      </c>
      <c r="M138" s="13">
        <f>+COUNTIF(Cronograma!M126:M137,"S")</f>
        <v>0</v>
      </c>
      <c r="N138" s="13">
        <f>+COUNTIF(Cronograma!N126:N137,"S")</f>
        <v>0</v>
      </c>
      <c r="O138" s="13">
        <f>+COUNTIF(Cronograma!O126:O137,"S")</f>
        <v>0</v>
      </c>
      <c r="P138" s="13">
        <f>+COUNTIF(Cronograma!P126:P137,"S")</f>
        <v>0</v>
      </c>
      <c r="Q138" s="80"/>
      <c r="R138" s="81"/>
      <c r="S138" s="82"/>
    </row>
    <row r="139" spans="1:19" x14ac:dyDescent="0.25">
      <c r="A139" s="78" t="s">
        <v>29</v>
      </c>
      <c r="B139" s="79"/>
      <c r="C139" s="79"/>
      <c r="D139" s="79"/>
      <c r="E139" s="13">
        <f>+COUNTIF(Cronograma!E126:E137,"N")</f>
        <v>0</v>
      </c>
      <c r="F139" s="13">
        <f>+COUNTIF(Cronograma!F126:F137,"N")</f>
        <v>0</v>
      </c>
      <c r="G139" s="13">
        <f>+COUNTIF(Cronograma!G126:G137,"N")</f>
        <v>0</v>
      </c>
      <c r="H139" s="13">
        <f>+COUNTIF(Cronograma!H126:H137,"N")</f>
        <v>0</v>
      </c>
      <c r="I139" s="13">
        <f>+COUNTIF(Cronograma!I126:I137,"N")</f>
        <v>0</v>
      </c>
      <c r="J139" s="13">
        <f>+COUNTIF(Cronograma!J126:J137,"N")</f>
        <v>0</v>
      </c>
      <c r="K139" s="13">
        <f>+COUNTIF(Cronograma!K126:K137,"N")</f>
        <v>0</v>
      </c>
      <c r="L139" s="13">
        <f>+COUNTIF(Cronograma!L126:L137,"N")</f>
        <v>0</v>
      </c>
      <c r="M139" s="13">
        <f>+COUNTIF(Cronograma!M126:M137,"N")</f>
        <v>0</v>
      </c>
      <c r="N139" s="13">
        <f>+COUNTIF(Cronograma!N126:N137,"N")</f>
        <v>0</v>
      </c>
      <c r="O139" s="13">
        <f>+COUNTIF(Cronograma!O126:O137,"N")</f>
        <v>0</v>
      </c>
      <c r="P139" s="13">
        <f>+COUNTIF(Cronograma!P126:P137,"N")</f>
        <v>0</v>
      </c>
      <c r="Q139" s="83"/>
      <c r="R139" s="84"/>
      <c r="S139" s="85"/>
    </row>
    <row r="140" spans="1:19" x14ac:dyDescent="0.25">
      <c r="A140" s="89" t="s">
        <v>30</v>
      </c>
      <c r="B140" s="90"/>
      <c r="C140" s="90"/>
      <c r="D140" s="90"/>
      <c r="E140" s="14">
        <f>+COUNTIF(Cronograma!E126:E137,"X")</f>
        <v>0</v>
      </c>
      <c r="F140" s="14">
        <f>+COUNTIF(Cronograma!F126:F137,"X")</f>
        <v>0</v>
      </c>
      <c r="G140" s="14">
        <f>+COUNTIF(Cronograma!G126:G137,"X")</f>
        <v>1</v>
      </c>
      <c r="H140" s="14">
        <f>+COUNTIF(Cronograma!H126:H137,"X")</f>
        <v>4</v>
      </c>
      <c r="I140" s="14">
        <f>+COUNTIF(Cronograma!I126:I137,"X")</f>
        <v>4</v>
      </c>
      <c r="J140" s="14">
        <f>+COUNTIF(Cronograma!J126:J137,"X")</f>
        <v>6</v>
      </c>
      <c r="K140" s="14">
        <f>+COUNTIF(Cronograma!K126:K137,"X")</f>
        <v>4</v>
      </c>
      <c r="L140" s="14">
        <f>+COUNTIF(Cronograma!L126:L137,"X")</f>
        <v>4</v>
      </c>
      <c r="M140" s="14">
        <f>+COUNTIF(Cronograma!M126:M137,"X")</f>
        <v>3</v>
      </c>
      <c r="N140" s="14">
        <f>+COUNTIF(Cronograma!N126:N137,"X")</f>
        <v>4</v>
      </c>
      <c r="O140" s="14">
        <f>+COUNTIF(Cronograma!O126:O137,"X")</f>
        <v>3</v>
      </c>
      <c r="P140" s="14">
        <f>+COUNTIF(Cronograma!P126:P137,"X")</f>
        <v>3</v>
      </c>
      <c r="Q140" s="83"/>
      <c r="R140" s="84"/>
      <c r="S140" s="85"/>
    </row>
    <row r="141" spans="1:19" x14ac:dyDescent="0.25">
      <c r="A141" s="91" t="s">
        <v>31</v>
      </c>
      <c r="B141" s="92"/>
      <c r="C141" s="92"/>
      <c r="D141" s="92"/>
      <c r="E141" s="15" t="e">
        <f>(E138)/E140</f>
        <v>#DIV/0!</v>
      </c>
      <c r="F141" s="15" t="e">
        <f t="shared" ref="F141:P141" si="8">(F138)/F140</f>
        <v>#DIV/0!</v>
      </c>
      <c r="G141" s="15">
        <f t="shared" si="8"/>
        <v>0</v>
      </c>
      <c r="H141" s="15">
        <f t="shared" si="8"/>
        <v>0</v>
      </c>
      <c r="I141" s="15">
        <f t="shared" si="8"/>
        <v>0</v>
      </c>
      <c r="J141" s="15">
        <f t="shared" si="8"/>
        <v>0</v>
      </c>
      <c r="K141" s="15">
        <f t="shared" si="8"/>
        <v>0</v>
      </c>
      <c r="L141" s="15">
        <f t="shared" si="8"/>
        <v>0</v>
      </c>
      <c r="M141" s="15">
        <f t="shared" si="8"/>
        <v>0</v>
      </c>
      <c r="N141" s="15">
        <f t="shared" si="8"/>
        <v>0</v>
      </c>
      <c r="O141" s="15">
        <f t="shared" si="8"/>
        <v>0</v>
      </c>
      <c r="P141" s="15">
        <f t="shared" si="8"/>
        <v>0</v>
      </c>
      <c r="Q141" s="83"/>
      <c r="R141" s="84"/>
      <c r="S141" s="85"/>
    </row>
    <row r="142" spans="1:19" ht="13.8" thickBot="1" x14ac:dyDescent="0.3">
      <c r="A142" s="104" t="s">
        <v>32</v>
      </c>
      <c r="B142" s="105"/>
      <c r="C142" s="105"/>
      <c r="D142" s="105"/>
      <c r="E142" s="106">
        <f>SUM(E140:P140)</f>
        <v>36</v>
      </c>
      <c r="F142" s="107"/>
      <c r="G142" s="107"/>
      <c r="H142" s="107"/>
      <c r="I142" s="107"/>
      <c r="J142" s="107"/>
      <c r="K142" s="107"/>
      <c r="L142" s="107"/>
      <c r="M142" s="107"/>
      <c r="N142" s="107"/>
      <c r="O142" s="107"/>
      <c r="P142" s="107"/>
      <c r="Q142" s="86"/>
      <c r="R142" s="87"/>
      <c r="S142" s="88"/>
    </row>
    <row r="143" spans="1:19" ht="15.6" x14ac:dyDescent="0.25">
      <c r="A143" s="101" t="s">
        <v>81</v>
      </c>
      <c r="B143" s="102"/>
      <c r="C143" s="102"/>
      <c r="D143" s="102"/>
      <c r="E143" s="102"/>
      <c r="F143" s="102"/>
      <c r="G143" s="102"/>
      <c r="H143" s="102"/>
      <c r="I143" s="102"/>
      <c r="J143" s="102"/>
      <c r="K143" s="102"/>
      <c r="L143" s="102"/>
      <c r="M143" s="102"/>
      <c r="N143" s="102"/>
      <c r="O143" s="102"/>
      <c r="P143" s="102"/>
      <c r="Q143" s="102"/>
      <c r="R143" s="102"/>
      <c r="S143" s="103"/>
    </row>
    <row r="144" spans="1:19" ht="24.9" customHeight="1" x14ac:dyDescent="0.25">
      <c r="A144" s="113">
        <v>1</v>
      </c>
      <c r="B144" s="97" t="s">
        <v>82</v>
      </c>
      <c r="C144" s="98" t="s">
        <v>83</v>
      </c>
      <c r="D144" s="4" t="s">
        <v>20</v>
      </c>
      <c r="E144" s="5"/>
      <c r="F144" s="7" t="s">
        <v>21</v>
      </c>
      <c r="G144" s="6"/>
      <c r="H144" s="6"/>
      <c r="I144" s="6"/>
      <c r="J144" s="7" t="s">
        <v>21</v>
      </c>
      <c r="K144" s="6"/>
      <c r="L144" s="6"/>
      <c r="M144" s="6"/>
      <c r="N144" s="6"/>
      <c r="O144" s="6"/>
      <c r="P144" s="6"/>
      <c r="Q144" s="99"/>
      <c r="R144" s="9">
        <f>COUNTIF(E144:P144,"X")</f>
        <v>2</v>
      </c>
      <c r="S144" s="100">
        <f>(R145*100%)/R144</f>
        <v>0</v>
      </c>
    </row>
    <row r="145" spans="1:19" ht="24.9" customHeight="1" x14ac:dyDescent="0.25">
      <c r="A145" s="114"/>
      <c r="B145" s="97"/>
      <c r="C145" s="98"/>
      <c r="D145" s="10" t="s">
        <v>22</v>
      </c>
      <c r="E145" s="5"/>
      <c r="F145" s="7"/>
      <c r="G145" s="6"/>
      <c r="H145" s="6"/>
      <c r="I145" s="6"/>
      <c r="J145" s="7"/>
      <c r="K145" s="6"/>
      <c r="L145" s="6"/>
      <c r="M145" s="6"/>
      <c r="N145" s="6"/>
      <c r="O145" s="6"/>
      <c r="P145" s="6"/>
      <c r="Q145" s="99"/>
      <c r="R145" s="11">
        <f>COUNTIF(E145:P145,"S")</f>
        <v>0</v>
      </c>
      <c r="S145" s="100"/>
    </row>
    <row r="146" spans="1:19" ht="24.9" customHeight="1" x14ac:dyDescent="0.25">
      <c r="A146" s="113">
        <v>2</v>
      </c>
      <c r="B146" s="97" t="s">
        <v>84</v>
      </c>
      <c r="C146" s="98" t="s">
        <v>83</v>
      </c>
      <c r="D146" s="4" t="s">
        <v>20</v>
      </c>
      <c r="E146" s="5"/>
      <c r="F146" s="5"/>
      <c r="G146" s="5"/>
      <c r="H146" s="5"/>
      <c r="I146" s="5"/>
      <c r="J146" s="7" t="s">
        <v>21</v>
      </c>
      <c r="K146" s="7" t="s">
        <v>21</v>
      </c>
      <c r="L146" s="7" t="s">
        <v>21</v>
      </c>
      <c r="M146" s="7" t="s">
        <v>21</v>
      </c>
      <c r="N146" s="7" t="s">
        <v>21</v>
      </c>
      <c r="O146" s="7" t="s">
        <v>21</v>
      </c>
      <c r="P146" s="7" t="s">
        <v>21</v>
      </c>
      <c r="Q146" s="99"/>
      <c r="R146" s="9">
        <f>COUNTIF(E146:P146,"X")</f>
        <v>7</v>
      </c>
      <c r="S146" s="100">
        <f>(R147*100%)/R146</f>
        <v>0</v>
      </c>
    </row>
    <row r="147" spans="1:19" ht="24.9" customHeight="1" x14ac:dyDescent="0.25">
      <c r="A147" s="114"/>
      <c r="B147" s="97"/>
      <c r="C147" s="98"/>
      <c r="D147" s="10" t="s">
        <v>22</v>
      </c>
      <c r="E147" s="5"/>
      <c r="F147" s="5"/>
      <c r="G147" s="5"/>
      <c r="H147" s="5"/>
      <c r="I147" s="5"/>
      <c r="J147" s="7"/>
      <c r="K147" s="7"/>
      <c r="L147" s="7"/>
      <c r="M147" s="7"/>
      <c r="N147" s="7"/>
      <c r="O147" s="7"/>
      <c r="P147" s="7"/>
      <c r="Q147" s="99"/>
      <c r="R147" s="11">
        <f>COUNTIF(E147:P147,"S")</f>
        <v>0</v>
      </c>
      <c r="S147" s="100"/>
    </row>
    <row r="148" spans="1:19" ht="24.9" customHeight="1" x14ac:dyDescent="0.25">
      <c r="A148" s="113">
        <v>3</v>
      </c>
      <c r="B148" s="112" t="s">
        <v>79</v>
      </c>
      <c r="C148" s="98" t="s">
        <v>85</v>
      </c>
      <c r="D148" s="4" t="s">
        <v>20</v>
      </c>
      <c r="E148" s="5"/>
      <c r="F148" s="6"/>
      <c r="G148" s="6"/>
      <c r="H148" s="6"/>
      <c r="I148" s="6"/>
      <c r="J148" s="7" t="s">
        <v>21</v>
      </c>
      <c r="K148" s="6"/>
      <c r="L148" s="6"/>
      <c r="M148" s="7" t="s">
        <v>21</v>
      </c>
      <c r="N148" s="6"/>
      <c r="O148" s="6"/>
      <c r="P148" s="7" t="s">
        <v>21</v>
      </c>
      <c r="Q148" s="99"/>
      <c r="R148" s="9">
        <f>COUNTIF(E148:P148,"X")</f>
        <v>3</v>
      </c>
      <c r="S148" s="100">
        <f>(R149*100%)/R148</f>
        <v>0</v>
      </c>
    </row>
    <row r="149" spans="1:19" ht="24.9" customHeight="1" x14ac:dyDescent="0.25">
      <c r="A149" s="114"/>
      <c r="B149" s="112"/>
      <c r="C149" s="98"/>
      <c r="D149" s="10" t="s">
        <v>22</v>
      </c>
      <c r="E149" s="5"/>
      <c r="F149" s="6"/>
      <c r="G149" s="6"/>
      <c r="H149" s="6"/>
      <c r="I149" s="6"/>
      <c r="J149" s="7"/>
      <c r="K149" s="6"/>
      <c r="L149" s="6"/>
      <c r="M149" s="7"/>
      <c r="N149" s="6"/>
      <c r="O149" s="6"/>
      <c r="P149" s="7"/>
      <c r="Q149" s="99"/>
      <c r="R149" s="11">
        <f>COUNTIF(E149:P149,"S")</f>
        <v>0</v>
      </c>
      <c r="S149" s="100"/>
    </row>
    <row r="150" spans="1:19" ht="24.9" customHeight="1" x14ac:dyDescent="0.25">
      <c r="A150" s="113">
        <v>4</v>
      </c>
      <c r="B150" s="112" t="s">
        <v>86</v>
      </c>
      <c r="C150" s="98" t="s">
        <v>85</v>
      </c>
      <c r="D150" s="4" t="s">
        <v>20</v>
      </c>
      <c r="E150" s="5"/>
      <c r="F150" s="6"/>
      <c r="G150" s="5"/>
      <c r="H150" s="7" t="s">
        <v>21</v>
      </c>
      <c r="I150" s="7" t="s">
        <v>21</v>
      </c>
      <c r="J150" s="7" t="s">
        <v>21</v>
      </c>
      <c r="K150" s="7" t="s">
        <v>21</v>
      </c>
      <c r="L150" s="7" t="s">
        <v>21</v>
      </c>
      <c r="M150" s="7" t="s">
        <v>21</v>
      </c>
      <c r="N150" s="7" t="s">
        <v>21</v>
      </c>
      <c r="O150" s="7" t="s">
        <v>21</v>
      </c>
      <c r="P150" s="7" t="s">
        <v>21</v>
      </c>
      <c r="Q150" s="99"/>
      <c r="R150" s="9">
        <f>COUNTIF(E150:P150,"X")</f>
        <v>9</v>
      </c>
      <c r="S150" s="100">
        <f>(R151*100%)/R150</f>
        <v>0</v>
      </c>
    </row>
    <row r="151" spans="1:19" ht="24.9" customHeight="1" x14ac:dyDescent="0.25">
      <c r="A151" s="114"/>
      <c r="B151" s="112"/>
      <c r="C151" s="98"/>
      <c r="D151" s="10" t="s">
        <v>22</v>
      </c>
      <c r="E151" s="5"/>
      <c r="F151" s="6"/>
      <c r="G151" s="5"/>
      <c r="H151" s="7"/>
      <c r="I151" s="7"/>
      <c r="J151" s="7"/>
      <c r="K151" s="7"/>
      <c r="L151" s="7"/>
      <c r="M151" s="7"/>
      <c r="N151" s="7"/>
      <c r="O151" s="7"/>
      <c r="P151" s="7"/>
      <c r="Q151" s="99"/>
      <c r="R151" s="11">
        <f>COUNTIF(E151:P151,"S")</f>
        <v>0</v>
      </c>
      <c r="S151" s="100"/>
    </row>
    <row r="152" spans="1:19" ht="24.9" customHeight="1" x14ac:dyDescent="0.25">
      <c r="A152" s="113">
        <v>5</v>
      </c>
      <c r="B152" s="112" t="s">
        <v>87</v>
      </c>
      <c r="C152" s="98" t="s">
        <v>85</v>
      </c>
      <c r="D152" s="4" t="s">
        <v>20</v>
      </c>
      <c r="E152" s="5"/>
      <c r="F152" s="6"/>
      <c r="G152" s="6"/>
      <c r="H152" s="5"/>
      <c r="I152" s="7" t="s">
        <v>21</v>
      </c>
      <c r="J152" s="7" t="s">
        <v>21</v>
      </c>
      <c r="K152" s="7" t="s">
        <v>21</v>
      </c>
      <c r="L152" s="6"/>
      <c r="M152" s="6"/>
      <c r="N152" s="6"/>
      <c r="O152" s="6"/>
      <c r="P152" s="6"/>
      <c r="Q152" s="99"/>
      <c r="R152" s="9">
        <f>COUNTIF(E152:P152,"X")</f>
        <v>3</v>
      </c>
      <c r="S152" s="100">
        <f>(R153*100%)/R152</f>
        <v>0</v>
      </c>
    </row>
    <row r="153" spans="1:19" ht="24.9" customHeight="1" x14ac:dyDescent="0.25">
      <c r="A153" s="114"/>
      <c r="B153" s="112"/>
      <c r="C153" s="98"/>
      <c r="D153" s="10" t="s">
        <v>22</v>
      </c>
      <c r="E153" s="5"/>
      <c r="F153" s="6"/>
      <c r="G153" s="6"/>
      <c r="H153" s="5"/>
      <c r="I153" s="7"/>
      <c r="J153" s="7"/>
      <c r="K153" s="7"/>
      <c r="L153" s="6"/>
      <c r="M153" s="6"/>
      <c r="N153" s="6"/>
      <c r="O153" s="6"/>
      <c r="P153" s="6"/>
      <c r="Q153" s="99"/>
      <c r="R153" s="11">
        <f>COUNTIF(E153:P153,"S")</f>
        <v>0</v>
      </c>
      <c r="S153" s="100"/>
    </row>
    <row r="154" spans="1:19" ht="24.9" customHeight="1" x14ac:dyDescent="0.25">
      <c r="A154" s="113">
        <v>6</v>
      </c>
      <c r="B154" s="112" t="s">
        <v>88</v>
      </c>
      <c r="C154" s="98" t="s">
        <v>85</v>
      </c>
      <c r="D154" s="4" t="s">
        <v>20</v>
      </c>
      <c r="E154" s="5"/>
      <c r="F154" s="6"/>
      <c r="G154" s="6"/>
      <c r="H154" s="6"/>
      <c r="I154" s="7" t="s">
        <v>21</v>
      </c>
      <c r="J154" s="7" t="s">
        <v>21</v>
      </c>
      <c r="K154" s="7" t="s">
        <v>21</v>
      </c>
      <c r="L154" s="7" t="s">
        <v>21</v>
      </c>
      <c r="M154" s="7" t="s">
        <v>21</v>
      </c>
      <c r="N154" s="7" t="s">
        <v>21</v>
      </c>
      <c r="O154" s="7" t="s">
        <v>21</v>
      </c>
      <c r="P154" s="7" t="s">
        <v>21</v>
      </c>
      <c r="Q154" s="99"/>
      <c r="R154" s="9">
        <f>COUNTIF(E154:P154,"X")</f>
        <v>8</v>
      </c>
      <c r="S154" s="100">
        <f>(R155*100%)/R154</f>
        <v>0</v>
      </c>
    </row>
    <row r="155" spans="1:19" ht="24.9" customHeight="1" x14ac:dyDescent="0.25">
      <c r="A155" s="114"/>
      <c r="B155" s="112"/>
      <c r="C155" s="98"/>
      <c r="D155" s="10" t="s">
        <v>22</v>
      </c>
      <c r="E155" s="5"/>
      <c r="F155" s="6"/>
      <c r="G155" s="6"/>
      <c r="H155" s="6"/>
      <c r="I155" s="7"/>
      <c r="J155" s="7"/>
      <c r="K155" s="7"/>
      <c r="L155" s="7"/>
      <c r="M155" s="7"/>
      <c r="N155" s="7"/>
      <c r="O155" s="7"/>
      <c r="P155" s="7"/>
      <c r="Q155" s="99"/>
      <c r="R155" s="11">
        <f>COUNTIF(E155:P155,"S")</f>
        <v>0</v>
      </c>
      <c r="S155" s="100"/>
    </row>
    <row r="156" spans="1:19" x14ac:dyDescent="0.25">
      <c r="A156" s="78" t="s">
        <v>28</v>
      </c>
      <c r="B156" s="79"/>
      <c r="C156" s="79"/>
      <c r="D156" s="79"/>
      <c r="E156" s="13">
        <f>+COUNTIF(Cronograma!E144:E155,"S")</f>
        <v>0</v>
      </c>
      <c r="F156" s="13">
        <f>+COUNTIF(Cronograma!F144:F155,"S")</f>
        <v>0</v>
      </c>
      <c r="G156" s="13">
        <f>+COUNTIF(Cronograma!G144:G155,"S")</f>
        <v>0</v>
      </c>
      <c r="H156" s="13">
        <f>+COUNTIF(Cronograma!H144:H155,"S")</f>
        <v>0</v>
      </c>
      <c r="I156" s="13">
        <f>+COUNTIF(Cronograma!I144:I155,"S")</f>
        <v>0</v>
      </c>
      <c r="J156" s="13">
        <f>+COUNTIF(Cronograma!J144:J155,"S")</f>
        <v>0</v>
      </c>
      <c r="K156" s="13">
        <f>+COUNTIF(Cronograma!K144:K155,"S")</f>
        <v>0</v>
      </c>
      <c r="L156" s="13">
        <f>+COUNTIF(Cronograma!L144:L155,"S")</f>
        <v>0</v>
      </c>
      <c r="M156" s="13">
        <f>+COUNTIF(Cronograma!M144:M155,"S")</f>
        <v>0</v>
      </c>
      <c r="N156" s="13">
        <f>+COUNTIF(Cronograma!N144:N155,"S")</f>
        <v>0</v>
      </c>
      <c r="O156" s="13">
        <f>+COUNTIF(Cronograma!O144:O155,"S")</f>
        <v>0</v>
      </c>
      <c r="P156" s="13">
        <f>+COUNTIF(Cronograma!P144:P155,"S")</f>
        <v>0</v>
      </c>
      <c r="Q156" s="80"/>
      <c r="R156" s="81"/>
      <c r="S156" s="82"/>
    </row>
    <row r="157" spans="1:19" x14ac:dyDescent="0.25">
      <c r="A157" s="78" t="s">
        <v>29</v>
      </c>
      <c r="B157" s="79"/>
      <c r="C157" s="79"/>
      <c r="D157" s="79"/>
      <c r="E157" s="13">
        <f>+COUNTIF(Cronograma!E144:E155,"N")</f>
        <v>0</v>
      </c>
      <c r="F157" s="13">
        <f>+COUNTIF(Cronograma!F144:F155,"N")</f>
        <v>0</v>
      </c>
      <c r="G157" s="13">
        <f>+COUNTIF(Cronograma!G144:G155,"N")</f>
        <v>0</v>
      </c>
      <c r="H157" s="13">
        <f>+COUNTIF(Cronograma!H144:H155,"N")</f>
        <v>0</v>
      </c>
      <c r="I157" s="13">
        <f>+COUNTIF(Cronograma!I144:I155,"N")</f>
        <v>0</v>
      </c>
      <c r="J157" s="13">
        <f>+COUNTIF(Cronograma!J144:J155,"N")</f>
        <v>0</v>
      </c>
      <c r="K157" s="13">
        <f>+COUNTIF(Cronograma!K144:K155,"N")</f>
        <v>0</v>
      </c>
      <c r="L157" s="13">
        <f>+COUNTIF(Cronograma!L144:L155,"N")</f>
        <v>0</v>
      </c>
      <c r="M157" s="13">
        <f>+COUNTIF(Cronograma!M144:M155,"N")</f>
        <v>0</v>
      </c>
      <c r="N157" s="13">
        <f>+COUNTIF(Cronograma!N144:N155,"N")</f>
        <v>0</v>
      </c>
      <c r="O157" s="13">
        <f>+COUNTIF(Cronograma!O144:O155,"N")</f>
        <v>0</v>
      </c>
      <c r="P157" s="13">
        <f>+COUNTIF(Cronograma!P144:P155,"N")</f>
        <v>0</v>
      </c>
      <c r="Q157" s="83"/>
      <c r="R157" s="84"/>
      <c r="S157" s="85"/>
    </row>
    <row r="158" spans="1:19" x14ac:dyDescent="0.25">
      <c r="A158" s="89" t="s">
        <v>30</v>
      </c>
      <c r="B158" s="90"/>
      <c r="C158" s="90"/>
      <c r="D158" s="90"/>
      <c r="E158" s="14">
        <f>+COUNTIF(Cronograma!E144:E155,"X")</f>
        <v>0</v>
      </c>
      <c r="F158" s="14">
        <f>+COUNTIF(Cronograma!F144:F155,"X")</f>
        <v>1</v>
      </c>
      <c r="G158" s="14">
        <f>+COUNTIF(Cronograma!G144:G155,"X")</f>
        <v>0</v>
      </c>
      <c r="H158" s="14">
        <f>+COUNTIF(Cronograma!H144:H155,"X")</f>
        <v>1</v>
      </c>
      <c r="I158" s="14">
        <f>+COUNTIF(Cronograma!I144:I155,"X")</f>
        <v>3</v>
      </c>
      <c r="J158" s="14">
        <f>+COUNTIF(Cronograma!J144:J155,"X")</f>
        <v>6</v>
      </c>
      <c r="K158" s="14">
        <f>+COUNTIF(Cronograma!K144:K155,"X")</f>
        <v>4</v>
      </c>
      <c r="L158" s="14">
        <f>+COUNTIF(Cronograma!L144:L155,"X")</f>
        <v>3</v>
      </c>
      <c r="M158" s="14">
        <f>+COUNTIF(Cronograma!M144:M155,"X")</f>
        <v>4</v>
      </c>
      <c r="N158" s="14">
        <f>+COUNTIF(Cronograma!N144:N155,"X")</f>
        <v>3</v>
      </c>
      <c r="O158" s="14">
        <f>+COUNTIF(Cronograma!O144:O155,"X")</f>
        <v>3</v>
      </c>
      <c r="P158" s="14">
        <f>+COUNTIF(Cronograma!P144:P155,"X")</f>
        <v>4</v>
      </c>
      <c r="Q158" s="83"/>
      <c r="R158" s="84"/>
      <c r="S158" s="85"/>
    </row>
    <row r="159" spans="1:19" x14ac:dyDescent="0.25">
      <c r="A159" s="91" t="s">
        <v>31</v>
      </c>
      <c r="B159" s="92"/>
      <c r="C159" s="92"/>
      <c r="D159" s="92"/>
      <c r="E159" s="15" t="e">
        <f>(E156)/E158</f>
        <v>#DIV/0!</v>
      </c>
      <c r="F159" s="15">
        <f t="shared" ref="F159:P159" si="9">(F156)/F158</f>
        <v>0</v>
      </c>
      <c r="G159" s="15" t="e">
        <f t="shared" si="9"/>
        <v>#DIV/0!</v>
      </c>
      <c r="H159" s="15">
        <f t="shared" si="9"/>
        <v>0</v>
      </c>
      <c r="I159" s="15">
        <f t="shared" si="9"/>
        <v>0</v>
      </c>
      <c r="J159" s="15">
        <f t="shared" si="9"/>
        <v>0</v>
      </c>
      <c r="K159" s="15">
        <f t="shared" si="9"/>
        <v>0</v>
      </c>
      <c r="L159" s="15">
        <f t="shared" si="9"/>
        <v>0</v>
      </c>
      <c r="M159" s="15">
        <f t="shared" si="9"/>
        <v>0</v>
      </c>
      <c r="N159" s="15">
        <f t="shared" si="9"/>
        <v>0</v>
      </c>
      <c r="O159" s="15">
        <f t="shared" si="9"/>
        <v>0</v>
      </c>
      <c r="P159" s="15">
        <f t="shared" si="9"/>
        <v>0</v>
      </c>
      <c r="Q159" s="83"/>
      <c r="R159" s="84"/>
      <c r="S159" s="85"/>
    </row>
    <row r="160" spans="1:19" ht="13.8" thickBot="1" x14ac:dyDescent="0.3">
      <c r="A160" s="104" t="s">
        <v>32</v>
      </c>
      <c r="B160" s="105"/>
      <c r="C160" s="105"/>
      <c r="D160" s="105"/>
      <c r="E160" s="106">
        <f>SUM(E158:P158)</f>
        <v>32</v>
      </c>
      <c r="F160" s="107"/>
      <c r="G160" s="107"/>
      <c r="H160" s="107"/>
      <c r="I160" s="107"/>
      <c r="J160" s="107"/>
      <c r="K160" s="107"/>
      <c r="L160" s="107"/>
      <c r="M160" s="107"/>
      <c r="N160" s="107"/>
      <c r="O160" s="107"/>
      <c r="P160" s="107"/>
      <c r="Q160" s="86"/>
      <c r="R160" s="87"/>
      <c r="S160" s="88"/>
    </row>
    <row r="161" spans="1:19" ht="15.6" x14ac:dyDescent="0.25">
      <c r="A161" s="101" t="s">
        <v>89</v>
      </c>
      <c r="B161" s="102"/>
      <c r="C161" s="102"/>
      <c r="D161" s="102"/>
      <c r="E161" s="102"/>
      <c r="F161" s="102"/>
      <c r="G161" s="102"/>
      <c r="H161" s="102"/>
      <c r="I161" s="102"/>
      <c r="J161" s="102"/>
      <c r="K161" s="102"/>
      <c r="L161" s="102"/>
      <c r="M161" s="102"/>
      <c r="N161" s="102"/>
      <c r="O161" s="102"/>
      <c r="P161" s="102"/>
      <c r="Q161" s="102"/>
      <c r="R161" s="102"/>
      <c r="S161" s="103"/>
    </row>
    <row r="162" spans="1:19" ht="24.9" customHeight="1" x14ac:dyDescent="0.25">
      <c r="A162" s="96">
        <v>1</v>
      </c>
      <c r="B162" s="112" t="s">
        <v>90</v>
      </c>
      <c r="C162" s="98" t="s">
        <v>85</v>
      </c>
      <c r="D162" s="4" t="s">
        <v>20</v>
      </c>
      <c r="E162" s="6"/>
      <c r="F162" s="6"/>
      <c r="G162" s="6"/>
      <c r="H162" s="6"/>
      <c r="I162" s="6"/>
      <c r="J162" s="6"/>
      <c r="K162" s="7" t="s">
        <v>21</v>
      </c>
      <c r="L162" s="6"/>
      <c r="M162" s="6"/>
      <c r="N162" s="6"/>
      <c r="O162" s="6"/>
      <c r="P162" s="6"/>
      <c r="Q162" s="99"/>
      <c r="R162" s="9">
        <f>COUNTIF(E162:P162,"X")</f>
        <v>1</v>
      </c>
      <c r="S162" s="100">
        <f>(R163*100%)/R162</f>
        <v>0</v>
      </c>
    </row>
    <row r="163" spans="1:19" ht="24.9" customHeight="1" x14ac:dyDescent="0.25">
      <c r="A163" s="96"/>
      <c r="B163" s="112"/>
      <c r="C163" s="98"/>
      <c r="D163" s="10" t="s">
        <v>22</v>
      </c>
      <c r="E163" s="6"/>
      <c r="F163" s="6"/>
      <c r="G163" s="6"/>
      <c r="H163" s="6"/>
      <c r="I163" s="6"/>
      <c r="J163" s="6"/>
      <c r="K163" s="7"/>
      <c r="L163" s="6"/>
      <c r="M163" s="6"/>
      <c r="N163" s="6"/>
      <c r="O163" s="6"/>
      <c r="P163" s="6"/>
      <c r="Q163" s="99"/>
      <c r="R163" s="11">
        <f>COUNTIF(E163:P163,"S")</f>
        <v>0</v>
      </c>
      <c r="S163" s="100"/>
    </row>
    <row r="164" spans="1:19" ht="24.9" customHeight="1" x14ac:dyDescent="0.25">
      <c r="A164" s="96">
        <v>2</v>
      </c>
      <c r="B164" s="112" t="s">
        <v>91</v>
      </c>
      <c r="C164" s="98" t="s">
        <v>85</v>
      </c>
      <c r="D164" s="4" t="s">
        <v>20</v>
      </c>
      <c r="E164" s="6"/>
      <c r="F164" s="6"/>
      <c r="G164" s="6"/>
      <c r="H164" s="6"/>
      <c r="I164" s="6"/>
      <c r="J164" s="6"/>
      <c r="K164" s="7" t="s">
        <v>21</v>
      </c>
      <c r="L164" s="6"/>
      <c r="M164" s="6"/>
      <c r="N164" s="6"/>
      <c r="O164" s="6"/>
      <c r="P164" s="7" t="s">
        <v>21</v>
      </c>
      <c r="Q164" s="99"/>
      <c r="R164" s="9">
        <f>COUNTIF(E164:P164,"X")</f>
        <v>2</v>
      </c>
      <c r="S164" s="100">
        <f>(R165*100%)/R164</f>
        <v>0</v>
      </c>
    </row>
    <row r="165" spans="1:19" ht="24.9" customHeight="1" x14ac:dyDescent="0.25">
      <c r="A165" s="96"/>
      <c r="B165" s="112"/>
      <c r="C165" s="98"/>
      <c r="D165" s="10" t="s">
        <v>22</v>
      </c>
      <c r="E165" s="6"/>
      <c r="F165" s="6"/>
      <c r="G165" s="6"/>
      <c r="H165" s="6"/>
      <c r="I165" s="6"/>
      <c r="J165" s="6"/>
      <c r="K165" s="7"/>
      <c r="L165" s="6"/>
      <c r="M165" s="6"/>
      <c r="N165" s="6"/>
      <c r="O165" s="6"/>
      <c r="P165" s="7"/>
      <c r="Q165" s="99"/>
      <c r="R165" s="11">
        <f>COUNTIF(E165:P165,"S")</f>
        <v>0</v>
      </c>
      <c r="S165" s="100"/>
    </row>
    <row r="166" spans="1:19" x14ac:dyDescent="0.25">
      <c r="A166" s="78" t="s">
        <v>28</v>
      </c>
      <c r="B166" s="79"/>
      <c r="C166" s="79"/>
      <c r="D166" s="79"/>
      <c r="E166" s="13">
        <f>+COUNTIF(Cronograma!E162:E165,"S")</f>
        <v>0</v>
      </c>
      <c r="F166" s="13">
        <f>+COUNTIF(Cronograma!F162:F165,"S")</f>
        <v>0</v>
      </c>
      <c r="G166" s="13">
        <f>+COUNTIF(Cronograma!G162:G165,"S")</f>
        <v>0</v>
      </c>
      <c r="H166" s="13">
        <f>+COUNTIF(Cronograma!H162:H165,"S")</f>
        <v>0</v>
      </c>
      <c r="I166" s="13">
        <f>+COUNTIF(Cronograma!I162:I165,"S")</f>
        <v>0</v>
      </c>
      <c r="J166" s="13">
        <f>+COUNTIF(Cronograma!J162:J165,"S")</f>
        <v>0</v>
      </c>
      <c r="K166" s="13">
        <f>+COUNTIF(Cronograma!K162:K165,"S")</f>
        <v>0</v>
      </c>
      <c r="L166" s="13">
        <f>+COUNTIF(Cronograma!L162:L165,"S")</f>
        <v>0</v>
      </c>
      <c r="M166" s="13">
        <f>+COUNTIF(Cronograma!M162:M165,"S")</f>
        <v>0</v>
      </c>
      <c r="N166" s="13">
        <f>+COUNTIF(Cronograma!N162:N165,"S")</f>
        <v>0</v>
      </c>
      <c r="O166" s="13">
        <f>+COUNTIF(Cronograma!O162:O165,"S")</f>
        <v>0</v>
      </c>
      <c r="P166" s="13">
        <f>+COUNTIF(Cronograma!P162:P165,"S")</f>
        <v>0</v>
      </c>
      <c r="Q166" s="80"/>
      <c r="R166" s="81"/>
      <c r="S166" s="82"/>
    </row>
    <row r="167" spans="1:19" x14ac:dyDescent="0.25">
      <c r="A167" s="78" t="s">
        <v>29</v>
      </c>
      <c r="B167" s="79"/>
      <c r="C167" s="79"/>
      <c r="D167" s="79"/>
      <c r="E167" s="13">
        <f>+COUNTIF(Cronograma!E162:E165,"N")</f>
        <v>0</v>
      </c>
      <c r="F167" s="13">
        <f>+COUNTIF(Cronograma!F162:F165,"N")</f>
        <v>0</v>
      </c>
      <c r="G167" s="13">
        <f>+COUNTIF(Cronograma!G162:G165,"N")</f>
        <v>0</v>
      </c>
      <c r="H167" s="13">
        <f>+COUNTIF(Cronograma!H162:H165,"N")</f>
        <v>0</v>
      </c>
      <c r="I167" s="13">
        <f>+COUNTIF(Cronograma!I162:I165,"N")</f>
        <v>0</v>
      </c>
      <c r="J167" s="13">
        <f>+COUNTIF(Cronograma!J162:J165,"N")</f>
        <v>0</v>
      </c>
      <c r="K167" s="13">
        <f>+COUNTIF(Cronograma!K162:K165,"N")</f>
        <v>0</v>
      </c>
      <c r="L167" s="13">
        <f>+COUNTIF(Cronograma!L162:L165,"N")</f>
        <v>0</v>
      </c>
      <c r="M167" s="13">
        <f>+COUNTIF(Cronograma!M162:M165,"N")</f>
        <v>0</v>
      </c>
      <c r="N167" s="13">
        <f>+COUNTIF(Cronograma!N162:N165,"N")</f>
        <v>0</v>
      </c>
      <c r="O167" s="13">
        <f>+COUNTIF(Cronograma!O162:O165,"N")</f>
        <v>0</v>
      </c>
      <c r="P167" s="13">
        <f>+COUNTIF(Cronograma!P162:P165,"N")</f>
        <v>0</v>
      </c>
      <c r="Q167" s="83"/>
      <c r="R167" s="84"/>
      <c r="S167" s="85"/>
    </row>
    <row r="168" spans="1:19" x14ac:dyDescent="0.25">
      <c r="A168" s="89" t="s">
        <v>30</v>
      </c>
      <c r="B168" s="90"/>
      <c r="C168" s="90"/>
      <c r="D168" s="90"/>
      <c r="E168" s="14">
        <f>+COUNTIF(Cronograma!E162:E165,"X")</f>
        <v>0</v>
      </c>
      <c r="F168" s="14">
        <f>+COUNTIF(Cronograma!F162:F165,"X")</f>
        <v>0</v>
      </c>
      <c r="G168" s="14">
        <f>+COUNTIF(Cronograma!G162:G165,"X")</f>
        <v>0</v>
      </c>
      <c r="H168" s="14">
        <f>+COUNTIF(Cronograma!H162:H165,"X")</f>
        <v>0</v>
      </c>
      <c r="I168" s="14">
        <f>+COUNTIF(Cronograma!I162:I165,"X")</f>
        <v>0</v>
      </c>
      <c r="J168" s="14">
        <f>+COUNTIF(Cronograma!J162:J165,"X")</f>
        <v>0</v>
      </c>
      <c r="K168" s="14">
        <f>+COUNTIF(Cronograma!K162:K165,"X")</f>
        <v>2</v>
      </c>
      <c r="L168" s="14">
        <f>+COUNTIF(Cronograma!L162:L165,"X")</f>
        <v>0</v>
      </c>
      <c r="M168" s="14">
        <f>+COUNTIF(Cronograma!M162:M165,"X")</f>
        <v>0</v>
      </c>
      <c r="N168" s="14">
        <f>+COUNTIF(Cronograma!N162:N165,"X")</f>
        <v>0</v>
      </c>
      <c r="O168" s="14">
        <f>+COUNTIF(Cronograma!O162:O165,"X")</f>
        <v>0</v>
      </c>
      <c r="P168" s="14">
        <f>+COUNTIF(Cronograma!P162:P165,"X")</f>
        <v>1</v>
      </c>
      <c r="Q168" s="83"/>
      <c r="R168" s="84"/>
      <c r="S168" s="85"/>
    </row>
    <row r="169" spans="1:19" x14ac:dyDescent="0.25">
      <c r="A169" s="91" t="s">
        <v>31</v>
      </c>
      <c r="B169" s="92"/>
      <c r="C169" s="92"/>
      <c r="D169" s="92"/>
      <c r="E169" s="15" t="e">
        <f>(E166)/E168</f>
        <v>#DIV/0!</v>
      </c>
      <c r="F169" s="15" t="e">
        <f t="shared" ref="F169:P169" si="10">(F166)/F168</f>
        <v>#DIV/0!</v>
      </c>
      <c r="G169" s="15" t="e">
        <f t="shared" si="10"/>
        <v>#DIV/0!</v>
      </c>
      <c r="H169" s="15" t="e">
        <f t="shared" si="10"/>
        <v>#DIV/0!</v>
      </c>
      <c r="I169" s="15" t="e">
        <f t="shared" si="10"/>
        <v>#DIV/0!</v>
      </c>
      <c r="J169" s="15" t="e">
        <f t="shared" si="10"/>
        <v>#DIV/0!</v>
      </c>
      <c r="K169" s="15">
        <f t="shared" si="10"/>
        <v>0</v>
      </c>
      <c r="L169" s="15" t="e">
        <f t="shared" si="10"/>
        <v>#DIV/0!</v>
      </c>
      <c r="M169" s="15" t="e">
        <f t="shared" si="10"/>
        <v>#DIV/0!</v>
      </c>
      <c r="N169" s="15" t="e">
        <f t="shared" si="10"/>
        <v>#DIV/0!</v>
      </c>
      <c r="O169" s="15" t="e">
        <f t="shared" si="10"/>
        <v>#DIV/0!</v>
      </c>
      <c r="P169" s="15">
        <f t="shared" si="10"/>
        <v>0</v>
      </c>
      <c r="Q169" s="83"/>
      <c r="R169" s="84"/>
      <c r="S169" s="85"/>
    </row>
    <row r="170" spans="1:19" ht="13.8" thickBot="1" x14ac:dyDescent="0.3">
      <c r="A170" s="104" t="s">
        <v>32</v>
      </c>
      <c r="B170" s="105"/>
      <c r="C170" s="105"/>
      <c r="D170" s="105"/>
      <c r="E170" s="106">
        <f>SUM(E168:P168)</f>
        <v>3</v>
      </c>
      <c r="F170" s="107"/>
      <c r="G170" s="107"/>
      <c r="H170" s="107"/>
      <c r="I170" s="107"/>
      <c r="J170" s="107"/>
      <c r="K170" s="107"/>
      <c r="L170" s="107"/>
      <c r="M170" s="107"/>
      <c r="N170" s="107"/>
      <c r="O170" s="107"/>
      <c r="P170" s="107"/>
      <c r="Q170" s="86"/>
      <c r="R170" s="87"/>
      <c r="S170" s="88"/>
    </row>
    <row r="171" spans="1:19" ht="15.6" x14ac:dyDescent="0.25">
      <c r="A171" s="101" t="s">
        <v>92</v>
      </c>
      <c r="B171" s="102"/>
      <c r="C171" s="102"/>
      <c r="D171" s="102"/>
      <c r="E171" s="102"/>
      <c r="F171" s="102"/>
      <c r="G171" s="102"/>
      <c r="H171" s="102"/>
      <c r="I171" s="102"/>
      <c r="J171" s="102"/>
      <c r="K171" s="102"/>
      <c r="L171" s="102"/>
      <c r="M171" s="102"/>
      <c r="N171" s="102"/>
      <c r="O171" s="102"/>
      <c r="P171" s="102"/>
      <c r="Q171" s="102"/>
      <c r="R171" s="102"/>
      <c r="S171" s="103"/>
    </row>
    <row r="172" spans="1:19" ht="24.9" customHeight="1" x14ac:dyDescent="0.25">
      <c r="A172" s="96">
        <v>1</v>
      </c>
      <c r="B172" s="112" t="s">
        <v>93</v>
      </c>
      <c r="C172" s="98" t="s">
        <v>94</v>
      </c>
      <c r="D172" s="4" t="s">
        <v>20</v>
      </c>
      <c r="E172" s="6"/>
      <c r="F172" s="6"/>
      <c r="G172" s="6"/>
      <c r="H172" s="7" t="s">
        <v>21</v>
      </c>
      <c r="I172" s="7" t="s">
        <v>21</v>
      </c>
      <c r="J172" s="6"/>
      <c r="K172" s="6"/>
      <c r="L172" s="6"/>
      <c r="M172" s="6"/>
      <c r="N172" s="6"/>
      <c r="O172" s="6"/>
      <c r="P172" s="6"/>
      <c r="Q172" s="99"/>
      <c r="R172" s="9">
        <f>COUNTIF(E172:P172,"X")</f>
        <v>2</v>
      </c>
      <c r="S172" s="100">
        <f>(R173*100%)/R172</f>
        <v>0</v>
      </c>
    </row>
    <row r="173" spans="1:19" ht="24.9" customHeight="1" x14ac:dyDescent="0.25">
      <c r="A173" s="96"/>
      <c r="B173" s="112"/>
      <c r="C173" s="98"/>
      <c r="D173" s="10" t="s">
        <v>22</v>
      </c>
      <c r="E173" s="6"/>
      <c r="F173" s="6"/>
      <c r="G173" s="6"/>
      <c r="H173" s="7"/>
      <c r="I173" s="7"/>
      <c r="J173" s="6"/>
      <c r="K173" s="6"/>
      <c r="L173" s="6"/>
      <c r="M173" s="6"/>
      <c r="N173" s="6"/>
      <c r="O173" s="6"/>
      <c r="P173" s="6"/>
      <c r="Q173" s="99"/>
      <c r="R173" s="11">
        <f>COUNTIF(E173:P173,"S")</f>
        <v>0</v>
      </c>
      <c r="S173" s="100"/>
    </row>
    <row r="174" spans="1:19" ht="24.9" customHeight="1" x14ac:dyDescent="0.25">
      <c r="A174" s="96">
        <v>2</v>
      </c>
      <c r="B174" s="112" t="s">
        <v>95</v>
      </c>
      <c r="C174" s="98" t="s">
        <v>94</v>
      </c>
      <c r="D174" s="4" t="s">
        <v>20</v>
      </c>
      <c r="E174" s="6"/>
      <c r="F174" s="6"/>
      <c r="G174" s="6"/>
      <c r="H174" s="6"/>
      <c r="I174" s="6"/>
      <c r="J174" s="6"/>
      <c r="K174" s="7" t="s">
        <v>21</v>
      </c>
      <c r="L174" s="6"/>
      <c r="M174" s="6"/>
      <c r="N174" s="6"/>
      <c r="O174" s="6"/>
      <c r="P174" s="6"/>
      <c r="Q174" s="99"/>
      <c r="R174" s="9">
        <f>COUNTIF(E174:P174,"X")</f>
        <v>1</v>
      </c>
      <c r="S174" s="100">
        <f>(R175*100%)/R174</f>
        <v>0</v>
      </c>
    </row>
    <row r="175" spans="1:19" ht="24.9" customHeight="1" x14ac:dyDescent="0.25">
      <c r="A175" s="96"/>
      <c r="B175" s="112"/>
      <c r="C175" s="98"/>
      <c r="D175" s="10" t="s">
        <v>22</v>
      </c>
      <c r="E175" s="6"/>
      <c r="F175" s="6"/>
      <c r="G175" s="6"/>
      <c r="H175" s="6"/>
      <c r="I175" s="6"/>
      <c r="J175" s="6"/>
      <c r="K175" s="7"/>
      <c r="L175" s="6"/>
      <c r="M175" s="6"/>
      <c r="N175" s="6"/>
      <c r="O175" s="6"/>
      <c r="P175" s="6"/>
      <c r="Q175" s="99"/>
      <c r="R175" s="11">
        <f>COUNTIF(E175:P175,"S")</f>
        <v>0</v>
      </c>
      <c r="S175" s="100"/>
    </row>
    <row r="176" spans="1:19" x14ac:dyDescent="0.25">
      <c r="A176" s="78" t="s">
        <v>28</v>
      </c>
      <c r="B176" s="79"/>
      <c r="C176" s="79"/>
      <c r="D176" s="79"/>
      <c r="E176" s="13">
        <f>+COUNTIF(Cronograma!E172:E175,"S")</f>
        <v>0</v>
      </c>
      <c r="F176" s="13">
        <f>+COUNTIF(Cronograma!F172:F175,"S")</f>
        <v>0</v>
      </c>
      <c r="G176" s="13">
        <f>+COUNTIF(Cronograma!G172:G175,"S")</f>
        <v>0</v>
      </c>
      <c r="H176" s="13">
        <f>+COUNTIF(Cronograma!H172:H175,"S")</f>
        <v>0</v>
      </c>
      <c r="I176" s="13">
        <f>+COUNTIF(Cronograma!I172:I175,"S")</f>
        <v>0</v>
      </c>
      <c r="J176" s="13">
        <f>+COUNTIF(Cronograma!J172:J175,"S")</f>
        <v>0</v>
      </c>
      <c r="K176" s="13">
        <f>+COUNTIF(Cronograma!K172:K175,"S")</f>
        <v>0</v>
      </c>
      <c r="L176" s="13">
        <f>+COUNTIF(Cronograma!L172:L175,"S")</f>
        <v>0</v>
      </c>
      <c r="M176" s="13">
        <f>+COUNTIF(Cronograma!M172:M175,"S")</f>
        <v>0</v>
      </c>
      <c r="N176" s="13">
        <f>+COUNTIF(Cronograma!N172:N175,"S")</f>
        <v>0</v>
      </c>
      <c r="O176" s="13">
        <f>+COUNTIF(Cronograma!O172:O175,"S")</f>
        <v>0</v>
      </c>
      <c r="P176" s="13">
        <f>+COUNTIF(Cronograma!P172:P175,"S")</f>
        <v>0</v>
      </c>
      <c r="Q176" s="80"/>
      <c r="R176" s="81"/>
      <c r="S176" s="82"/>
    </row>
    <row r="177" spans="1:19" x14ac:dyDescent="0.25">
      <c r="A177" s="78" t="s">
        <v>29</v>
      </c>
      <c r="B177" s="79"/>
      <c r="C177" s="79"/>
      <c r="D177" s="79"/>
      <c r="E177" s="13">
        <f>+COUNTIF(Cronograma!E172:E175,"N")</f>
        <v>0</v>
      </c>
      <c r="F177" s="13">
        <f>+COUNTIF(Cronograma!F172:F175,"N")</f>
        <v>0</v>
      </c>
      <c r="G177" s="13">
        <f>+COUNTIF(Cronograma!G172:G175,"N")</f>
        <v>0</v>
      </c>
      <c r="H177" s="13">
        <f>+COUNTIF(Cronograma!H172:H175,"N")</f>
        <v>0</v>
      </c>
      <c r="I177" s="13">
        <f>+COUNTIF(Cronograma!I172:I175,"N")</f>
        <v>0</v>
      </c>
      <c r="J177" s="13">
        <f>+COUNTIF(Cronograma!J172:J175,"N")</f>
        <v>0</v>
      </c>
      <c r="K177" s="13">
        <f>+COUNTIF(Cronograma!K172:K175,"N")</f>
        <v>0</v>
      </c>
      <c r="L177" s="13">
        <f>+COUNTIF(Cronograma!L172:L175,"N")</f>
        <v>0</v>
      </c>
      <c r="M177" s="13">
        <f>+COUNTIF(Cronograma!M172:M175,"N")</f>
        <v>0</v>
      </c>
      <c r="N177" s="13">
        <f>+COUNTIF(Cronograma!N172:N175,"N")</f>
        <v>0</v>
      </c>
      <c r="O177" s="13">
        <f>+COUNTIF(Cronograma!O172:O175,"N")</f>
        <v>0</v>
      </c>
      <c r="P177" s="13">
        <f>+COUNTIF(Cronograma!P172:P175,"N")</f>
        <v>0</v>
      </c>
      <c r="Q177" s="83"/>
      <c r="R177" s="84"/>
      <c r="S177" s="85"/>
    </row>
    <row r="178" spans="1:19" x14ac:dyDescent="0.25">
      <c r="A178" s="89" t="s">
        <v>30</v>
      </c>
      <c r="B178" s="90"/>
      <c r="C178" s="90"/>
      <c r="D178" s="90"/>
      <c r="E178" s="14">
        <f>+COUNTIF(Cronograma!E172:E175,"X")</f>
        <v>0</v>
      </c>
      <c r="F178" s="14">
        <f>+COUNTIF(Cronograma!F172:F175,"X")</f>
        <v>0</v>
      </c>
      <c r="G178" s="14">
        <f>+COUNTIF(Cronograma!G172:G175,"X")</f>
        <v>0</v>
      </c>
      <c r="H178" s="14">
        <f>+COUNTIF(Cronograma!H172:H175,"X")</f>
        <v>1</v>
      </c>
      <c r="I178" s="14">
        <f>+COUNTIF(Cronograma!I172:I175,"X")</f>
        <v>1</v>
      </c>
      <c r="J178" s="14">
        <f>+COUNTIF(Cronograma!J172:J175,"X")</f>
        <v>0</v>
      </c>
      <c r="K178" s="14">
        <f>+COUNTIF(Cronograma!K172:K175,"X")</f>
        <v>1</v>
      </c>
      <c r="L178" s="14">
        <f>+COUNTIF(Cronograma!L172:L175,"X")</f>
        <v>0</v>
      </c>
      <c r="M178" s="14">
        <f>+COUNTIF(Cronograma!M172:M175,"X")</f>
        <v>0</v>
      </c>
      <c r="N178" s="14">
        <f>+COUNTIF(Cronograma!N172:N175,"X")</f>
        <v>0</v>
      </c>
      <c r="O178" s="14">
        <f>+COUNTIF(Cronograma!O172:O175,"X")</f>
        <v>0</v>
      </c>
      <c r="P178" s="14">
        <f>+COUNTIF(Cronograma!P172:P175,"X")</f>
        <v>0</v>
      </c>
      <c r="Q178" s="83"/>
      <c r="R178" s="84"/>
      <c r="S178" s="85"/>
    </row>
    <row r="179" spans="1:19" x14ac:dyDescent="0.25">
      <c r="A179" s="91" t="s">
        <v>31</v>
      </c>
      <c r="B179" s="92"/>
      <c r="C179" s="92"/>
      <c r="D179" s="92"/>
      <c r="E179" s="15" t="e">
        <f>(E176)/E178</f>
        <v>#DIV/0!</v>
      </c>
      <c r="F179" s="15" t="e">
        <f t="shared" ref="F179:P179" si="11">(F176)/F178</f>
        <v>#DIV/0!</v>
      </c>
      <c r="G179" s="15" t="e">
        <f t="shared" si="11"/>
        <v>#DIV/0!</v>
      </c>
      <c r="H179" s="15">
        <f t="shared" si="11"/>
        <v>0</v>
      </c>
      <c r="I179" s="15">
        <f t="shared" si="11"/>
        <v>0</v>
      </c>
      <c r="J179" s="15" t="e">
        <f t="shared" si="11"/>
        <v>#DIV/0!</v>
      </c>
      <c r="K179" s="15">
        <f t="shared" si="11"/>
        <v>0</v>
      </c>
      <c r="L179" s="15" t="e">
        <f t="shared" si="11"/>
        <v>#DIV/0!</v>
      </c>
      <c r="M179" s="15" t="e">
        <f t="shared" si="11"/>
        <v>#DIV/0!</v>
      </c>
      <c r="N179" s="15" t="e">
        <f t="shared" si="11"/>
        <v>#DIV/0!</v>
      </c>
      <c r="O179" s="15" t="e">
        <f t="shared" si="11"/>
        <v>#DIV/0!</v>
      </c>
      <c r="P179" s="15" t="e">
        <f t="shared" si="11"/>
        <v>#DIV/0!</v>
      </c>
      <c r="Q179" s="83"/>
      <c r="R179" s="84"/>
      <c r="S179" s="85"/>
    </row>
    <row r="180" spans="1:19" ht="13.8" thickBot="1" x14ac:dyDescent="0.3">
      <c r="A180" s="104" t="s">
        <v>32</v>
      </c>
      <c r="B180" s="105"/>
      <c r="C180" s="105"/>
      <c r="D180" s="105"/>
      <c r="E180" s="106">
        <f>SUM(E178:P178)</f>
        <v>3</v>
      </c>
      <c r="F180" s="107"/>
      <c r="G180" s="107"/>
      <c r="H180" s="107"/>
      <c r="I180" s="107"/>
      <c r="J180" s="107"/>
      <c r="K180" s="107"/>
      <c r="L180" s="107"/>
      <c r="M180" s="107"/>
      <c r="N180" s="107"/>
      <c r="O180" s="107"/>
      <c r="P180" s="107"/>
      <c r="Q180" s="86"/>
      <c r="R180" s="87"/>
      <c r="S180" s="88"/>
    </row>
    <row r="181" spans="1:19" ht="15.6" x14ac:dyDescent="0.25">
      <c r="A181" s="108" t="s">
        <v>96</v>
      </c>
      <c r="B181" s="109"/>
      <c r="C181" s="109"/>
      <c r="D181" s="109"/>
      <c r="E181" s="109"/>
      <c r="F181" s="109"/>
      <c r="G181" s="109"/>
      <c r="H181" s="109"/>
      <c r="I181" s="109"/>
      <c r="J181" s="109"/>
      <c r="K181" s="109"/>
      <c r="L181" s="109"/>
      <c r="M181" s="109"/>
      <c r="N181" s="109"/>
      <c r="O181" s="109"/>
      <c r="P181" s="109"/>
      <c r="Q181" s="109"/>
      <c r="R181" s="109"/>
      <c r="S181" s="110"/>
    </row>
    <row r="182" spans="1:19" ht="15.6" x14ac:dyDescent="0.25">
      <c r="A182" s="101" t="s">
        <v>97</v>
      </c>
      <c r="B182" s="102"/>
      <c r="C182" s="102"/>
      <c r="D182" s="102"/>
      <c r="E182" s="102"/>
      <c r="F182" s="102"/>
      <c r="G182" s="102"/>
      <c r="H182" s="102"/>
      <c r="I182" s="102"/>
      <c r="J182" s="102"/>
      <c r="K182" s="102"/>
      <c r="L182" s="102"/>
      <c r="M182" s="102"/>
      <c r="N182" s="102"/>
      <c r="O182" s="102"/>
      <c r="P182" s="102"/>
      <c r="Q182" s="102"/>
      <c r="R182" s="102"/>
      <c r="S182" s="103"/>
    </row>
    <row r="183" spans="1:19" ht="30" customHeight="1" x14ac:dyDescent="0.25">
      <c r="A183" s="96">
        <v>1</v>
      </c>
      <c r="B183" s="97" t="s">
        <v>98</v>
      </c>
      <c r="C183" s="98" t="s">
        <v>73</v>
      </c>
      <c r="D183" s="4" t="s">
        <v>20</v>
      </c>
      <c r="E183" s="6"/>
      <c r="F183" s="6"/>
      <c r="G183" s="7" t="s">
        <v>21</v>
      </c>
      <c r="H183" s="6"/>
      <c r="I183" s="6"/>
      <c r="J183" s="6"/>
      <c r="K183" s="7" t="s">
        <v>21</v>
      </c>
      <c r="L183" s="6"/>
      <c r="M183" s="6"/>
      <c r="N183" s="6"/>
      <c r="O183" s="7" t="s">
        <v>21</v>
      </c>
      <c r="P183" s="6"/>
      <c r="Q183" s="99"/>
      <c r="R183" s="9">
        <f>COUNTIF(E183:P183,"X")</f>
        <v>3</v>
      </c>
      <c r="S183" s="100">
        <f>(R184*100%)/R183</f>
        <v>0</v>
      </c>
    </row>
    <row r="184" spans="1:19" ht="30" customHeight="1" x14ac:dyDescent="0.25">
      <c r="A184" s="96"/>
      <c r="B184" s="97"/>
      <c r="C184" s="98"/>
      <c r="D184" s="10" t="s">
        <v>22</v>
      </c>
      <c r="E184" s="6"/>
      <c r="F184" s="6"/>
      <c r="G184" s="7"/>
      <c r="H184" s="6"/>
      <c r="I184" s="6"/>
      <c r="J184" s="6"/>
      <c r="K184" s="7"/>
      <c r="L184" s="6"/>
      <c r="M184" s="6"/>
      <c r="N184" s="6"/>
      <c r="O184" s="7"/>
      <c r="P184" s="6"/>
      <c r="Q184" s="99"/>
      <c r="R184" s="11">
        <f>COUNTIF(E184:P184,"S")</f>
        <v>0</v>
      </c>
      <c r="S184" s="100"/>
    </row>
    <row r="185" spans="1:19" x14ac:dyDescent="0.25">
      <c r="A185" s="78" t="s">
        <v>28</v>
      </c>
      <c r="B185" s="79"/>
      <c r="C185" s="79"/>
      <c r="D185" s="79"/>
      <c r="E185" s="13">
        <f>+COUNTIF(Cronograma!E183:E184,"S")</f>
        <v>0</v>
      </c>
      <c r="F185" s="13">
        <f>+COUNTIF(Cronograma!F183:F184,"S")</f>
        <v>0</v>
      </c>
      <c r="G185" s="13">
        <f>+COUNTIF(Cronograma!G183:G184,"S")</f>
        <v>0</v>
      </c>
      <c r="H185" s="13">
        <f>+COUNTIF(Cronograma!H183:H184,"S")</f>
        <v>0</v>
      </c>
      <c r="I185" s="13">
        <f>+COUNTIF(Cronograma!I183:I184,"S")</f>
        <v>0</v>
      </c>
      <c r="J185" s="13">
        <f>+COUNTIF(Cronograma!J183:J184,"S")</f>
        <v>0</v>
      </c>
      <c r="K185" s="13">
        <f>+COUNTIF(Cronograma!K183:K184,"S")</f>
        <v>0</v>
      </c>
      <c r="L185" s="13">
        <f>+COUNTIF(Cronograma!L183:L184,"S")</f>
        <v>0</v>
      </c>
      <c r="M185" s="13">
        <f>+COUNTIF(Cronograma!M183:M184,"S")</f>
        <v>0</v>
      </c>
      <c r="N185" s="13">
        <f>+COUNTIF(Cronograma!N183:N184,"S")</f>
        <v>0</v>
      </c>
      <c r="O185" s="13">
        <f>+COUNTIF(Cronograma!O183:O184,"S")</f>
        <v>0</v>
      </c>
      <c r="P185" s="13">
        <f>+COUNTIF(Cronograma!P183:P184,"S")</f>
        <v>0</v>
      </c>
      <c r="Q185" s="80"/>
      <c r="R185" s="81"/>
      <c r="S185" s="82"/>
    </row>
    <row r="186" spans="1:19" x14ac:dyDescent="0.25">
      <c r="A186" s="78" t="s">
        <v>29</v>
      </c>
      <c r="B186" s="79"/>
      <c r="C186" s="79"/>
      <c r="D186" s="79"/>
      <c r="E186" s="13">
        <f>+COUNTIF(Cronograma!E183:E184,"N")</f>
        <v>0</v>
      </c>
      <c r="F186" s="13">
        <f>+COUNTIF(Cronograma!F183:F184,"N")</f>
        <v>0</v>
      </c>
      <c r="G186" s="13">
        <f>+COUNTIF(Cronograma!G183:G184,"N")</f>
        <v>0</v>
      </c>
      <c r="H186" s="13">
        <f>+COUNTIF(Cronograma!H183:H184,"N")</f>
        <v>0</v>
      </c>
      <c r="I186" s="13">
        <f>+COUNTIF(Cronograma!I183:I184,"N")</f>
        <v>0</v>
      </c>
      <c r="J186" s="13">
        <f>+COUNTIF(Cronograma!J183:J184,"N")</f>
        <v>0</v>
      </c>
      <c r="K186" s="13">
        <f>+COUNTIF(Cronograma!K183:K184,"N")</f>
        <v>0</v>
      </c>
      <c r="L186" s="13">
        <f>+COUNTIF(Cronograma!L183:L184,"N")</f>
        <v>0</v>
      </c>
      <c r="M186" s="13">
        <f>+COUNTIF(Cronograma!M183:M184,"N")</f>
        <v>0</v>
      </c>
      <c r="N186" s="13">
        <f>+COUNTIF(Cronograma!N183:N184,"N")</f>
        <v>0</v>
      </c>
      <c r="O186" s="13">
        <f>+COUNTIF(Cronograma!O183:O184,"N")</f>
        <v>0</v>
      </c>
      <c r="P186" s="13">
        <f>+COUNTIF(Cronograma!P183:P184,"N")</f>
        <v>0</v>
      </c>
      <c r="Q186" s="83"/>
      <c r="R186" s="84"/>
      <c r="S186" s="85"/>
    </row>
    <row r="187" spans="1:19" x14ac:dyDescent="0.25">
      <c r="A187" s="89" t="s">
        <v>30</v>
      </c>
      <c r="B187" s="90"/>
      <c r="C187" s="90"/>
      <c r="D187" s="90"/>
      <c r="E187" s="14">
        <f>+COUNTIF(Cronograma!E183:E184,"X")</f>
        <v>0</v>
      </c>
      <c r="F187" s="14">
        <f>+COUNTIF(Cronograma!F183:F184,"X")</f>
        <v>0</v>
      </c>
      <c r="G187" s="14">
        <f>+COUNTIF(Cronograma!G183:G184,"X")</f>
        <v>1</v>
      </c>
      <c r="H187" s="14">
        <f>+COUNTIF(Cronograma!H183:H184,"X")</f>
        <v>0</v>
      </c>
      <c r="I187" s="14">
        <f>+COUNTIF(Cronograma!I183:I184,"X")</f>
        <v>0</v>
      </c>
      <c r="J187" s="14">
        <f>+COUNTIF(Cronograma!J183:J184,"X")</f>
        <v>0</v>
      </c>
      <c r="K187" s="14">
        <f>+COUNTIF(Cronograma!K183:K184,"X")</f>
        <v>1</v>
      </c>
      <c r="L187" s="14">
        <f>+COUNTIF(Cronograma!L183:L184,"X")</f>
        <v>0</v>
      </c>
      <c r="M187" s="14">
        <f>+COUNTIF(Cronograma!M183:M184,"X")</f>
        <v>0</v>
      </c>
      <c r="N187" s="14">
        <f>+COUNTIF(Cronograma!N183:N184,"X")</f>
        <v>0</v>
      </c>
      <c r="O187" s="14">
        <f>+COUNTIF(Cronograma!O183:O184,"X")</f>
        <v>1</v>
      </c>
      <c r="P187" s="14">
        <f>+COUNTIF(Cronograma!P183:P184,"X")</f>
        <v>0</v>
      </c>
      <c r="Q187" s="83"/>
      <c r="R187" s="84"/>
      <c r="S187" s="85"/>
    </row>
    <row r="188" spans="1:19" x14ac:dyDescent="0.25">
      <c r="A188" s="91" t="s">
        <v>31</v>
      </c>
      <c r="B188" s="92"/>
      <c r="C188" s="92"/>
      <c r="D188" s="92"/>
      <c r="E188" s="15" t="e">
        <f>(E185)/E187</f>
        <v>#DIV/0!</v>
      </c>
      <c r="F188" s="15" t="e">
        <f t="shared" ref="F188:P188" si="12">(F185)/F187</f>
        <v>#DIV/0!</v>
      </c>
      <c r="G188" s="15">
        <f t="shared" si="12"/>
        <v>0</v>
      </c>
      <c r="H188" s="15" t="e">
        <f t="shared" si="12"/>
        <v>#DIV/0!</v>
      </c>
      <c r="I188" s="15" t="e">
        <f t="shared" si="12"/>
        <v>#DIV/0!</v>
      </c>
      <c r="J188" s="15" t="e">
        <f t="shared" si="12"/>
        <v>#DIV/0!</v>
      </c>
      <c r="K188" s="15">
        <f t="shared" si="12"/>
        <v>0</v>
      </c>
      <c r="L188" s="15" t="e">
        <f t="shared" si="12"/>
        <v>#DIV/0!</v>
      </c>
      <c r="M188" s="15" t="e">
        <f t="shared" si="12"/>
        <v>#DIV/0!</v>
      </c>
      <c r="N188" s="15" t="e">
        <f t="shared" si="12"/>
        <v>#DIV/0!</v>
      </c>
      <c r="O188" s="15">
        <f t="shared" si="12"/>
        <v>0</v>
      </c>
      <c r="P188" s="15" t="e">
        <f t="shared" si="12"/>
        <v>#DIV/0!</v>
      </c>
      <c r="Q188" s="83"/>
      <c r="R188" s="84"/>
      <c r="S188" s="85"/>
    </row>
    <row r="189" spans="1:19" ht="13.8" thickBot="1" x14ac:dyDescent="0.3">
      <c r="A189" s="104" t="s">
        <v>32</v>
      </c>
      <c r="B189" s="105"/>
      <c r="C189" s="105"/>
      <c r="D189" s="105"/>
      <c r="E189" s="106">
        <f>SUM(E187:P187)</f>
        <v>3</v>
      </c>
      <c r="F189" s="107"/>
      <c r="G189" s="107"/>
      <c r="H189" s="107"/>
      <c r="I189" s="107"/>
      <c r="J189" s="107"/>
      <c r="K189" s="107"/>
      <c r="L189" s="107"/>
      <c r="M189" s="107"/>
      <c r="N189" s="107"/>
      <c r="O189" s="107"/>
      <c r="P189" s="107"/>
      <c r="Q189" s="86"/>
      <c r="R189" s="87"/>
      <c r="S189" s="88"/>
    </row>
    <row r="190" spans="1:19" ht="15.6" x14ac:dyDescent="0.25">
      <c r="A190" s="108" t="s">
        <v>99</v>
      </c>
      <c r="B190" s="109"/>
      <c r="C190" s="109"/>
      <c r="D190" s="109"/>
      <c r="E190" s="109"/>
      <c r="F190" s="109"/>
      <c r="G190" s="109"/>
      <c r="H190" s="109"/>
      <c r="I190" s="109"/>
      <c r="J190" s="109"/>
      <c r="K190" s="109"/>
      <c r="L190" s="109"/>
      <c r="M190" s="109"/>
      <c r="N190" s="109"/>
      <c r="O190" s="109"/>
      <c r="P190" s="109"/>
      <c r="Q190" s="109"/>
      <c r="R190" s="109"/>
      <c r="S190" s="110"/>
    </row>
    <row r="191" spans="1:19" ht="15.6" x14ac:dyDescent="0.25">
      <c r="A191" s="101" t="s">
        <v>100</v>
      </c>
      <c r="B191" s="102"/>
      <c r="C191" s="102"/>
      <c r="D191" s="102"/>
      <c r="E191" s="102"/>
      <c r="F191" s="102"/>
      <c r="G191" s="102"/>
      <c r="H191" s="102"/>
      <c r="I191" s="102"/>
      <c r="J191" s="102"/>
      <c r="K191" s="102"/>
      <c r="L191" s="102"/>
      <c r="M191" s="102"/>
      <c r="N191" s="102"/>
      <c r="O191" s="102"/>
      <c r="P191" s="102"/>
      <c r="Q191" s="102"/>
      <c r="R191" s="102"/>
      <c r="S191" s="103"/>
    </row>
    <row r="192" spans="1:19" ht="24.9" customHeight="1" x14ac:dyDescent="0.25">
      <c r="A192" s="96">
        <v>1</v>
      </c>
      <c r="B192" s="97" t="s">
        <v>101</v>
      </c>
      <c r="C192" s="98" t="s">
        <v>19</v>
      </c>
      <c r="D192" s="4" t="s">
        <v>20</v>
      </c>
      <c r="E192" s="5"/>
      <c r="F192" s="5"/>
      <c r="G192" s="6"/>
      <c r="H192" s="6"/>
      <c r="I192" s="6"/>
      <c r="J192" s="7" t="s">
        <v>21</v>
      </c>
      <c r="K192" s="6"/>
      <c r="L192" s="6"/>
      <c r="M192" s="6"/>
      <c r="N192" s="6"/>
      <c r="O192" s="6"/>
      <c r="P192" s="6"/>
      <c r="Q192" s="99"/>
      <c r="R192" s="9">
        <f>COUNTIF(E192:P192,"X")</f>
        <v>1</v>
      </c>
      <c r="S192" s="100">
        <f>(R193*100%)/R192</f>
        <v>0</v>
      </c>
    </row>
    <row r="193" spans="1:19" ht="24.9" customHeight="1" x14ac:dyDescent="0.25">
      <c r="A193" s="96"/>
      <c r="B193" s="97"/>
      <c r="C193" s="98"/>
      <c r="D193" s="10" t="s">
        <v>22</v>
      </c>
      <c r="E193" s="5"/>
      <c r="F193" s="5"/>
      <c r="G193" s="6"/>
      <c r="H193" s="6"/>
      <c r="I193" s="6"/>
      <c r="J193" s="7"/>
      <c r="K193" s="6"/>
      <c r="L193" s="6"/>
      <c r="M193" s="6"/>
      <c r="N193" s="6"/>
      <c r="O193" s="6"/>
      <c r="P193" s="6"/>
      <c r="Q193" s="99"/>
      <c r="R193" s="11">
        <f>COUNTIF(E193:P193,"S")</f>
        <v>0</v>
      </c>
      <c r="S193" s="100"/>
    </row>
    <row r="194" spans="1:19" ht="24.9" customHeight="1" x14ac:dyDescent="0.25">
      <c r="A194" s="96">
        <v>2</v>
      </c>
      <c r="B194" s="97" t="s">
        <v>102</v>
      </c>
      <c r="C194" s="98" t="s">
        <v>19</v>
      </c>
      <c r="D194" s="4" t="s">
        <v>20</v>
      </c>
      <c r="E194" s="5"/>
      <c r="F194" s="5"/>
      <c r="G194" s="5"/>
      <c r="H194" s="5"/>
      <c r="I194" s="7" t="s">
        <v>21</v>
      </c>
      <c r="J194" s="7" t="s">
        <v>21</v>
      </c>
      <c r="K194" s="7" t="s">
        <v>21</v>
      </c>
      <c r="L194" s="6"/>
      <c r="M194" s="6"/>
      <c r="N194" s="6"/>
      <c r="O194" s="6"/>
      <c r="P194" s="6"/>
      <c r="Q194" s="99"/>
      <c r="R194" s="9">
        <f>COUNTIF(E194:P194,"X")</f>
        <v>3</v>
      </c>
      <c r="S194" s="100">
        <f>(R195*100%)/R194</f>
        <v>0</v>
      </c>
    </row>
    <row r="195" spans="1:19" ht="24.9" customHeight="1" x14ac:dyDescent="0.25">
      <c r="A195" s="96"/>
      <c r="B195" s="97"/>
      <c r="C195" s="98"/>
      <c r="D195" s="10" t="s">
        <v>22</v>
      </c>
      <c r="E195" s="5"/>
      <c r="F195" s="5"/>
      <c r="G195" s="5"/>
      <c r="H195" s="5"/>
      <c r="I195" s="7"/>
      <c r="J195" s="7"/>
      <c r="K195" s="7"/>
      <c r="L195" s="6"/>
      <c r="M195" s="6"/>
      <c r="N195" s="6"/>
      <c r="O195" s="6"/>
      <c r="P195" s="6"/>
      <c r="Q195" s="99"/>
      <c r="R195" s="11">
        <f>COUNTIF(E195:P195,"S")</f>
        <v>0</v>
      </c>
      <c r="S195" s="100"/>
    </row>
    <row r="196" spans="1:19" ht="24.9" customHeight="1" x14ac:dyDescent="0.25">
      <c r="A196" s="96">
        <v>3</v>
      </c>
      <c r="B196" s="97" t="s">
        <v>103</v>
      </c>
      <c r="C196" s="98" t="s">
        <v>19</v>
      </c>
      <c r="D196" s="4" t="s">
        <v>20</v>
      </c>
      <c r="E196" s="5"/>
      <c r="F196" s="6"/>
      <c r="G196" s="6"/>
      <c r="H196" s="7" t="s">
        <v>21</v>
      </c>
      <c r="I196" s="7" t="s">
        <v>21</v>
      </c>
      <c r="J196" s="7" t="s">
        <v>21</v>
      </c>
      <c r="K196" s="7" t="s">
        <v>21</v>
      </c>
      <c r="L196" s="7" t="s">
        <v>21</v>
      </c>
      <c r="M196" s="7" t="s">
        <v>21</v>
      </c>
      <c r="N196" s="7" t="s">
        <v>21</v>
      </c>
      <c r="O196" s="6"/>
      <c r="P196" s="6"/>
      <c r="Q196" s="99"/>
      <c r="R196" s="9">
        <f>COUNTIF(E196:P196,"X")</f>
        <v>7</v>
      </c>
      <c r="S196" s="100">
        <f>(R197*100%)/R196</f>
        <v>0</v>
      </c>
    </row>
    <row r="197" spans="1:19" ht="24.9" customHeight="1" x14ac:dyDescent="0.25">
      <c r="A197" s="96"/>
      <c r="B197" s="97"/>
      <c r="C197" s="98"/>
      <c r="D197" s="10" t="s">
        <v>22</v>
      </c>
      <c r="E197" s="5"/>
      <c r="F197" s="6"/>
      <c r="G197" s="6"/>
      <c r="H197" s="7"/>
      <c r="I197" s="7"/>
      <c r="J197" s="7"/>
      <c r="K197" s="7"/>
      <c r="L197" s="7"/>
      <c r="M197" s="7"/>
      <c r="N197" s="7"/>
      <c r="O197" s="6"/>
      <c r="P197" s="6"/>
      <c r="Q197" s="99"/>
      <c r="R197" s="11">
        <f>COUNTIF(E197:P197,"S")</f>
        <v>0</v>
      </c>
      <c r="S197" s="100"/>
    </row>
    <row r="198" spans="1:19" ht="24.9" customHeight="1" x14ac:dyDescent="0.25">
      <c r="A198" s="96">
        <v>4</v>
      </c>
      <c r="B198" s="97" t="s">
        <v>104</v>
      </c>
      <c r="C198" s="98" t="s">
        <v>19</v>
      </c>
      <c r="D198" s="4" t="s">
        <v>20</v>
      </c>
      <c r="E198" s="5"/>
      <c r="F198" s="6"/>
      <c r="G198" s="6"/>
      <c r="H198" s="6"/>
      <c r="I198" s="6"/>
      <c r="J198" s="6"/>
      <c r="K198" s="6"/>
      <c r="L198" s="6"/>
      <c r="M198" s="6"/>
      <c r="N198" s="6"/>
      <c r="O198" s="7" t="s">
        <v>21</v>
      </c>
      <c r="P198" s="6"/>
      <c r="Q198" s="99"/>
      <c r="R198" s="9">
        <f>COUNTIF(E198:P198,"X")</f>
        <v>1</v>
      </c>
      <c r="S198" s="100">
        <f>(R199*100%)/R198</f>
        <v>0</v>
      </c>
    </row>
    <row r="199" spans="1:19" ht="24.9" customHeight="1" x14ac:dyDescent="0.25">
      <c r="A199" s="96"/>
      <c r="B199" s="97"/>
      <c r="C199" s="98"/>
      <c r="D199" s="10" t="s">
        <v>22</v>
      </c>
      <c r="E199" s="5"/>
      <c r="F199" s="6"/>
      <c r="G199" s="6"/>
      <c r="H199" s="6"/>
      <c r="I199" s="6"/>
      <c r="J199" s="6"/>
      <c r="K199" s="6"/>
      <c r="L199" s="6"/>
      <c r="M199" s="6"/>
      <c r="N199" s="6"/>
      <c r="O199" s="7"/>
      <c r="P199" s="6"/>
      <c r="Q199" s="99"/>
      <c r="R199" s="11">
        <f>COUNTIF(E199:P199,"S")</f>
        <v>0</v>
      </c>
      <c r="S199" s="100"/>
    </row>
    <row r="200" spans="1:19" x14ac:dyDescent="0.25">
      <c r="A200" s="78" t="s">
        <v>28</v>
      </c>
      <c r="B200" s="79"/>
      <c r="C200" s="79"/>
      <c r="D200" s="79"/>
      <c r="E200" s="13">
        <f>+COUNTIF(Cronograma!E192:E199,"S")</f>
        <v>0</v>
      </c>
      <c r="F200" s="13">
        <f>+COUNTIF(Cronograma!F192:F199,"S")</f>
        <v>0</v>
      </c>
      <c r="G200" s="13">
        <f>+COUNTIF(Cronograma!G192:G199,"S")</f>
        <v>0</v>
      </c>
      <c r="H200" s="13">
        <f>+COUNTIF(Cronograma!H192:H199,"S")</f>
        <v>0</v>
      </c>
      <c r="I200" s="13">
        <f>+COUNTIF(Cronograma!I192:I199,"S")</f>
        <v>0</v>
      </c>
      <c r="J200" s="13">
        <f>+COUNTIF(Cronograma!J192:J199,"S")</f>
        <v>0</v>
      </c>
      <c r="K200" s="13">
        <f>+COUNTIF(Cronograma!K192:K199,"S")</f>
        <v>0</v>
      </c>
      <c r="L200" s="13">
        <f>+COUNTIF(Cronograma!L192:L199,"S")</f>
        <v>0</v>
      </c>
      <c r="M200" s="13">
        <f>+COUNTIF(Cronograma!M192:M199,"S")</f>
        <v>0</v>
      </c>
      <c r="N200" s="13">
        <f>+COUNTIF(Cronograma!N192:N199,"S")</f>
        <v>0</v>
      </c>
      <c r="O200" s="13">
        <f>+COUNTIF(Cronograma!O192:O199,"S")</f>
        <v>0</v>
      </c>
      <c r="P200" s="13">
        <f>+COUNTIF(Cronograma!P192:P199,"S")</f>
        <v>0</v>
      </c>
      <c r="Q200" s="80"/>
      <c r="R200" s="81"/>
      <c r="S200" s="82"/>
    </row>
    <row r="201" spans="1:19" x14ac:dyDescent="0.25">
      <c r="A201" s="78" t="s">
        <v>29</v>
      </c>
      <c r="B201" s="79"/>
      <c r="C201" s="79"/>
      <c r="D201" s="79"/>
      <c r="E201" s="13">
        <f>+COUNTIF(Cronograma!E192:E199,"N")</f>
        <v>0</v>
      </c>
      <c r="F201" s="13">
        <f>+COUNTIF(Cronograma!F192:F199,"N")</f>
        <v>0</v>
      </c>
      <c r="G201" s="13">
        <f>+COUNTIF(Cronograma!G192:G199,"N")</f>
        <v>0</v>
      </c>
      <c r="H201" s="13">
        <f>+COUNTIF(Cronograma!H192:H199,"N")</f>
        <v>0</v>
      </c>
      <c r="I201" s="13">
        <f>+COUNTIF(Cronograma!I192:I199,"N")</f>
        <v>0</v>
      </c>
      <c r="J201" s="13">
        <f>+COUNTIF(Cronograma!J192:J199,"N")</f>
        <v>0</v>
      </c>
      <c r="K201" s="13">
        <f>+COUNTIF(Cronograma!K192:K199,"N")</f>
        <v>0</v>
      </c>
      <c r="L201" s="13">
        <f>+COUNTIF(Cronograma!L192:L199,"N")</f>
        <v>0</v>
      </c>
      <c r="M201" s="13">
        <f>+COUNTIF(Cronograma!M192:M199,"N")</f>
        <v>0</v>
      </c>
      <c r="N201" s="13">
        <f>+COUNTIF(Cronograma!N192:N199,"N")</f>
        <v>0</v>
      </c>
      <c r="O201" s="13">
        <f>+COUNTIF(Cronograma!O192:O199,"N")</f>
        <v>0</v>
      </c>
      <c r="P201" s="13">
        <f>+COUNTIF(Cronograma!P192:P199,"N")</f>
        <v>0</v>
      </c>
      <c r="Q201" s="83"/>
      <c r="R201" s="84"/>
      <c r="S201" s="85"/>
    </row>
    <row r="202" spans="1:19" x14ac:dyDescent="0.25">
      <c r="A202" s="89" t="s">
        <v>30</v>
      </c>
      <c r="B202" s="90"/>
      <c r="C202" s="90"/>
      <c r="D202" s="90"/>
      <c r="E202" s="14">
        <f>+COUNTIF(Cronograma!E192:E199,"X")</f>
        <v>0</v>
      </c>
      <c r="F202" s="14">
        <f>+COUNTIF(Cronograma!F192:F199,"X")</f>
        <v>0</v>
      </c>
      <c r="G202" s="14">
        <f>+COUNTIF(Cronograma!G192:G199,"X")</f>
        <v>0</v>
      </c>
      <c r="H202" s="14">
        <f>+COUNTIF(Cronograma!H192:H199,"X")</f>
        <v>1</v>
      </c>
      <c r="I202" s="14">
        <f>+COUNTIF(Cronograma!I192:I199,"X")</f>
        <v>2</v>
      </c>
      <c r="J202" s="14">
        <f>+COUNTIF(Cronograma!J192:J199,"X")</f>
        <v>3</v>
      </c>
      <c r="K202" s="14">
        <f>+COUNTIF(Cronograma!K192:K199,"X")</f>
        <v>2</v>
      </c>
      <c r="L202" s="14">
        <f>+COUNTIF(Cronograma!L192:L199,"X")</f>
        <v>1</v>
      </c>
      <c r="M202" s="14">
        <f>+COUNTIF(Cronograma!M192:M199,"X")</f>
        <v>1</v>
      </c>
      <c r="N202" s="14">
        <f>+COUNTIF(Cronograma!N192:N199,"X")</f>
        <v>1</v>
      </c>
      <c r="O202" s="14">
        <f>+COUNTIF(Cronograma!O192:O199,"X")</f>
        <v>1</v>
      </c>
      <c r="P202" s="14">
        <f>+COUNTIF(Cronograma!P192:P199,"X")</f>
        <v>0</v>
      </c>
      <c r="Q202" s="83"/>
      <c r="R202" s="84"/>
      <c r="S202" s="85"/>
    </row>
    <row r="203" spans="1:19" x14ac:dyDescent="0.25">
      <c r="A203" s="91" t="s">
        <v>31</v>
      </c>
      <c r="B203" s="92"/>
      <c r="C203" s="92"/>
      <c r="D203" s="92"/>
      <c r="E203" s="15" t="e">
        <f>(E200)/E202</f>
        <v>#DIV/0!</v>
      </c>
      <c r="F203" s="15" t="e">
        <f t="shared" ref="F203:P203" si="13">(F200)/F202</f>
        <v>#DIV/0!</v>
      </c>
      <c r="G203" s="15" t="e">
        <f t="shared" si="13"/>
        <v>#DIV/0!</v>
      </c>
      <c r="H203" s="15">
        <f t="shared" si="13"/>
        <v>0</v>
      </c>
      <c r="I203" s="15">
        <f t="shared" si="13"/>
        <v>0</v>
      </c>
      <c r="J203" s="15">
        <f t="shared" si="13"/>
        <v>0</v>
      </c>
      <c r="K203" s="15">
        <f t="shared" si="13"/>
        <v>0</v>
      </c>
      <c r="L203" s="15">
        <f t="shared" si="13"/>
        <v>0</v>
      </c>
      <c r="M203" s="15">
        <f t="shared" si="13"/>
        <v>0</v>
      </c>
      <c r="N203" s="15">
        <f t="shared" si="13"/>
        <v>0</v>
      </c>
      <c r="O203" s="15">
        <f t="shared" si="13"/>
        <v>0</v>
      </c>
      <c r="P203" s="15" t="e">
        <f t="shared" si="13"/>
        <v>#DIV/0!</v>
      </c>
      <c r="Q203" s="83"/>
      <c r="R203" s="84"/>
      <c r="S203" s="85"/>
    </row>
    <row r="204" spans="1:19" ht="13.8" thickBot="1" x14ac:dyDescent="0.3">
      <c r="A204" s="104" t="s">
        <v>32</v>
      </c>
      <c r="B204" s="105"/>
      <c r="C204" s="105"/>
      <c r="D204" s="105"/>
      <c r="E204" s="106">
        <f>SUM(E202:P202)</f>
        <v>12</v>
      </c>
      <c r="F204" s="107"/>
      <c r="G204" s="107"/>
      <c r="H204" s="107"/>
      <c r="I204" s="107"/>
      <c r="J204" s="107"/>
      <c r="K204" s="107"/>
      <c r="L204" s="107"/>
      <c r="M204" s="107"/>
      <c r="N204" s="107"/>
      <c r="O204" s="107"/>
      <c r="P204" s="107"/>
      <c r="Q204" s="86"/>
      <c r="R204" s="87"/>
      <c r="S204" s="88"/>
    </row>
    <row r="205" spans="1:19" ht="15.6" x14ac:dyDescent="0.25">
      <c r="A205" s="101" t="s">
        <v>105</v>
      </c>
      <c r="B205" s="102"/>
      <c r="C205" s="102"/>
      <c r="D205" s="102"/>
      <c r="E205" s="102"/>
      <c r="F205" s="102"/>
      <c r="G205" s="102"/>
      <c r="H205" s="102"/>
      <c r="I205" s="102"/>
      <c r="J205" s="102"/>
      <c r="K205" s="102"/>
      <c r="L205" s="102"/>
      <c r="M205" s="102"/>
      <c r="N205" s="102"/>
      <c r="O205" s="102"/>
      <c r="P205" s="102"/>
      <c r="Q205" s="102"/>
      <c r="R205" s="102"/>
      <c r="S205" s="103"/>
    </row>
    <row r="206" spans="1:19" ht="24.9" customHeight="1" x14ac:dyDescent="0.25">
      <c r="A206" s="96">
        <v>1</v>
      </c>
      <c r="B206" s="97" t="s">
        <v>106</v>
      </c>
      <c r="C206" s="98" t="s">
        <v>19</v>
      </c>
      <c r="D206" s="4" t="s">
        <v>20</v>
      </c>
      <c r="E206" s="5"/>
      <c r="F206" s="5"/>
      <c r="G206" s="6"/>
      <c r="H206" s="6"/>
      <c r="I206" s="6"/>
      <c r="J206" s="7" t="s">
        <v>21</v>
      </c>
      <c r="K206" s="6"/>
      <c r="L206" s="6"/>
      <c r="M206" s="6"/>
      <c r="N206" s="6"/>
      <c r="O206" s="6"/>
      <c r="P206" s="6"/>
      <c r="Q206" s="99"/>
      <c r="R206" s="9">
        <f>COUNTIF(E206:P206,"X")</f>
        <v>1</v>
      </c>
      <c r="S206" s="100">
        <f>(R207*100%)/R206</f>
        <v>0</v>
      </c>
    </row>
    <row r="207" spans="1:19" ht="24.9" customHeight="1" x14ac:dyDescent="0.25">
      <c r="A207" s="96"/>
      <c r="B207" s="97"/>
      <c r="C207" s="98"/>
      <c r="D207" s="10" t="s">
        <v>22</v>
      </c>
      <c r="E207" s="5"/>
      <c r="F207" s="5"/>
      <c r="G207" s="6"/>
      <c r="H207" s="6"/>
      <c r="I207" s="6"/>
      <c r="J207" s="7"/>
      <c r="K207" s="6"/>
      <c r="L207" s="6"/>
      <c r="M207" s="6"/>
      <c r="N207" s="6"/>
      <c r="O207" s="6"/>
      <c r="P207" s="6"/>
      <c r="Q207" s="99"/>
      <c r="R207" s="11">
        <f>COUNTIF(E207:P207,"S")</f>
        <v>0</v>
      </c>
      <c r="S207" s="100"/>
    </row>
    <row r="208" spans="1:19" ht="24.9" customHeight="1" x14ac:dyDescent="0.25">
      <c r="A208" s="96">
        <v>2</v>
      </c>
      <c r="B208" s="97" t="s">
        <v>107</v>
      </c>
      <c r="C208" s="98" t="s">
        <v>19</v>
      </c>
      <c r="D208" s="4" t="s">
        <v>20</v>
      </c>
      <c r="E208" s="5"/>
      <c r="F208" s="7" t="s">
        <v>21</v>
      </c>
      <c r="G208" s="7" t="s">
        <v>21</v>
      </c>
      <c r="H208" s="7" t="s">
        <v>21</v>
      </c>
      <c r="I208" s="7" t="s">
        <v>21</v>
      </c>
      <c r="J208" s="7" t="s">
        <v>21</v>
      </c>
      <c r="K208" s="7" t="s">
        <v>21</v>
      </c>
      <c r="L208" s="7" t="s">
        <v>21</v>
      </c>
      <c r="M208" s="7" t="s">
        <v>21</v>
      </c>
      <c r="N208" s="7" t="s">
        <v>21</v>
      </c>
      <c r="O208" s="7" t="s">
        <v>21</v>
      </c>
      <c r="P208" s="7" t="s">
        <v>21</v>
      </c>
      <c r="Q208" s="99"/>
      <c r="R208" s="9">
        <f>COUNTIF(E208:P208,"X")</f>
        <v>11</v>
      </c>
      <c r="S208" s="100">
        <f>(R209*100%)/R208</f>
        <v>0</v>
      </c>
    </row>
    <row r="209" spans="1:19" ht="24.9" customHeight="1" x14ac:dyDescent="0.25">
      <c r="A209" s="96"/>
      <c r="B209" s="97"/>
      <c r="C209" s="98"/>
      <c r="D209" s="10" t="s">
        <v>22</v>
      </c>
      <c r="E209" s="5"/>
      <c r="F209" s="7"/>
      <c r="G209" s="7"/>
      <c r="H209" s="7"/>
      <c r="I209" s="7"/>
      <c r="J209" s="7"/>
      <c r="K209" s="7"/>
      <c r="L209" s="7"/>
      <c r="M209" s="7"/>
      <c r="N209" s="7"/>
      <c r="O209" s="7"/>
      <c r="P209" s="7"/>
      <c r="Q209" s="99"/>
      <c r="R209" s="11">
        <f>COUNTIF(E209:P209,"S")</f>
        <v>0</v>
      </c>
      <c r="S209" s="100"/>
    </row>
    <row r="210" spans="1:19" ht="24.9" customHeight="1" x14ac:dyDescent="0.25">
      <c r="A210" s="96">
        <v>3</v>
      </c>
      <c r="B210" s="97" t="s">
        <v>108</v>
      </c>
      <c r="C210" s="98" t="s">
        <v>19</v>
      </c>
      <c r="D210" s="4" t="s">
        <v>20</v>
      </c>
      <c r="E210" s="5"/>
      <c r="F210" s="6"/>
      <c r="G210" s="6"/>
      <c r="H210" s="6"/>
      <c r="I210" s="6"/>
      <c r="J210" s="7" t="s">
        <v>21</v>
      </c>
      <c r="K210" s="6"/>
      <c r="L210" s="6"/>
      <c r="M210" s="6"/>
      <c r="N210" s="6"/>
      <c r="O210" s="7" t="s">
        <v>21</v>
      </c>
      <c r="P210" s="6"/>
      <c r="Q210" s="99"/>
      <c r="R210" s="9">
        <f>COUNTIF(E210:P210,"X")</f>
        <v>2</v>
      </c>
      <c r="S210" s="100">
        <f>(R211*100%)/R210</f>
        <v>0</v>
      </c>
    </row>
    <row r="211" spans="1:19" ht="24.9" customHeight="1" x14ac:dyDescent="0.25">
      <c r="A211" s="96"/>
      <c r="B211" s="97"/>
      <c r="C211" s="98"/>
      <c r="D211" s="10" t="s">
        <v>22</v>
      </c>
      <c r="E211" s="5"/>
      <c r="F211" s="6"/>
      <c r="G211" s="6"/>
      <c r="H211" s="6"/>
      <c r="I211" s="6"/>
      <c r="J211" s="7"/>
      <c r="K211" s="6"/>
      <c r="L211" s="6"/>
      <c r="M211" s="6"/>
      <c r="N211" s="6"/>
      <c r="O211" s="7"/>
      <c r="P211" s="6"/>
      <c r="Q211" s="99"/>
      <c r="R211" s="11">
        <f>COUNTIF(E211:P211,"S")</f>
        <v>0</v>
      </c>
      <c r="S211" s="100"/>
    </row>
    <row r="212" spans="1:19" x14ac:dyDescent="0.25">
      <c r="A212" s="78" t="s">
        <v>28</v>
      </c>
      <c r="B212" s="79"/>
      <c r="C212" s="79"/>
      <c r="D212" s="79"/>
      <c r="E212" s="13">
        <f>+COUNTIF(Cronograma!E206:E211,"S")</f>
        <v>0</v>
      </c>
      <c r="F212" s="13">
        <f>+COUNTIF(Cronograma!F206:F211,"S")</f>
        <v>0</v>
      </c>
      <c r="G212" s="13">
        <f>+COUNTIF(Cronograma!G206:G211,"S")</f>
        <v>0</v>
      </c>
      <c r="H212" s="13">
        <f>+COUNTIF(Cronograma!H206:H211,"S")</f>
        <v>0</v>
      </c>
      <c r="I212" s="13">
        <f>+COUNTIF(Cronograma!I206:I211,"S")</f>
        <v>0</v>
      </c>
      <c r="J212" s="13">
        <f>+COUNTIF(Cronograma!J206:J211,"S")</f>
        <v>0</v>
      </c>
      <c r="K212" s="13">
        <f>+COUNTIF(Cronograma!K206:K211,"S")</f>
        <v>0</v>
      </c>
      <c r="L212" s="13">
        <f>+COUNTIF(Cronograma!L206:L211,"S")</f>
        <v>0</v>
      </c>
      <c r="M212" s="13">
        <f>+COUNTIF(Cronograma!M206:M211,"S")</f>
        <v>0</v>
      </c>
      <c r="N212" s="13">
        <f>+COUNTIF(Cronograma!N206:N211,"S")</f>
        <v>0</v>
      </c>
      <c r="O212" s="13">
        <f>+COUNTIF(Cronograma!O206:O211,"S")</f>
        <v>0</v>
      </c>
      <c r="P212" s="13">
        <f>+COUNTIF(Cronograma!P206:P211,"S")</f>
        <v>0</v>
      </c>
      <c r="Q212" s="80"/>
      <c r="R212" s="81"/>
      <c r="S212" s="82"/>
    </row>
    <row r="213" spans="1:19" x14ac:dyDescent="0.25">
      <c r="A213" s="78" t="s">
        <v>29</v>
      </c>
      <c r="B213" s="79"/>
      <c r="C213" s="79"/>
      <c r="D213" s="79"/>
      <c r="E213" s="13">
        <f>+COUNTIF(Cronograma!E206:E211,"N")</f>
        <v>0</v>
      </c>
      <c r="F213" s="13">
        <f>+COUNTIF(Cronograma!F206:F211,"N")</f>
        <v>0</v>
      </c>
      <c r="G213" s="13">
        <f>+COUNTIF(Cronograma!G206:G211,"N")</f>
        <v>0</v>
      </c>
      <c r="H213" s="13">
        <f>+COUNTIF(Cronograma!H206:H211,"N")</f>
        <v>0</v>
      </c>
      <c r="I213" s="13">
        <f>+COUNTIF(Cronograma!I206:I211,"N")</f>
        <v>0</v>
      </c>
      <c r="J213" s="13">
        <f>+COUNTIF(Cronograma!J206:J211,"N")</f>
        <v>0</v>
      </c>
      <c r="K213" s="13">
        <f>+COUNTIF(Cronograma!K206:K211,"N")</f>
        <v>0</v>
      </c>
      <c r="L213" s="13">
        <f>+COUNTIF(Cronograma!L206:L211,"N")</f>
        <v>0</v>
      </c>
      <c r="M213" s="13">
        <f>+COUNTIF(Cronograma!M206:M211,"N")</f>
        <v>0</v>
      </c>
      <c r="N213" s="13">
        <f>+COUNTIF(Cronograma!N206:N211,"N")</f>
        <v>0</v>
      </c>
      <c r="O213" s="13">
        <f>+COUNTIF(Cronograma!O206:O211,"N")</f>
        <v>0</v>
      </c>
      <c r="P213" s="13">
        <f>+COUNTIF(Cronograma!P206:P211,"N")</f>
        <v>0</v>
      </c>
      <c r="Q213" s="83"/>
      <c r="R213" s="84"/>
      <c r="S213" s="85"/>
    </row>
    <row r="214" spans="1:19" x14ac:dyDescent="0.25">
      <c r="A214" s="89" t="s">
        <v>30</v>
      </c>
      <c r="B214" s="90"/>
      <c r="C214" s="90"/>
      <c r="D214" s="90"/>
      <c r="E214" s="14">
        <f>+COUNTIF(Cronograma!E206:E211,"X")</f>
        <v>0</v>
      </c>
      <c r="F214" s="14">
        <f>+COUNTIF(Cronograma!F206:F211,"X")</f>
        <v>1</v>
      </c>
      <c r="G214" s="14">
        <f>+COUNTIF(Cronograma!G206:G211,"X")</f>
        <v>1</v>
      </c>
      <c r="H214" s="14">
        <f>+COUNTIF(Cronograma!H206:H211,"X")</f>
        <v>1</v>
      </c>
      <c r="I214" s="14">
        <f>+COUNTIF(Cronograma!I206:I211,"X")</f>
        <v>1</v>
      </c>
      <c r="J214" s="14">
        <f>+COUNTIF(Cronograma!J206:J211,"X")</f>
        <v>3</v>
      </c>
      <c r="K214" s="14">
        <f>+COUNTIF(Cronograma!K206:K211,"X")</f>
        <v>1</v>
      </c>
      <c r="L214" s="14">
        <f>+COUNTIF(Cronograma!L206:L211,"X")</f>
        <v>1</v>
      </c>
      <c r="M214" s="14">
        <f>+COUNTIF(Cronograma!M206:M211,"X")</f>
        <v>1</v>
      </c>
      <c r="N214" s="14">
        <f>+COUNTIF(Cronograma!N206:N211,"X")</f>
        <v>1</v>
      </c>
      <c r="O214" s="14">
        <f>+COUNTIF(Cronograma!O206:O211,"X")</f>
        <v>2</v>
      </c>
      <c r="P214" s="14">
        <f>+COUNTIF(Cronograma!P206:P211,"X")</f>
        <v>1</v>
      </c>
      <c r="Q214" s="83"/>
      <c r="R214" s="84"/>
      <c r="S214" s="85"/>
    </row>
    <row r="215" spans="1:19" x14ac:dyDescent="0.25">
      <c r="A215" s="91" t="s">
        <v>31</v>
      </c>
      <c r="B215" s="92"/>
      <c r="C215" s="92"/>
      <c r="D215" s="92"/>
      <c r="E215" s="15" t="e">
        <f>(E212)/E214</f>
        <v>#DIV/0!</v>
      </c>
      <c r="F215" s="15">
        <f t="shared" ref="F215:P215" si="14">(F212)/F214</f>
        <v>0</v>
      </c>
      <c r="G215" s="15">
        <f t="shared" si="14"/>
        <v>0</v>
      </c>
      <c r="H215" s="15">
        <f t="shared" si="14"/>
        <v>0</v>
      </c>
      <c r="I215" s="15">
        <f t="shared" si="14"/>
        <v>0</v>
      </c>
      <c r="J215" s="15">
        <f t="shared" si="14"/>
        <v>0</v>
      </c>
      <c r="K215" s="15">
        <f t="shared" si="14"/>
        <v>0</v>
      </c>
      <c r="L215" s="15">
        <f t="shared" si="14"/>
        <v>0</v>
      </c>
      <c r="M215" s="15">
        <f t="shared" si="14"/>
        <v>0</v>
      </c>
      <c r="N215" s="15">
        <f t="shared" si="14"/>
        <v>0</v>
      </c>
      <c r="O215" s="15">
        <f t="shared" si="14"/>
        <v>0</v>
      </c>
      <c r="P215" s="15">
        <f t="shared" si="14"/>
        <v>0</v>
      </c>
      <c r="Q215" s="83"/>
      <c r="R215" s="84"/>
      <c r="S215" s="85"/>
    </row>
    <row r="216" spans="1:19" ht="13.8" thickBot="1" x14ac:dyDescent="0.3">
      <c r="A216" s="104" t="s">
        <v>32</v>
      </c>
      <c r="B216" s="105"/>
      <c r="C216" s="105"/>
      <c r="D216" s="105"/>
      <c r="E216" s="106">
        <f>SUM(E214:P214)</f>
        <v>14</v>
      </c>
      <c r="F216" s="107"/>
      <c r="G216" s="107"/>
      <c r="H216" s="107"/>
      <c r="I216" s="107"/>
      <c r="J216" s="107"/>
      <c r="K216" s="107"/>
      <c r="L216" s="107"/>
      <c r="M216" s="107"/>
      <c r="N216" s="107"/>
      <c r="O216" s="107"/>
      <c r="P216" s="107"/>
      <c r="Q216" s="86"/>
      <c r="R216" s="87"/>
      <c r="S216" s="88"/>
    </row>
    <row r="217" spans="1:19" ht="15.6" x14ac:dyDescent="0.25">
      <c r="A217" s="101" t="s">
        <v>109</v>
      </c>
      <c r="B217" s="102"/>
      <c r="C217" s="102"/>
      <c r="D217" s="102"/>
      <c r="E217" s="102"/>
      <c r="F217" s="102"/>
      <c r="G217" s="102"/>
      <c r="H217" s="102"/>
      <c r="I217" s="102"/>
      <c r="J217" s="102"/>
      <c r="K217" s="102"/>
      <c r="L217" s="102"/>
      <c r="M217" s="102"/>
      <c r="N217" s="102"/>
      <c r="O217" s="102"/>
      <c r="P217" s="102"/>
      <c r="Q217" s="102"/>
      <c r="R217" s="102"/>
      <c r="S217" s="103"/>
    </row>
    <row r="218" spans="1:19" ht="24.9" customHeight="1" x14ac:dyDescent="0.25">
      <c r="A218" s="96">
        <v>1</v>
      </c>
      <c r="B218" s="97" t="s">
        <v>110</v>
      </c>
      <c r="C218" s="98" t="s">
        <v>19</v>
      </c>
      <c r="D218" s="4" t="s">
        <v>20</v>
      </c>
      <c r="E218" s="6"/>
      <c r="F218" s="7" t="s">
        <v>21</v>
      </c>
      <c r="G218" s="7" t="s">
        <v>21</v>
      </c>
      <c r="H218" s="7" t="s">
        <v>21</v>
      </c>
      <c r="I218" s="7" t="s">
        <v>21</v>
      </c>
      <c r="J218" s="7" t="s">
        <v>21</v>
      </c>
      <c r="K218" s="7" t="s">
        <v>21</v>
      </c>
      <c r="L218" s="6"/>
      <c r="M218" s="6"/>
      <c r="N218" s="6"/>
      <c r="O218" s="6"/>
      <c r="P218" s="6"/>
      <c r="Q218" s="99"/>
      <c r="R218" s="9">
        <f>COUNTIF(E218:P218,"X")</f>
        <v>6</v>
      </c>
      <c r="S218" s="100">
        <f>(R219*100%)/R218</f>
        <v>0</v>
      </c>
    </row>
    <row r="219" spans="1:19" ht="24.9" customHeight="1" x14ac:dyDescent="0.25">
      <c r="A219" s="96"/>
      <c r="B219" s="97"/>
      <c r="C219" s="98"/>
      <c r="D219" s="10" t="s">
        <v>22</v>
      </c>
      <c r="E219" s="6"/>
      <c r="F219" s="7"/>
      <c r="G219" s="7"/>
      <c r="H219" s="7"/>
      <c r="I219" s="7"/>
      <c r="J219" s="7"/>
      <c r="K219" s="7"/>
      <c r="L219" s="6"/>
      <c r="M219" s="6"/>
      <c r="N219" s="6"/>
      <c r="O219" s="6"/>
      <c r="P219" s="6"/>
      <c r="Q219" s="99"/>
      <c r="R219" s="11">
        <f>COUNTIF(E219:P219,"S")</f>
        <v>0</v>
      </c>
      <c r="S219" s="100"/>
    </row>
    <row r="220" spans="1:19" ht="24.9" customHeight="1" x14ac:dyDescent="0.25">
      <c r="A220" s="96">
        <v>2</v>
      </c>
      <c r="B220" s="97" t="s">
        <v>111</v>
      </c>
      <c r="C220" s="98" t="s">
        <v>73</v>
      </c>
      <c r="D220" s="4" t="s">
        <v>20</v>
      </c>
      <c r="E220" s="6"/>
      <c r="F220" s="6"/>
      <c r="G220" s="6"/>
      <c r="H220" s="6"/>
      <c r="I220" s="6"/>
      <c r="J220" s="6"/>
      <c r="K220" s="6"/>
      <c r="L220" s="7" t="s">
        <v>21</v>
      </c>
      <c r="M220" s="6"/>
      <c r="N220" s="6"/>
      <c r="O220" s="6"/>
      <c r="P220" s="6"/>
      <c r="Q220" s="99"/>
      <c r="R220" s="9">
        <f>COUNTIF(E220:P220,"X")</f>
        <v>1</v>
      </c>
      <c r="S220" s="100">
        <f>(R221*100%)/R220</f>
        <v>0</v>
      </c>
    </row>
    <row r="221" spans="1:19" ht="24.9" customHeight="1" x14ac:dyDescent="0.25">
      <c r="A221" s="96"/>
      <c r="B221" s="97"/>
      <c r="C221" s="98"/>
      <c r="D221" s="10" t="s">
        <v>22</v>
      </c>
      <c r="E221" s="6"/>
      <c r="F221" s="6"/>
      <c r="G221" s="6"/>
      <c r="H221" s="6"/>
      <c r="I221" s="6"/>
      <c r="J221" s="6"/>
      <c r="K221" s="6"/>
      <c r="L221" s="7"/>
      <c r="M221" s="6"/>
      <c r="N221" s="6"/>
      <c r="O221" s="6"/>
      <c r="P221" s="6"/>
      <c r="Q221" s="99"/>
      <c r="R221" s="11">
        <f>COUNTIF(E221:P221,"S")</f>
        <v>0</v>
      </c>
      <c r="S221" s="100"/>
    </row>
    <row r="222" spans="1:19" ht="24.9" customHeight="1" x14ac:dyDescent="0.25">
      <c r="A222" s="96">
        <v>3</v>
      </c>
      <c r="B222" s="97" t="s">
        <v>161</v>
      </c>
      <c r="C222" s="98" t="s">
        <v>85</v>
      </c>
      <c r="D222" s="4" t="s">
        <v>20</v>
      </c>
      <c r="E222" s="6"/>
      <c r="F222" s="6"/>
      <c r="G222" s="6"/>
      <c r="H222" s="6"/>
      <c r="I222" s="6"/>
      <c r="J222" s="6"/>
      <c r="K222" s="7" t="s">
        <v>21</v>
      </c>
      <c r="L222" s="7" t="s">
        <v>21</v>
      </c>
      <c r="M222" s="6"/>
      <c r="N222" s="6"/>
      <c r="O222" s="6"/>
      <c r="P222" s="6"/>
      <c r="Q222" s="99"/>
      <c r="R222" s="9">
        <f>COUNTIF(E222:P222,"X")</f>
        <v>2</v>
      </c>
      <c r="S222" s="100">
        <f>(R223*100%)/R222</f>
        <v>0</v>
      </c>
    </row>
    <row r="223" spans="1:19" ht="24.9" customHeight="1" x14ac:dyDescent="0.25">
      <c r="A223" s="96"/>
      <c r="B223" s="97"/>
      <c r="C223" s="98"/>
      <c r="D223" s="10" t="s">
        <v>22</v>
      </c>
      <c r="E223" s="6"/>
      <c r="F223" s="6"/>
      <c r="G223" s="6"/>
      <c r="H223" s="6"/>
      <c r="I223" s="6"/>
      <c r="J223" s="6"/>
      <c r="K223" s="7"/>
      <c r="L223" s="7"/>
      <c r="M223" s="6"/>
      <c r="N223" s="6"/>
      <c r="O223" s="6"/>
      <c r="P223" s="6"/>
      <c r="Q223" s="99"/>
      <c r="R223" s="11">
        <f>COUNTIF(E223:P223,"S")</f>
        <v>0</v>
      </c>
      <c r="S223" s="100"/>
    </row>
    <row r="224" spans="1:19" x14ac:dyDescent="0.25">
      <c r="A224" s="78" t="s">
        <v>28</v>
      </c>
      <c r="B224" s="79"/>
      <c r="C224" s="79"/>
      <c r="D224" s="79"/>
      <c r="E224" s="13">
        <f>+COUNTIF(Cronograma!E218:E223,"S")</f>
        <v>0</v>
      </c>
      <c r="F224" s="13">
        <f>+COUNTIF(Cronograma!F218:F223,"S")</f>
        <v>0</v>
      </c>
      <c r="G224" s="13">
        <f>+COUNTIF(Cronograma!G218:G223,"S")</f>
        <v>0</v>
      </c>
      <c r="H224" s="13">
        <f>+COUNTIF(Cronograma!H218:H223,"S")</f>
        <v>0</v>
      </c>
      <c r="I224" s="13">
        <f>+COUNTIF(Cronograma!I218:I223,"S")</f>
        <v>0</v>
      </c>
      <c r="J224" s="13">
        <f>+COUNTIF(Cronograma!J218:J223,"S")</f>
        <v>0</v>
      </c>
      <c r="K224" s="13">
        <f>+COUNTIF(Cronograma!K218:K223,"S")</f>
        <v>0</v>
      </c>
      <c r="L224" s="13">
        <f>+COUNTIF(Cronograma!L218:L223,"S")</f>
        <v>0</v>
      </c>
      <c r="M224" s="13">
        <f>+COUNTIF(Cronograma!M218:M223,"S")</f>
        <v>0</v>
      </c>
      <c r="N224" s="13">
        <f>+COUNTIF(Cronograma!N218:N223,"S")</f>
        <v>0</v>
      </c>
      <c r="O224" s="13">
        <f>+COUNTIF(Cronograma!O218:O223,"S")</f>
        <v>0</v>
      </c>
      <c r="P224" s="13">
        <f>+COUNTIF(Cronograma!P218:P223,"S")</f>
        <v>0</v>
      </c>
      <c r="Q224" s="80"/>
      <c r="R224" s="81"/>
      <c r="S224" s="82"/>
    </row>
    <row r="225" spans="1:19" x14ac:dyDescent="0.25">
      <c r="A225" s="78" t="s">
        <v>29</v>
      </c>
      <c r="B225" s="79"/>
      <c r="C225" s="79"/>
      <c r="D225" s="79"/>
      <c r="E225" s="13">
        <f>+COUNTIF(Cronograma!E218:E223,"N")</f>
        <v>0</v>
      </c>
      <c r="F225" s="13">
        <f>+COUNTIF(Cronograma!F218:F223,"N")</f>
        <v>0</v>
      </c>
      <c r="G225" s="13">
        <f>+COUNTIF(Cronograma!G218:G223,"N")</f>
        <v>0</v>
      </c>
      <c r="H225" s="13">
        <f>+COUNTIF(Cronograma!H218:H223,"N")</f>
        <v>0</v>
      </c>
      <c r="I225" s="13">
        <f>+COUNTIF(Cronograma!I218:I223,"N")</f>
        <v>0</v>
      </c>
      <c r="J225" s="13">
        <f>+COUNTIF(Cronograma!J218:J223,"N")</f>
        <v>0</v>
      </c>
      <c r="K225" s="13">
        <f>+COUNTIF(Cronograma!K218:K223,"N")</f>
        <v>0</v>
      </c>
      <c r="L225" s="13">
        <f>+COUNTIF(Cronograma!L218:L223,"N")</f>
        <v>0</v>
      </c>
      <c r="M225" s="13">
        <f>+COUNTIF(Cronograma!M218:M223,"N")</f>
        <v>0</v>
      </c>
      <c r="N225" s="13">
        <f>+COUNTIF(Cronograma!N218:N223,"N")</f>
        <v>0</v>
      </c>
      <c r="O225" s="13">
        <f>+COUNTIF(Cronograma!O218:O223,"N")</f>
        <v>0</v>
      </c>
      <c r="P225" s="13">
        <f>+COUNTIF(Cronograma!P218:P223,"N")</f>
        <v>0</v>
      </c>
      <c r="Q225" s="83"/>
      <c r="R225" s="84"/>
      <c r="S225" s="85"/>
    </row>
    <row r="226" spans="1:19" x14ac:dyDescent="0.25">
      <c r="A226" s="89" t="s">
        <v>30</v>
      </c>
      <c r="B226" s="90"/>
      <c r="C226" s="90"/>
      <c r="D226" s="90"/>
      <c r="E226" s="14">
        <f>+COUNTIF(Cronograma!E218:E223,"X")</f>
        <v>0</v>
      </c>
      <c r="F226" s="14">
        <f>+COUNTIF(Cronograma!F218:F223,"X")</f>
        <v>1</v>
      </c>
      <c r="G226" s="14">
        <f>+COUNTIF(Cronograma!G218:G223,"X")</f>
        <v>1</v>
      </c>
      <c r="H226" s="14">
        <f>+COUNTIF(Cronograma!H218:H223,"X")</f>
        <v>1</v>
      </c>
      <c r="I226" s="14">
        <f>+COUNTIF(Cronograma!I218:I223,"X")</f>
        <v>1</v>
      </c>
      <c r="J226" s="14">
        <f>+COUNTIF(Cronograma!J218:J223,"X")</f>
        <v>1</v>
      </c>
      <c r="K226" s="14">
        <f>+COUNTIF(Cronograma!K218:K223,"X")</f>
        <v>2</v>
      </c>
      <c r="L226" s="14">
        <f>+COUNTIF(Cronograma!L218:L223,"X")</f>
        <v>2</v>
      </c>
      <c r="M226" s="14">
        <f>+COUNTIF(Cronograma!M218:M223,"X")</f>
        <v>0</v>
      </c>
      <c r="N226" s="14">
        <f>+COUNTIF(Cronograma!N218:N223,"X")</f>
        <v>0</v>
      </c>
      <c r="O226" s="14">
        <f>+COUNTIF(Cronograma!O218:O223,"X")</f>
        <v>0</v>
      </c>
      <c r="P226" s="14">
        <f>+COUNTIF(Cronograma!P218:P223,"X")</f>
        <v>0</v>
      </c>
      <c r="Q226" s="83"/>
      <c r="R226" s="84"/>
      <c r="S226" s="85"/>
    </row>
    <row r="227" spans="1:19" x14ac:dyDescent="0.25">
      <c r="A227" s="91" t="s">
        <v>31</v>
      </c>
      <c r="B227" s="92"/>
      <c r="C227" s="92"/>
      <c r="D227" s="92"/>
      <c r="E227" s="15" t="e">
        <f>(E224)/E226</f>
        <v>#DIV/0!</v>
      </c>
      <c r="F227" s="15">
        <f t="shared" ref="F227:P227" si="15">(F224)/F226</f>
        <v>0</v>
      </c>
      <c r="G227" s="15">
        <f t="shared" si="15"/>
        <v>0</v>
      </c>
      <c r="H227" s="15">
        <f t="shared" si="15"/>
        <v>0</v>
      </c>
      <c r="I227" s="15">
        <f t="shared" si="15"/>
        <v>0</v>
      </c>
      <c r="J227" s="15">
        <f t="shared" si="15"/>
        <v>0</v>
      </c>
      <c r="K227" s="15">
        <f t="shared" si="15"/>
        <v>0</v>
      </c>
      <c r="L227" s="15">
        <f t="shared" si="15"/>
        <v>0</v>
      </c>
      <c r="M227" s="15" t="e">
        <f t="shared" si="15"/>
        <v>#DIV/0!</v>
      </c>
      <c r="N227" s="15" t="e">
        <f t="shared" si="15"/>
        <v>#DIV/0!</v>
      </c>
      <c r="O227" s="15" t="e">
        <f t="shared" si="15"/>
        <v>#DIV/0!</v>
      </c>
      <c r="P227" s="15" t="e">
        <f t="shared" si="15"/>
        <v>#DIV/0!</v>
      </c>
      <c r="Q227" s="83"/>
      <c r="R227" s="84"/>
      <c r="S227" s="85"/>
    </row>
    <row r="228" spans="1:19" ht="13.8" thickBot="1" x14ac:dyDescent="0.3">
      <c r="A228" s="104" t="s">
        <v>32</v>
      </c>
      <c r="B228" s="105"/>
      <c r="C228" s="105"/>
      <c r="D228" s="105"/>
      <c r="E228" s="106">
        <f>SUM(E226:P226)</f>
        <v>9</v>
      </c>
      <c r="F228" s="107"/>
      <c r="G228" s="107"/>
      <c r="H228" s="107"/>
      <c r="I228" s="107"/>
      <c r="J228" s="107"/>
      <c r="K228" s="107"/>
      <c r="L228" s="107"/>
      <c r="M228" s="107"/>
      <c r="N228" s="107"/>
      <c r="O228" s="107"/>
      <c r="P228" s="107"/>
      <c r="Q228" s="86"/>
      <c r="R228" s="87"/>
      <c r="S228" s="88"/>
    </row>
    <row r="229" spans="1:19" ht="15.6" x14ac:dyDescent="0.25">
      <c r="A229" s="101" t="s">
        <v>112</v>
      </c>
      <c r="B229" s="102"/>
      <c r="C229" s="102"/>
      <c r="D229" s="102"/>
      <c r="E229" s="102"/>
      <c r="F229" s="102"/>
      <c r="G229" s="102"/>
      <c r="H229" s="102"/>
      <c r="I229" s="102"/>
      <c r="J229" s="102"/>
      <c r="K229" s="102"/>
      <c r="L229" s="102"/>
      <c r="M229" s="102"/>
      <c r="N229" s="102"/>
      <c r="O229" s="102"/>
      <c r="P229" s="102"/>
      <c r="Q229" s="102"/>
      <c r="R229" s="102"/>
      <c r="S229" s="103"/>
    </row>
    <row r="230" spans="1:19" ht="24.9" customHeight="1" x14ac:dyDescent="0.25">
      <c r="A230" s="96">
        <v>1</v>
      </c>
      <c r="B230" s="97" t="s">
        <v>113</v>
      </c>
      <c r="C230" s="98" t="s">
        <v>19</v>
      </c>
      <c r="D230" s="4" t="s">
        <v>20</v>
      </c>
      <c r="E230" s="6"/>
      <c r="F230" s="6"/>
      <c r="G230" s="7" t="s">
        <v>21</v>
      </c>
      <c r="H230" s="6"/>
      <c r="I230" s="6"/>
      <c r="J230" s="6"/>
      <c r="K230" s="7" t="s">
        <v>21</v>
      </c>
      <c r="L230" s="6"/>
      <c r="M230" s="6"/>
      <c r="N230" s="6"/>
      <c r="O230" s="6"/>
      <c r="P230" s="6"/>
      <c r="Q230" s="111"/>
      <c r="R230" s="9">
        <f>COUNTIF(E230:P230,"X")</f>
        <v>2</v>
      </c>
      <c r="S230" s="100">
        <f>(R231*100%)/R230</f>
        <v>0</v>
      </c>
    </row>
    <row r="231" spans="1:19" ht="24.9" customHeight="1" x14ac:dyDescent="0.25">
      <c r="A231" s="96"/>
      <c r="B231" s="97"/>
      <c r="C231" s="98"/>
      <c r="D231" s="10" t="s">
        <v>22</v>
      </c>
      <c r="E231" s="6"/>
      <c r="F231" s="6"/>
      <c r="G231" s="7"/>
      <c r="H231" s="6"/>
      <c r="I231" s="6"/>
      <c r="J231" s="6"/>
      <c r="K231" s="7"/>
      <c r="L231" s="6"/>
      <c r="M231" s="6"/>
      <c r="N231" s="6"/>
      <c r="O231" s="6"/>
      <c r="P231" s="6"/>
      <c r="Q231" s="99"/>
      <c r="R231" s="11">
        <f>COUNTIF(E231:P231,"S")</f>
        <v>0</v>
      </c>
      <c r="S231" s="100"/>
    </row>
    <row r="232" spans="1:19" ht="24.9" customHeight="1" x14ac:dyDescent="0.25">
      <c r="A232" s="96">
        <v>2</v>
      </c>
      <c r="B232" s="97" t="s">
        <v>114</v>
      </c>
      <c r="C232" s="98" t="s">
        <v>19</v>
      </c>
      <c r="D232" s="4" t="s">
        <v>20</v>
      </c>
      <c r="E232" s="6"/>
      <c r="F232" s="6"/>
      <c r="G232" s="6"/>
      <c r="H232" s="6"/>
      <c r="I232" s="6"/>
      <c r="J232" s="7" t="s">
        <v>21</v>
      </c>
      <c r="K232" s="7" t="s">
        <v>21</v>
      </c>
      <c r="L232" s="6"/>
      <c r="M232" s="6"/>
      <c r="N232" s="6"/>
      <c r="O232" s="6"/>
      <c r="P232" s="6"/>
      <c r="Q232" s="99"/>
      <c r="R232" s="9">
        <f>COUNTIF(E232:P232,"X")</f>
        <v>2</v>
      </c>
      <c r="S232" s="100">
        <f>(R233*100%)/R232</f>
        <v>0</v>
      </c>
    </row>
    <row r="233" spans="1:19" ht="24.9" customHeight="1" x14ac:dyDescent="0.25">
      <c r="A233" s="96"/>
      <c r="B233" s="97"/>
      <c r="C233" s="98"/>
      <c r="D233" s="10" t="s">
        <v>22</v>
      </c>
      <c r="E233" s="6"/>
      <c r="F233" s="6"/>
      <c r="G233" s="6"/>
      <c r="H233" s="6"/>
      <c r="I233" s="6"/>
      <c r="J233" s="7"/>
      <c r="K233" s="7"/>
      <c r="L233" s="6"/>
      <c r="M233" s="6"/>
      <c r="N233" s="6"/>
      <c r="O233" s="6"/>
      <c r="P233" s="6"/>
      <c r="Q233" s="99"/>
      <c r="R233" s="11">
        <f>COUNTIF(E233:P233,"S")</f>
        <v>0</v>
      </c>
      <c r="S233" s="100"/>
    </row>
    <row r="234" spans="1:19" ht="24.9" customHeight="1" x14ac:dyDescent="0.25">
      <c r="A234" s="96">
        <v>3</v>
      </c>
      <c r="B234" s="97" t="s">
        <v>115</v>
      </c>
      <c r="C234" s="98" t="s">
        <v>73</v>
      </c>
      <c r="D234" s="4" t="s">
        <v>20</v>
      </c>
      <c r="E234" s="6"/>
      <c r="F234" s="6"/>
      <c r="G234" s="6"/>
      <c r="H234" s="6"/>
      <c r="I234" s="6"/>
      <c r="J234" s="6"/>
      <c r="K234" s="7" t="s">
        <v>21</v>
      </c>
      <c r="L234" s="6"/>
      <c r="M234" s="6"/>
      <c r="N234" s="6"/>
      <c r="O234" s="6"/>
      <c r="P234" s="6"/>
      <c r="Q234" s="99"/>
      <c r="R234" s="9">
        <f>COUNTIF(E234:P234,"X")</f>
        <v>1</v>
      </c>
      <c r="S234" s="100">
        <f>(R235*100%)/R234</f>
        <v>0</v>
      </c>
    </row>
    <row r="235" spans="1:19" ht="24.9" customHeight="1" x14ac:dyDescent="0.25">
      <c r="A235" s="96"/>
      <c r="B235" s="97"/>
      <c r="C235" s="98"/>
      <c r="D235" s="10" t="s">
        <v>22</v>
      </c>
      <c r="E235" s="6"/>
      <c r="F235" s="6"/>
      <c r="G235" s="6"/>
      <c r="H235" s="6"/>
      <c r="I235" s="6"/>
      <c r="J235" s="6"/>
      <c r="K235" s="7"/>
      <c r="L235" s="6"/>
      <c r="M235" s="6"/>
      <c r="N235" s="6"/>
      <c r="O235" s="6"/>
      <c r="P235" s="6"/>
      <c r="Q235" s="99"/>
      <c r="R235" s="11">
        <f>COUNTIF(E235:P235,"S")</f>
        <v>0</v>
      </c>
      <c r="S235" s="100"/>
    </row>
    <row r="236" spans="1:19" ht="28.5" customHeight="1" x14ac:dyDescent="0.25">
      <c r="A236" s="96">
        <v>4</v>
      </c>
      <c r="B236" s="97" t="s">
        <v>116</v>
      </c>
      <c r="C236" s="98" t="s">
        <v>73</v>
      </c>
      <c r="D236" s="4" t="s">
        <v>20</v>
      </c>
      <c r="E236" s="6"/>
      <c r="F236" s="6"/>
      <c r="G236" s="6"/>
      <c r="H236" s="6"/>
      <c r="I236" s="7" t="s">
        <v>21</v>
      </c>
      <c r="J236" s="7" t="s">
        <v>21</v>
      </c>
      <c r="K236" s="7" t="s">
        <v>21</v>
      </c>
      <c r="L236" s="6"/>
      <c r="M236" s="6"/>
      <c r="N236" s="6"/>
      <c r="O236" s="6"/>
      <c r="P236" s="6"/>
      <c r="Q236" s="111"/>
      <c r="R236" s="9">
        <f>COUNTIF(E236:P236,"X")</f>
        <v>3</v>
      </c>
      <c r="S236" s="100">
        <f>(R237*100%)/R236</f>
        <v>0</v>
      </c>
    </row>
    <row r="237" spans="1:19" ht="28.5" customHeight="1" x14ac:dyDescent="0.25">
      <c r="A237" s="96"/>
      <c r="B237" s="97"/>
      <c r="C237" s="98"/>
      <c r="D237" s="10" t="s">
        <v>22</v>
      </c>
      <c r="E237" s="6"/>
      <c r="F237" s="6"/>
      <c r="G237" s="6"/>
      <c r="H237" s="6"/>
      <c r="I237" s="7"/>
      <c r="J237" s="7"/>
      <c r="K237" s="7"/>
      <c r="L237" s="6"/>
      <c r="M237" s="6"/>
      <c r="N237" s="6"/>
      <c r="O237" s="6"/>
      <c r="P237" s="6"/>
      <c r="Q237" s="99"/>
      <c r="R237" s="11">
        <f>COUNTIF(E237:P237,"S")</f>
        <v>0</v>
      </c>
      <c r="S237" s="100"/>
    </row>
    <row r="238" spans="1:19" x14ac:dyDescent="0.25">
      <c r="A238" s="78" t="s">
        <v>28</v>
      </c>
      <c r="B238" s="79"/>
      <c r="C238" s="79"/>
      <c r="D238" s="79"/>
      <c r="E238" s="13">
        <f>+COUNTIF(Cronograma!E230:E237,"S")</f>
        <v>0</v>
      </c>
      <c r="F238" s="13">
        <f>+COUNTIF(Cronograma!F230:F237,"S")</f>
        <v>0</v>
      </c>
      <c r="G238" s="13">
        <f>+COUNTIF(Cronograma!G230:G237,"S")</f>
        <v>0</v>
      </c>
      <c r="H238" s="13">
        <f>+COUNTIF(Cronograma!H230:H237,"S")</f>
        <v>0</v>
      </c>
      <c r="I238" s="13">
        <f>+COUNTIF(Cronograma!I230:I237,"S")</f>
        <v>0</v>
      </c>
      <c r="J238" s="13">
        <f>+COUNTIF(Cronograma!J230:J237,"S")</f>
        <v>0</v>
      </c>
      <c r="K238" s="13">
        <f>+COUNTIF(Cronograma!K230:K237,"S")</f>
        <v>0</v>
      </c>
      <c r="L238" s="13">
        <f>+COUNTIF(Cronograma!L230:L237,"S")</f>
        <v>0</v>
      </c>
      <c r="M238" s="13">
        <f>+COUNTIF(Cronograma!M230:M237,"S")</f>
        <v>0</v>
      </c>
      <c r="N238" s="13">
        <f>+COUNTIF(Cronograma!N230:N237,"S")</f>
        <v>0</v>
      </c>
      <c r="O238" s="13">
        <f>+COUNTIF(Cronograma!O230:O237,"S")</f>
        <v>0</v>
      </c>
      <c r="P238" s="13">
        <f>+COUNTIF(Cronograma!P230:P237,"S")</f>
        <v>0</v>
      </c>
      <c r="Q238" s="80"/>
      <c r="R238" s="81"/>
      <c r="S238" s="82"/>
    </row>
    <row r="239" spans="1:19" x14ac:dyDescent="0.25">
      <c r="A239" s="78" t="s">
        <v>29</v>
      </c>
      <c r="B239" s="79"/>
      <c r="C239" s="79"/>
      <c r="D239" s="79"/>
      <c r="E239" s="13">
        <f>+COUNTIF(Cronograma!E230:E237,"N")</f>
        <v>0</v>
      </c>
      <c r="F239" s="13">
        <f>+COUNTIF(Cronograma!F230:F237,"N")</f>
        <v>0</v>
      </c>
      <c r="G239" s="13">
        <f>+COUNTIF(Cronograma!G230:G237,"N")</f>
        <v>0</v>
      </c>
      <c r="H239" s="13">
        <f>+COUNTIF(Cronograma!H230:H237,"N")</f>
        <v>0</v>
      </c>
      <c r="I239" s="13">
        <f>+COUNTIF(Cronograma!I230:I237,"N")</f>
        <v>0</v>
      </c>
      <c r="J239" s="13">
        <f>+COUNTIF(Cronograma!J230:J237,"N")</f>
        <v>0</v>
      </c>
      <c r="K239" s="13">
        <f>+COUNTIF(Cronograma!K230:K237,"N")</f>
        <v>0</v>
      </c>
      <c r="L239" s="13">
        <f>+COUNTIF(Cronograma!L230:L237,"N")</f>
        <v>0</v>
      </c>
      <c r="M239" s="13">
        <f>+COUNTIF(Cronograma!M230:M237,"N")</f>
        <v>0</v>
      </c>
      <c r="N239" s="13">
        <f>+COUNTIF(Cronograma!N230:N237,"N")</f>
        <v>0</v>
      </c>
      <c r="O239" s="13">
        <f>+COUNTIF(Cronograma!O230:O237,"N")</f>
        <v>0</v>
      </c>
      <c r="P239" s="13">
        <f>+COUNTIF(Cronograma!P230:P237,"N")</f>
        <v>0</v>
      </c>
      <c r="Q239" s="83"/>
      <c r="R239" s="84"/>
      <c r="S239" s="85"/>
    </row>
    <row r="240" spans="1:19" x14ac:dyDescent="0.25">
      <c r="A240" s="89" t="s">
        <v>30</v>
      </c>
      <c r="B240" s="90"/>
      <c r="C240" s="90"/>
      <c r="D240" s="90"/>
      <c r="E240" s="14">
        <f>+COUNTIF(Cronograma!E230:E237,"X")</f>
        <v>0</v>
      </c>
      <c r="F240" s="14">
        <f>+COUNTIF(Cronograma!F230:F237,"X")</f>
        <v>0</v>
      </c>
      <c r="G240" s="14">
        <f>+COUNTIF(Cronograma!G230:G237,"X")</f>
        <v>1</v>
      </c>
      <c r="H240" s="14">
        <f>+COUNTIF(Cronograma!H230:H237,"X")</f>
        <v>0</v>
      </c>
      <c r="I240" s="14">
        <f>+COUNTIF(Cronograma!I230:I237,"X")</f>
        <v>1</v>
      </c>
      <c r="J240" s="14">
        <f>+COUNTIF(Cronograma!J230:J237,"X")</f>
        <v>2</v>
      </c>
      <c r="K240" s="14">
        <f>+COUNTIF(Cronograma!K230:K237,"X")</f>
        <v>4</v>
      </c>
      <c r="L240" s="14">
        <f>+COUNTIF(Cronograma!L230:L237,"X")</f>
        <v>0</v>
      </c>
      <c r="M240" s="14">
        <f>+COUNTIF(Cronograma!M230:M237,"X")</f>
        <v>0</v>
      </c>
      <c r="N240" s="14">
        <f>+COUNTIF(Cronograma!N230:N237,"X")</f>
        <v>0</v>
      </c>
      <c r="O240" s="14">
        <f>+COUNTIF(Cronograma!O230:O237,"X")</f>
        <v>0</v>
      </c>
      <c r="P240" s="14">
        <f>+COUNTIF(Cronograma!P230:P237,"X")</f>
        <v>0</v>
      </c>
      <c r="Q240" s="83"/>
      <c r="R240" s="84"/>
      <c r="S240" s="85"/>
    </row>
    <row r="241" spans="1:19" x14ac:dyDescent="0.25">
      <c r="A241" s="91" t="s">
        <v>31</v>
      </c>
      <c r="B241" s="92"/>
      <c r="C241" s="92"/>
      <c r="D241" s="92"/>
      <c r="E241" s="15" t="e">
        <f>(E238)/E240</f>
        <v>#DIV/0!</v>
      </c>
      <c r="F241" s="15" t="e">
        <f t="shared" ref="F241:P241" si="16">(F238)/F240</f>
        <v>#DIV/0!</v>
      </c>
      <c r="G241" s="15">
        <f t="shared" si="16"/>
        <v>0</v>
      </c>
      <c r="H241" s="15" t="e">
        <f t="shared" si="16"/>
        <v>#DIV/0!</v>
      </c>
      <c r="I241" s="15">
        <f t="shared" si="16"/>
        <v>0</v>
      </c>
      <c r="J241" s="15">
        <f t="shared" si="16"/>
        <v>0</v>
      </c>
      <c r="K241" s="15">
        <f t="shared" si="16"/>
        <v>0</v>
      </c>
      <c r="L241" s="15" t="e">
        <f t="shared" si="16"/>
        <v>#DIV/0!</v>
      </c>
      <c r="M241" s="15" t="e">
        <f t="shared" si="16"/>
        <v>#DIV/0!</v>
      </c>
      <c r="N241" s="15" t="e">
        <f t="shared" si="16"/>
        <v>#DIV/0!</v>
      </c>
      <c r="O241" s="15" t="e">
        <f t="shared" si="16"/>
        <v>#DIV/0!</v>
      </c>
      <c r="P241" s="15" t="e">
        <f t="shared" si="16"/>
        <v>#DIV/0!</v>
      </c>
      <c r="Q241" s="83"/>
      <c r="R241" s="84"/>
      <c r="S241" s="85"/>
    </row>
    <row r="242" spans="1:19" ht="13.8" thickBot="1" x14ac:dyDescent="0.3">
      <c r="A242" s="104" t="s">
        <v>32</v>
      </c>
      <c r="B242" s="105"/>
      <c r="C242" s="105"/>
      <c r="D242" s="105"/>
      <c r="E242" s="106">
        <f>SUM(E240:P240)</f>
        <v>8</v>
      </c>
      <c r="F242" s="107"/>
      <c r="G242" s="107"/>
      <c r="H242" s="107"/>
      <c r="I242" s="107"/>
      <c r="J242" s="107"/>
      <c r="K242" s="107"/>
      <c r="L242" s="107"/>
      <c r="M242" s="107"/>
      <c r="N242" s="107"/>
      <c r="O242" s="107"/>
      <c r="P242" s="107"/>
      <c r="Q242" s="86"/>
      <c r="R242" s="87"/>
      <c r="S242" s="88"/>
    </row>
    <row r="243" spans="1:19" ht="15.6" x14ac:dyDescent="0.25">
      <c r="A243" s="101" t="s">
        <v>117</v>
      </c>
      <c r="B243" s="102"/>
      <c r="C243" s="102"/>
      <c r="D243" s="102"/>
      <c r="E243" s="102"/>
      <c r="F243" s="102"/>
      <c r="G243" s="102"/>
      <c r="H243" s="102"/>
      <c r="I243" s="102"/>
      <c r="J243" s="102"/>
      <c r="K243" s="102"/>
      <c r="L243" s="102"/>
      <c r="M243" s="102"/>
      <c r="N243" s="102"/>
      <c r="O243" s="102"/>
      <c r="P243" s="102"/>
      <c r="Q243" s="102"/>
      <c r="R243" s="102"/>
      <c r="S243" s="103"/>
    </row>
    <row r="244" spans="1:19" ht="24.9" customHeight="1" x14ac:dyDescent="0.25">
      <c r="A244" s="96">
        <v>1</v>
      </c>
      <c r="B244" s="97" t="s">
        <v>118</v>
      </c>
      <c r="C244" s="98" t="s">
        <v>73</v>
      </c>
      <c r="D244" s="4" t="s">
        <v>20</v>
      </c>
      <c r="E244" s="5"/>
      <c r="F244" s="6"/>
      <c r="G244" s="6"/>
      <c r="H244" s="6"/>
      <c r="I244" s="6"/>
      <c r="J244" s="6"/>
      <c r="K244" s="7" t="s">
        <v>21</v>
      </c>
      <c r="L244" s="7" t="s">
        <v>21</v>
      </c>
      <c r="M244" s="7" t="s">
        <v>21</v>
      </c>
      <c r="N244" s="7" t="s">
        <v>21</v>
      </c>
      <c r="O244" s="7" t="s">
        <v>21</v>
      </c>
      <c r="P244" s="7" t="s">
        <v>21</v>
      </c>
      <c r="Q244" s="99"/>
      <c r="R244" s="9">
        <f>COUNTIF(E244:P244,"X")</f>
        <v>6</v>
      </c>
      <c r="S244" s="100">
        <f>(R245*100%)/R244</f>
        <v>0</v>
      </c>
    </row>
    <row r="245" spans="1:19" ht="24.9" customHeight="1" x14ac:dyDescent="0.25">
      <c r="A245" s="96"/>
      <c r="B245" s="97"/>
      <c r="C245" s="98"/>
      <c r="D245" s="10" t="s">
        <v>22</v>
      </c>
      <c r="E245" s="5"/>
      <c r="F245" s="6"/>
      <c r="G245" s="6"/>
      <c r="H245" s="6"/>
      <c r="I245" s="6"/>
      <c r="J245" s="6"/>
      <c r="K245" s="7"/>
      <c r="L245" s="7"/>
      <c r="M245" s="7"/>
      <c r="N245" s="7"/>
      <c r="O245" s="7"/>
      <c r="P245" s="7"/>
      <c r="Q245" s="99"/>
      <c r="R245" s="11">
        <f>COUNTIF(E245:P245,"S")</f>
        <v>0</v>
      </c>
      <c r="S245" s="100"/>
    </row>
    <row r="246" spans="1:19" ht="24.9" customHeight="1" x14ac:dyDescent="0.25">
      <c r="A246" s="96">
        <v>2</v>
      </c>
      <c r="B246" s="97" t="s">
        <v>119</v>
      </c>
      <c r="C246" s="98" t="s">
        <v>19</v>
      </c>
      <c r="D246" s="4" t="s">
        <v>20</v>
      </c>
      <c r="E246" s="5"/>
      <c r="F246" s="5"/>
      <c r="G246" s="5"/>
      <c r="H246" s="7" t="s">
        <v>21</v>
      </c>
      <c r="I246" s="6"/>
      <c r="J246" s="6"/>
      <c r="K246" s="7" t="s">
        <v>21</v>
      </c>
      <c r="L246" s="6"/>
      <c r="M246" s="6"/>
      <c r="N246" s="7" t="s">
        <v>21</v>
      </c>
      <c r="O246" s="6"/>
      <c r="P246" s="6"/>
      <c r="Q246" s="99"/>
      <c r="R246" s="9">
        <f>COUNTIF(E246:P246,"X")</f>
        <v>3</v>
      </c>
      <c r="S246" s="100">
        <f>(R247*100%)/R246</f>
        <v>0</v>
      </c>
    </row>
    <row r="247" spans="1:19" ht="24.9" customHeight="1" x14ac:dyDescent="0.25">
      <c r="A247" s="96"/>
      <c r="B247" s="97"/>
      <c r="C247" s="98"/>
      <c r="D247" s="10" t="s">
        <v>22</v>
      </c>
      <c r="E247" s="5"/>
      <c r="F247" s="5"/>
      <c r="G247" s="5"/>
      <c r="H247" s="7"/>
      <c r="I247" s="6"/>
      <c r="J247" s="6"/>
      <c r="K247" s="7"/>
      <c r="L247" s="6"/>
      <c r="M247" s="6"/>
      <c r="N247" s="7"/>
      <c r="O247" s="6"/>
      <c r="P247" s="6"/>
      <c r="Q247" s="99"/>
      <c r="R247" s="11">
        <f>COUNTIF(E247:P247,"S")</f>
        <v>0</v>
      </c>
      <c r="S247" s="100"/>
    </row>
    <row r="248" spans="1:19" ht="24.9" customHeight="1" x14ac:dyDescent="0.25">
      <c r="A248" s="96">
        <v>3</v>
      </c>
      <c r="B248" s="97" t="s">
        <v>120</v>
      </c>
      <c r="C248" s="98" t="s">
        <v>73</v>
      </c>
      <c r="D248" s="4" t="s">
        <v>20</v>
      </c>
      <c r="E248" s="5"/>
      <c r="F248" s="7" t="s">
        <v>21</v>
      </c>
      <c r="G248" s="7" t="s">
        <v>21</v>
      </c>
      <c r="H248" s="7" t="s">
        <v>21</v>
      </c>
      <c r="I248" s="7" t="s">
        <v>21</v>
      </c>
      <c r="J248" s="7" t="s">
        <v>21</v>
      </c>
      <c r="K248" s="7" t="s">
        <v>21</v>
      </c>
      <c r="L248" s="7" t="s">
        <v>21</v>
      </c>
      <c r="M248" s="7" t="s">
        <v>21</v>
      </c>
      <c r="N248" s="7" t="s">
        <v>21</v>
      </c>
      <c r="O248" s="7" t="s">
        <v>21</v>
      </c>
      <c r="P248" s="6"/>
      <c r="Q248" s="99"/>
      <c r="R248" s="9">
        <f>COUNTIF(E248:P248,"X")</f>
        <v>10</v>
      </c>
      <c r="S248" s="100">
        <f>(R249*100%)/R248</f>
        <v>0</v>
      </c>
    </row>
    <row r="249" spans="1:19" ht="24.9" customHeight="1" x14ac:dyDescent="0.25">
      <c r="A249" s="96"/>
      <c r="B249" s="97"/>
      <c r="C249" s="98"/>
      <c r="D249" s="10" t="s">
        <v>22</v>
      </c>
      <c r="E249" s="5"/>
      <c r="F249" s="7"/>
      <c r="G249" s="7"/>
      <c r="H249" s="7"/>
      <c r="I249" s="7"/>
      <c r="J249" s="7"/>
      <c r="K249" s="7"/>
      <c r="L249" s="7"/>
      <c r="M249" s="7"/>
      <c r="N249" s="7"/>
      <c r="O249" s="7"/>
      <c r="P249" s="6"/>
      <c r="Q249" s="99"/>
      <c r="R249" s="11">
        <f>COUNTIF(E249:P249,"S")</f>
        <v>0</v>
      </c>
      <c r="S249" s="100"/>
    </row>
    <row r="250" spans="1:19" ht="24.9" customHeight="1" x14ac:dyDescent="0.25">
      <c r="A250" s="96">
        <v>4</v>
      </c>
      <c r="B250" s="97" t="s">
        <v>121</v>
      </c>
      <c r="C250" s="98" t="s">
        <v>73</v>
      </c>
      <c r="D250" s="4" t="s">
        <v>20</v>
      </c>
      <c r="E250" s="5"/>
      <c r="F250" s="6"/>
      <c r="G250" s="6"/>
      <c r="H250" s="6"/>
      <c r="I250" s="6"/>
      <c r="J250" s="6"/>
      <c r="K250" s="6"/>
      <c r="L250" s="6"/>
      <c r="M250" s="6"/>
      <c r="N250" s="7" t="s">
        <v>21</v>
      </c>
      <c r="O250" s="6"/>
      <c r="P250" s="6"/>
      <c r="Q250" s="99"/>
      <c r="R250" s="9">
        <f>COUNTIF(E250:P250,"X")</f>
        <v>1</v>
      </c>
      <c r="S250" s="100">
        <f>(R251*100%)/R250</f>
        <v>0</v>
      </c>
    </row>
    <row r="251" spans="1:19" ht="24.9" customHeight="1" x14ac:dyDescent="0.25">
      <c r="A251" s="96"/>
      <c r="B251" s="97"/>
      <c r="C251" s="98"/>
      <c r="D251" s="10" t="s">
        <v>22</v>
      </c>
      <c r="E251" s="5"/>
      <c r="F251" s="6"/>
      <c r="G251" s="6"/>
      <c r="H251" s="6"/>
      <c r="I251" s="6"/>
      <c r="J251" s="6"/>
      <c r="K251" s="6"/>
      <c r="L251" s="6"/>
      <c r="M251" s="6"/>
      <c r="N251" s="7"/>
      <c r="O251" s="6"/>
      <c r="P251" s="6"/>
      <c r="Q251" s="99"/>
      <c r="R251" s="11">
        <f>COUNTIF(E251:P251,"S")</f>
        <v>0</v>
      </c>
      <c r="S251" s="100"/>
    </row>
    <row r="252" spans="1:19" ht="24.9" customHeight="1" x14ac:dyDescent="0.25">
      <c r="A252" s="96">
        <v>5</v>
      </c>
      <c r="B252" s="97" t="s">
        <v>122</v>
      </c>
      <c r="C252" s="98" t="s">
        <v>73</v>
      </c>
      <c r="D252" s="4" t="s">
        <v>20</v>
      </c>
      <c r="E252" s="5"/>
      <c r="F252" s="6"/>
      <c r="G252" s="6"/>
      <c r="H252" s="6"/>
      <c r="I252" s="6"/>
      <c r="J252" s="6"/>
      <c r="K252" s="6"/>
      <c r="L252" s="6"/>
      <c r="M252" s="6"/>
      <c r="N252" s="6"/>
      <c r="O252" s="7" t="s">
        <v>21</v>
      </c>
      <c r="P252" s="6"/>
      <c r="Q252" s="99"/>
      <c r="R252" s="9">
        <f>COUNTIF(E252:P252,"X")</f>
        <v>1</v>
      </c>
      <c r="S252" s="100">
        <f>(R253*100%)/R252</f>
        <v>0</v>
      </c>
    </row>
    <row r="253" spans="1:19" ht="24.9" customHeight="1" x14ac:dyDescent="0.25">
      <c r="A253" s="96"/>
      <c r="B253" s="97"/>
      <c r="C253" s="98"/>
      <c r="D253" s="10" t="s">
        <v>22</v>
      </c>
      <c r="E253" s="5"/>
      <c r="F253" s="6"/>
      <c r="G253" s="6"/>
      <c r="H253" s="6"/>
      <c r="I253" s="6"/>
      <c r="J253" s="6"/>
      <c r="K253" s="6"/>
      <c r="L253" s="6"/>
      <c r="M253" s="6"/>
      <c r="N253" s="6"/>
      <c r="O253" s="7"/>
      <c r="P253" s="6"/>
      <c r="Q253" s="99"/>
      <c r="R253" s="11">
        <f>COUNTIF(E253:P253,"S")</f>
        <v>0</v>
      </c>
      <c r="S253" s="100"/>
    </row>
    <row r="254" spans="1:19" x14ac:dyDescent="0.25">
      <c r="A254" s="78" t="s">
        <v>28</v>
      </c>
      <c r="B254" s="79"/>
      <c r="C254" s="79"/>
      <c r="D254" s="79"/>
      <c r="E254" s="13">
        <f>+COUNTIF(Cronograma!E244:E253,"S")</f>
        <v>0</v>
      </c>
      <c r="F254" s="13">
        <f>+COUNTIF(Cronograma!F244:F253,"S")</f>
        <v>0</v>
      </c>
      <c r="G254" s="13">
        <f>+COUNTIF(Cronograma!G244:G253,"S")</f>
        <v>0</v>
      </c>
      <c r="H254" s="13">
        <f>+COUNTIF(Cronograma!H244:H253,"S")</f>
        <v>0</v>
      </c>
      <c r="I254" s="13">
        <f>+COUNTIF(Cronograma!I244:I253,"S")</f>
        <v>0</v>
      </c>
      <c r="J254" s="13">
        <f>+COUNTIF(Cronograma!J244:J253,"S")</f>
        <v>0</v>
      </c>
      <c r="K254" s="13">
        <f>+COUNTIF(Cronograma!K244:K253,"S")</f>
        <v>0</v>
      </c>
      <c r="L254" s="13">
        <f>+COUNTIF(Cronograma!L244:L253,"S")</f>
        <v>0</v>
      </c>
      <c r="M254" s="13">
        <f>+COUNTIF(Cronograma!M244:M253,"S")</f>
        <v>0</v>
      </c>
      <c r="N254" s="13">
        <f>+COUNTIF(Cronograma!N244:N253,"S")</f>
        <v>0</v>
      </c>
      <c r="O254" s="13">
        <f>+COUNTIF(Cronograma!O244:O253,"S")</f>
        <v>0</v>
      </c>
      <c r="P254" s="13">
        <f>+COUNTIF(Cronograma!P244:P253,"S")</f>
        <v>0</v>
      </c>
      <c r="Q254" s="80"/>
      <c r="R254" s="81"/>
      <c r="S254" s="82"/>
    </row>
    <row r="255" spans="1:19" x14ac:dyDescent="0.25">
      <c r="A255" s="78" t="s">
        <v>29</v>
      </c>
      <c r="B255" s="79"/>
      <c r="C255" s="79"/>
      <c r="D255" s="79"/>
      <c r="E255" s="13">
        <f>+COUNTIF(Cronograma!E244:E253,"N")</f>
        <v>0</v>
      </c>
      <c r="F255" s="13">
        <f>+COUNTIF(Cronograma!F244:F253,"N")</f>
        <v>0</v>
      </c>
      <c r="G255" s="13">
        <f>+COUNTIF(Cronograma!G244:G253,"N")</f>
        <v>0</v>
      </c>
      <c r="H255" s="13">
        <f>+COUNTIF(Cronograma!H244:H253,"N")</f>
        <v>0</v>
      </c>
      <c r="I255" s="13">
        <f>+COUNTIF(Cronograma!I244:I253,"N")</f>
        <v>0</v>
      </c>
      <c r="J255" s="13">
        <f>+COUNTIF(Cronograma!J244:J253,"N")</f>
        <v>0</v>
      </c>
      <c r="K255" s="13">
        <f>+COUNTIF(Cronograma!K244:K253,"N")</f>
        <v>0</v>
      </c>
      <c r="L255" s="13">
        <f>+COUNTIF(Cronograma!L244:L253,"N")</f>
        <v>0</v>
      </c>
      <c r="M255" s="13">
        <f>+COUNTIF(Cronograma!M244:M253,"N")</f>
        <v>0</v>
      </c>
      <c r="N255" s="13">
        <f>+COUNTIF(Cronograma!N244:N253,"N")</f>
        <v>0</v>
      </c>
      <c r="O255" s="13">
        <f>+COUNTIF(Cronograma!O244:O253,"N")</f>
        <v>0</v>
      </c>
      <c r="P255" s="13">
        <f>+COUNTIF(Cronograma!P244:P253,"N")</f>
        <v>0</v>
      </c>
      <c r="Q255" s="83"/>
      <c r="R255" s="84"/>
      <c r="S255" s="85"/>
    </row>
    <row r="256" spans="1:19" x14ac:dyDescent="0.25">
      <c r="A256" s="89" t="s">
        <v>30</v>
      </c>
      <c r="B256" s="90"/>
      <c r="C256" s="90"/>
      <c r="D256" s="90"/>
      <c r="E256" s="14">
        <f>+COUNTIF(Cronograma!E244:E253,"X")</f>
        <v>0</v>
      </c>
      <c r="F256" s="14">
        <f>+COUNTIF(Cronograma!F244:F253,"X")</f>
        <v>1</v>
      </c>
      <c r="G256" s="14">
        <f>+COUNTIF(Cronograma!G244:G253,"X")</f>
        <v>1</v>
      </c>
      <c r="H256" s="14">
        <f>+COUNTIF(Cronograma!H244:H253,"X")</f>
        <v>2</v>
      </c>
      <c r="I256" s="14">
        <f>+COUNTIF(Cronograma!I244:I253,"X")</f>
        <v>1</v>
      </c>
      <c r="J256" s="14">
        <f>+COUNTIF(Cronograma!J244:J253,"X")</f>
        <v>1</v>
      </c>
      <c r="K256" s="14">
        <f>+COUNTIF(Cronograma!K244:K253,"X")</f>
        <v>3</v>
      </c>
      <c r="L256" s="14">
        <f>+COUNTIF(Cronograma!L244:L253,"X")</f>
        <v>2</v>
      </c>
      <c r="M256" s="14">
        <f>+COUNTIF(Cronograma!M244:M253,"X")</f>
        <v>2</v>
      </c>
      <c r="N256" s="14">
        <f>+COUNTIF(Cronograma!N244:N253,"X")</f>
        <v>4</v>
      </c>
      <c r="O256" s="14">
        <f>+COUNTIF(Cronograma!O244:O253,"X")</f>
        <v>3</v>
      </c>
      <c r="P256" s="14">
        <f>+COUNTIF(Cronograma!P244:P253,"X")</f>
        <v>1</v>
      </c>
      <c r="Q256" s="83"/>
      <c r="R256" s="84"/>
      <c r="S256" s="85"/>
    </row>
    <row r="257" spans="1:19" x14ac:dyDescent="0.25">
      <c r="A257" s="91" t="s">
        <v>31</v>
      </c>
      <c r="B257" s="92"/>
      <c r="C257" s="92"/>
      <c r="D257" s="92"/>
      <c r="E257" s="15" t="e">
        <f>(E254)/E256</f>
        <v>#DIV/0!</v>
      </c>
      <c r="F257" s="15">
        <f t="shared" ref="F257:P257" si="17">(F254)/F256</f>
        <v>0</v>
      </c>
      <c r="G257" s="15">
        <f t="shared" si="17"/>
        <v>0</v>
      </c>
      <c r="H257" s="15">
        <f t="shared" si="17"/>
        <v>0</v>
      </c>
      <c r="I257" s="15">
        <f t="shared" si="17"/>
        <v>0</v>
      </c>
      <c r="J257" s="15">
        <f t="shared" si="17"/>
        <v>0</v>
      </c>
      <c r="K257" s="15">
        <f t="shared" si="17"/>
        <v>0</v>
      </c>
      <c r="L257" s="15">
        <f t="shared" si="17"/>
        <v>0</v>
      </c>
      <c r="M257" s="15">
        <f t="shared" si="17"/>
        <v>0</v>
      </c>
      <c r="N257" s="15">
        <f t="shared" si="17"/>
        <v>0</v>
      </c>
      <c r="O257" s="15">
        <f t="shared" si="17"/>
        <v>0</v>
      </c>
      <c r="P257" s="15">
        <f t="shared" si="17"/>
        <v>0</v>
      </c>
      <c r="Q257" s="83"/>
      <c r="R257" s="84"/>
      <c r="S257" s="85"/>
    </row>
    <row r="258" spans="1:19" ht="13.8" thickBot="1" x14ac:dyDescent="0.3">
      <c r="A258" s="104" t="s">
        <v>32</v>
      </c>
      <c r="B258" s="105"/>
      <c r="C258" s="105"/>
      <c r="D258" s="105"/>
      <c r="E258" s="106">
        <f>SUM(E256:P256)</f>
        <v>21</v>
      </c>
      <c r="F258" s="107"/>
      <c r="G258" s="107"/>
      <c r="H258" s="107"/>
      <c r="I258" s="107"/>
      <c r="J258" s="107"/>
      <c r="K258" s="107"/>
      <c r="L258" s="107"/>
      <c r="M258" s="107"/>
      <c r="N258" s="107"/>
      <c r="O258" s="107"/>
      <c r="P258" s="107"/>
      <c r="Q258" s="86"/>
      <c r="R258" s="87"/>
      <c r="S258" s="88"/>
    </row>
    <row r="259" spans="1:19" ht="15.6" x14ac:dyDescent="0.25">
      <c r="A259" s="108" t="s">
        <v>123</v>
      </c>
      <c r="B259" s="109"/>
      <c r="C259" s="109"/>
      <c r="D259" s="109"/>
      <c r="E259" s="109"/>
      <c r="F259" s="109"/>
      <c r="G259" s="109"/>
      <c r="H259" s="109"/>
      <c r="I259" s="109"/>
      <c r="J259" s="109"/>
      <c r="K259" s="109"/>
      <c r="L259" s="109"/>
      <c r="M259" s="109"/>
      <c r="N259" s="109"/>
      <c r="O259" s="109"/>
      <c r="P259" s="109"/>
      <c r="Q259" s="109"/>
      <c r="R259" s="109"/>
      <c r="S259" s="110"/>
    </row>
    <row r="260" spans="1:19" ht="15.6" x14ac:dyDescent="0.25">
      <c r="A260" s="101" t="s">
        <v>124</v>
      </c>
      <c r="B260" s="102"/>
      <c r="C260" s="102"/>
      <c r="D260" s="102"/>
      <c r="E260" s="102"/>
      <c r="F260" s="102"/>
      <c r="G260" s="102"/>
      <c r="H260" s="102"/>
      <c r="I260" s="102"/>
      <c r="J260" s="102"/>
      <c r="K260" s="102"/>
      <c r="L260" s="102"/>
      <c r="M260" s="102"/>
      <c r="N260" s="102"/>
      <c r="O260" s="102"/>
      <c r="P260" s="102"/>
      <c r="Q260" s="102"/>
      <c r="R260" s="102"/>
      <c r="S260" s="103"/>
    </row>
    <row r="261" spans="1:19" ht="24.9" customHeight="1" x14ac:dyDescent="0.25">
      <c r="A261" s="96">
        <v>1</v>
      </c>
      <c r="B261" s="97" t="s">
        <v>125</v>
      </c>
      <c r="C261" s="98" t="s">
        <v>73</v>
      </c>
      <c r="D261" s="4" t="s">
        <v>20</v>
      </c>
      <c r="E261" s="12" t="s">
        <v>21</v>
      </c>
      <c r="F261" s="7" t="s">
        <v>21</v>
      </c>
      <c r="G261" s="7" t="s">
        <v>21</v>
      </c>
      <c r="H261" s="7" t="s">
        <v>21</v>
      </c>
      <c r="I261" s="7" t="s">
        <v>21</v>
      </c>
      <c r="J261" s="7" t="s">
        <v>21</v>
      </c>
      <c r="K261" s="7" t="s">
        <v>21</v>
      </c>
      <c r="L261" s="7" t="s">
        <v>21</v>
      </c>
      <c r="M261" s="7" t="s">
        <v>21</v>
      </c>
      <c r="N261" s="7" t="s">
        <v>21</v>
      </c>
      <c r="O261" s="7" t="s">
        <v>21</v>
      </c>
      <c r="P261" s="7" t="s">
        <v>21</v>
      </c>
      <c r="Q261" s="99"/>
      <c r="R261" s="9">
        <f>COUNTIF(E261:P261,"X")</f>
        <v>12</v>
      </c>
      <c r="S261" s="100">
        <f>(R262*100%)/R261</f>
        <v>0</v>
      </c>
    </row>
    <row r="262" spans="1:19" ht="24.9" customHeight="1" x14ac:dyDescent="0.25">
      <c r="A262" s="96"/>
      <c r="B262" s="97"/>
      <c r="C262" s="98"/>
      <c r="D262" s="10" t="s">
        <v>22</v>
      </c>
      <c r="E262" s="12"/>
      <c r="F262" s="7"/>
      <c r="G262" s="7"/>
      <c r="H262" s="7"/>
      <c r="I262" s="7"/>
      <c r="J262" s="7"/>
      <c r="K262" s="7"/>
      <c r="L262" s="7"/>
      <c r="M262" s="7"/>
      <c r="N262" s="7"/>
      <c r="O262" s="7"/>
      <c r="P262" s="7"/>
      <c r="Q262" s="99"/>
      <c r="R262" s="11">
        <f>COUNTIF(E262:P262,"S")</f>
        <v>0</v>
      </c>
      <c r="S262" s="100"/>
    </row>
    <row r="263" spans="1:19" ht="24.9" customHeight="1" x14ac:dyDescent="0.25">
      <c r="A263" s="96">
        <v>2</v>
      </c>
      <c r="B263" s="97" t="s">
        <v>126</v>
      </c>
      <c r="C263" s="98" t="s">
        <v>73</v>
      </c>
      <c r="D263" s="4" t="s">
        <v>20</v>
      </c>
      <c r="E263" s="5"/>
      <c r="F263" s="6"/>
      <c r="G263" s="7" t="s">
        <v>21</v>
      </c>
      <c r="H263" s="6"/>
      <c r="I263" s="6"/>
      <c r="J263" s="7" t="s">
        <v>21</v>
      </c>
      <c r="K263" s="6"/>
      <c r="L263" s="6"/>
      <c r="M263" s="7" t="s">
        <v>21</v>
      </c>
      <c r="N263" s="6"/>
      <c r="O263" s="6"/>
      <c r="P263" s="7" t="s">
        <v>21</v>
      </c>
      <c r="Q263" s="99"/>
      <c r="R263" s="9">
        <f>COUNTIF(E263:P263,"X")</f>
        <v>4</v>
      </c>
      <c r="S263" s="100">
        <f>(R264*100%)/R263</f>
        <v>0</v>
      </c>
    </row>
    <row r="264" spans="1:19" ht="24.9" customHeight="1" x14ac:dyDescent="0.25">
      <c r="A264" s="96"/>
      <c r="B264" s="97"/>
      <c r="C264" s="98"/>
      <c r="D264" s="10" t="s">
        <v>22</v>
      </c>
      <c r="E264" s="5"/>
      <c r="F264" s="6"/>
      <c r="G264" s="7"/>
      <c r="H264" s="6"/>
      <c r="I264" s="6"/>
      <c r="J264" s="7"/>
      <c r="K264" s="6"/>
      <c r="L264" s="6"/>
      <c r="M264" s="7"/>
      <c r="N264" s="6"/>
      <c r="O264" s="6"/>
      <c r="P264" s="7"/>
      <c r="Q264" s="99"/>
      <c r="R264" s="11">
        <f>COUNTIF(E264:P264,"S")</f>
        <v>0</v>
      </c>
      <c r="S264" s="100"/>
    </row>
    <row r="265" spans="1:19" ht="24.9" customHeight="1" x14ac:dyDescent="0.25">
      <c r="A265" s="96">
        <v>3</v>
      </c>
      <c r="B265" s="97" t="s">
        <v>127</v>
      </c>
      <c r="C265" s="98" t="s">
        <v>19</v>
      </c>
      <c r="D265" s="4" t="s">
        <v>20</v>
      </c>
      <c r="E265" s="5"/>
      <c r="F265" s="7" t="s">
        <v>21</v>
      </c>
      <c r="G265" s="7" t="s">
        <v>21</v>
      </c>
      <c r="H265" s="7" t="s">
        <v>21</v>
      </c>
      <c r="I265" s="7" t="s">
        <v>21</v>
      </c>
      <c r="J265" s="7" t="s">
        <v>21</v>
      </c>
      <c r="K265" s="7" t="s">
        <v>21</v>
      </c>
      <c r="L265" s="7" t="s">
        <v>21</v>
      </c>
      <c r="M265" s="7" t="s">
        <v>21</v>
      </c>
      <c r="N265" s="7" t="s">
        <v>21</v>
      </c>
      <c r="O265" s="7" t="s">
        <v>21</v>
      </c>
      <c r="P265" s="7" t="s">
        <v>21</v>
      </c>
      <c r="Q265" s="99"/>
      <c r="R265" s="9">
        <f>COUNTIF(E265:P265,"X")</f>
        <v>11</v>
      </c>
      <c r="S265" s="100">
        <f>(R266*100%)/R265</f>
        <v>0</v>
      </c>
    </row>
    <row r="266" spans="1:19" ht="24.9" customHeight="1" x14ac:dyDescent="0.25">
      <c r="A266" s="96"/>
      <c r="B266" s="97"/>
      <c r="C266" s="98"/>
      <c r="D266" s="10" t="s">
        <v>22</v>
      </c>
      <c r="E266" s="5"/>
      <c r="F266" s="7"/>
      <c r="G266" s="7"/>
      <c r="H266" s="7"/>
      <c r="I266" s="7"/>
      <c r="J266" s="7"/>
      <c r="K266" s="7"/>
      <c r="L266" s="7"/>
      <c r="M266" s="7"/>
      <c r="N266" s="7"/>
      <c r="O266" s="7"/>
      <c r="P266" s="7"/>
      <c r="Q266" s="99"/>
      <c r="R266" s="11">
        <f>COUNTIF(E266:P266,"S")</f>
        <v>0</v>
      </c>
      <c r="S266" s="100"/>
    </row>
    <row r="267" spans="1:19" x14ac:dyDescent="0.25">
      <c r="A267" s="78" t="s">
        <v>28</v>
      </c>
      <c r="B267" s="79"/>
      <c r="C267" s="79"/>
      <c r="D267" s="79"/>
      <c r="E267" s="13">
        <f>+COUNTIF(Cronograma!E261:E266,"S")</f>
        <v>0</v>
      </c>
      <c r="F267" s="13">
        <f>+COUNTIF(Cronograma!F261:F266,"S")</f>
        <v>0</v>
      </c>
      <c r="G267" s="13">
        <f>+COUNTIF(Cronograma!G261:G266,"S")</f>
        <v>0</v>
      </c>
      <c r="H267" s="13">
        <f>+COUNTIF(Cronograma!H261:H266,"S")</f>
        <v>0</v>
      </c>
      <c r="I267" s="13">
        <f>+COUNTIF(Cronograma!I261:I266,"S")</f>
        <v>0</v>
      </c>
      <c r="J267" s="13">
        <f>+COUNTIF(Cronograma!J261:J266,"S")</f>
        <v>0</v>
      </c>
      <c r="K267" s="13">
        <f>+COUNTIF(Cronograma!K261:K266,"S")</f>
        <v>0</v>
      </c>
      <c r="L267" s="13">
        <f>+COUNTIF(Cronograma!L261:L266,"S")</f>
        <v>0</v>
      </c>
      <c r="M267" s="13">
        <f>+COUNTIF(Cronograma!M261:M266,"S")</f>
        <v>0</v>
      </c>
      <c r="N267" s="13">
        <f>+COUNTIF(Cronograma!N261:N266,"S")</f>
        <v>0</v>
      </c>
      <c r="O267" s="13">
        <f>+COUNTIF(Cronograma!O261:O266,"S")</f>
        <v>0</v>
      </c>
      <c r="P267" s="13">
        <f>+COUNTIF(Cronograma!P261:P266,"S")</f>
        <v>0</v>
      </c>
      <c r="Q267" s="80"/>
      <c r="R267" s="81"/>
      <c r="S267" s="82"/>
    </row>
    <row r="268" spans="1:19" x14ac:dyDescent="0.25">
      <c r="A268" s="78" t="s">
        <v>29</v>
      </c>
      <c r="B268" s="79"/>
      <c r="C268" s="79"/>
      <c r="D268" s="79"/>
      <c r="E268" s="13">
        <f>+COUNTIF(Cronograma!E261:E266,"N")</f>
        <v>0</v>
      </c>
      <c r="F268" s="13">
        <f>+COUNTIF(Cronograma!F261:F266,"N")</f>
        <v>0</v>
      </c>
      <c r="G268" s="13">
        <f>+COUNTIF(Cronograma!G261:G266,"N")</f>
        <v>0</v>
      </c>
      <c r="H268" s="13">
        <f>+COUNTIF(Cronograma!H261:H266,"N")</f>
        <v>0</v>
      </c>
      <c r="I268" s="13">
        <f>+COUNTIF(Cronograma!I261:I266,"N")</f>
        <v>0</v>
      </c>
      <c r="J268" s="13">
        <f>+COUNTIF(Cronograma!J261:J266,"N")</f>
        <v>0</v>
      </c>
      <c r="K268" s="13">
        <f>+COUNTIF(Cronograma!K261:K266,"N")</f>
        <v>0</v>
      </c>
      <c r="L268" s="13">
        <f>+COUNTIF(Cronograma!L261:L266,"N")</f>
        <v>0</v>
      </c>
      <c r="M268" s="13">
        <f>+COUNTIF(Cronograma!M261:M266,"N")</f>
        <v>0</v>
      </c>
      <c r="N268" s="13">
        <f>+COUNTIF(Cronograma!N261:N266,"N")</f>
        <v>0</v>
      </c>
      <c r="O268" s="13">
        <f>+COUNTIF(Cronograma!O261:O266,"N")</f>
        <v>0</v>
      </c>
      <c r="P268" s="13">
        <f>+COUNTIF(Cronograma!P261:P266,"N")</f>
        <v>0</v>
      </c>
      <c r="Q268" s="83"/>
      <c r="R268" s="84"/>
      <c r="S268" s="85"/>
    </row>
    <row r="269" spans="1:19" x14ac:dyDescent="0.25">
      <c r="A269" s="89" t="s">
        <v>30</v>
      </c>
      <c r="B269" s="90"/>
      <c r="C269" s="90"/>
      <c r="D269" s="90"/>
      <c r="E269" s="14">
        <f>+COUNTIF(Cronograma!E261:E266,"X")</f>
        <v>1</v>
      </c>
      <c r="F269" s="14">
        <f>+COUNTIF(Cronograma!F261:F266,"X")</f>
        <v>2</v>
      </c>
      <c r="G269" s="14">
        <f>+COUNTIF(Cronograma!G261:G266,"X")</f>
        <v>3</v>
      </c>
      <c r="H269" s="14">
        <f>+COUNTIF(Cronograma!H261:H266,"X")</f>
        <v>2</v>
      </c>
      <c r="I269" s="14">
        <f>+COUNTIF(Cronograma!I261:I266,"X")</f>
        <v>2</v>
      </c>
      <c r="J269" s="14">
        <f>+COUNTIF(Cronograma!J261:J266,"X")</f>
        <v>3</v>
      </c>
      <c r="K269" s="14">
        <f>+COUNTIF(Cronograma!K261:K266,"X")</f>
        <v>2</v>
      </c>
      <c r="L269" s="14">
        <f>+COUNTIF(Cronograma!L261:L266,"X")</f>
        <v>2</v>
      </c>
      <c r="M269" s="14">
        <f>+COUNTIF(Cronograma!M261:M266,"X")</f>
        <v>3</v>
      </c>
      <c r="N269" s="14">
        <f>+COUNTIF(Cronograma!N261:N266,"X")</f>
        <v>2</v>
      </c>
      <c r="O269" s="14">
        <f>+COUNTIF(Cronograma!O261:O266,"X")</f>
        <v>2</v>
      </c>
      <c r="P269" s="14">
        <f>+COUNTIF(Cronograma!P261:P266,"X")</f>
        <v>3</v>
      </c>
      <c r="Q269" s="83"/>
      <c r="R269" s="84"/>
      <c r="S269" s="85"/>
    </row>
    <row r="270" spans="1:19" x14ac:dyDescent="0.25">
      <c r="A270" s="91" t="s">
        <v>31</v>
      </c>
      <c r="B270" s="92"/>
      <c r="C270" s="92"/>
      <c r="D270" s="92"/>
      <c r="E270" s="15">
        <f>(E267)/E269</f>
        <v>0</v>
      </c>
      <c r="F270" s="15">
        <f t="shared" ref="F270:P270" si="18">(F267)/F269</f>
        <v>0</v>
      </c>
      <c r="G270" s="15">
        <f t="shared" si="18"/>
        <v>0</v>
      </c>
      <c r="H270" s="15">
        <f t="shared" si="18"/>
        <v>0</v>
      </c>
      <c r="I270" s="15">
        <f t="shared" si="18"/>
        <v>0</v>
      </c>
      <c r="J270" s="15">
        <f t="shared" si="18"/>
        <v>0</v>
      </c>
      <c r="K270" s="15">
        <f t="shared" si="18"/>
        <v>0</v>
      </c>
      <c r="L270" s="15">
        <f t="shared" si="18"/>
        <v>0</v>
      </c>
      <c r="M270" s="15">
        <f t="shared" si="18"/>
        <v>0</v>
      </c>
      <c r="N270" s="15">
        <f t="shared" si="18"/>
        <v>0</v>
      </c>
      <c r="O270" s="15">
        <f t="shared" si="18"/>
        <v>0</v>
      </c>
      <c r="P270" s="15">
        <f t="shared" si="18"/>
        <v>0</v>
      </c>
      <c r="Q270" s="83"/>
      <c r="R270" s="84"/>
      <c r="S270" s="85"/>
    </row>
    <row r="271" spans="1:19" ht="13.8" thickBot="1" x14ac:dyDescent="0.3">
      <c r="A271" s="104" t="s">
        <v>32</v>
      </c>
      <c r="B271" s="105"/>
      <c r="C271" s="105"/>
      <c r="D271" s="105"/>
      <c r="E271" s="106">
        <f>SUM(E269:P269)</f>
        <v>27</v>
      </c>
      <c r="F271" s="107"/>
      <c r="G271" s="107"/>
      <c r="H271" s="107"/>
      <c r="I271" s="107"/>
      <c r="J271" s="107"/>
      <c r="K271" s="107"/>
      <c r="L271" s="107"/>
      <c r="M271" s="107"/>
      <c r="N271" s="107"/>
      <c r="O271" s="107"/>
      <c r="P271" s="107"/>
      <c r="Q271" s="86"/>
      <c r="R271" s="87"/>
      <c r="S271" s="88"/>
    </row>
    <row r="272" spans="1:19" ht="15.6" x14ac:dyDescent="0.25">
      <c r="A272" s="101" t="s">
        <v>128</v>
      </c>
      <c r="B272" s="102"/>
      <c r="C272" s="102"/>
      <c r="D272" s="102"/>
      <c r="E272" s="102"/>
      <c r="F272" s="102"/>
      <c r="G272" s="102"/>
      <c r="H272" s="102"/>
      <c r="I272" s="102"/>
      <c r="J272" s="102"/>
      <c r="K272" s="102"/>
      <c r="L272" s="102"/>
      <c r="M272" s="102"/>
      <c r="N272" s="102"/>
      <c r="O272" s="102"/>
      <c r="P272" s="102"/>
      <c r="Q272" s="102"/>
      <c r="R272" s="102"/>
      <c r="S272" s="103"/>
    </row>
    <row r="273" spans="1:19" ht="24.9" customHeight="1" x14ac:dyDescent="0.25">
      <c r="A273" s="96">
        <v>1</v>
      </c>
      <c r="B273" s="97" t="s">
        <v>129</v>
      </c>
      <c r="C273" s="98" t="s">
        <v>19</v>
      </c>
      <c r="D273" s="4" t="s">
        <v>20</v>
      </c>
      <c r="E273" s="7" t="s">
        <v>21</v>
      </c>
      <c r="F273" s="7" t="s">
        <v>21</v>
      </c>
      <c r="G273" s="7" t="s">
        <v>21</v>
      </c>
      <c r="H273" s="7" t="s">
        <v>21</v>
      </c>
      <c r="I273" s="7" t="s">
        <v>21</v>
      </c>
      <c r="J273" s="7" t="s">
        <v>21</v>
      </c>
      <c r="K273" s="7" t="s">
        <v>21</v>
      </c>
      <c r="L273" s="7" t="s">
        <v>21</v>
      </c>
      <c r="M273" s="7" t="s">
        <v>21</v>
      </c>
      <c r="N273" s="7" t="s">
        <v>21</v>
      </c>
      <c r="O273" s="7" t="s">
        <v>21</v>
      </c>
      <c r="P273" s="7" t="s">
        <v>21</v>
      </c>
      <c r="Q273" s="99"/>
      <c r="R273" s="9">
        <f>COUNTIF(E273:P273,"X")</f>
        <v>12</v>
      </c>
      <c r="S273" s="100">
        <f>(R274*100%)/R273</f>
        <v>0</v>
      </c>
    </row>
    <row r="274" spans="1:19" ht="24.9" customHeight="1" x14ac:dyDescent="0.25">
      <c r="A274" s="96"/>
      <c r="B274" s="97"/>
      <c r="C274" s="98"/>
      <c r="D274" s="10" t="s">
        <v>22</v>
      </c>
      <c r="E274" s="7"/>
      <c r="F274" s="7"/>
      <c r="G274" s="7"/>
      <c r="H274" s="7"/>
      <c r="I274" s="7"/>
      <c r="J274" s="7"/>
      <c r="K274" s="7"/>
      <c r="L274" s="7"/>
      <c r="M274" s="7"/>
      <c r="N274" s="7"/>
      <c r="O274" s="7"/>
      <c r="P274" s="7"/>
      <c r="Q274" s="99"/>
      <c r="R274" s="11">
        <f>COUNTIF(E274:P274,"S")</f>
        <v>0</v>
      </c>
      <c r="S274" s="100"/>
    </row>
    <row r="275" spans="1:19" ht="21" customHeight="1" x14ac:dyDescent="0.25">
      <c r="A275" s="96">
        <v>2</v>
      </c>
      <c r="B275" s="97" t="s">
        <v>130</v>
      </c>
      <c r="C275" s="98" t="s">
        <v>19</v>
      </c>
      <c r="D275" s="4" t="s">
        <v>20</v>
      </c>
      <c r="E275" s="6"/>
      <c r="F275" s="6"/>
      <c r="G275" s="6"/>
      <c r="H275" s="6"/>
      <c r="I275" s="7" t="s">
        <v>21</v>
      </c>
      <c r="J275" s="6"/>
      <c r="K275" s="6"/>
      <c r="L275" s="7" t="s">
        <v>21</v>
      </c>
      <c r="M275" s="6"/>
      <c r="N275" s="6"/>
      <c r="O275" s="7" t="s">
        <v>21</v>
      </c>
      <c r="P275" s="6"/>
      <c r="Q275" s="99"/>
      <c r="R275" s="9">
        <f>COUNTIF(E275:P275,"X")</f>
        <v>3</v>
      </c>
      <c r="S275" s="100">
        <f>(R276*100%)/R275</f>
        <v>0</v>
      </c>
    </row>
    <row r="276" spans="1:19" ht="21" customHeight="1" x14ac:dyDescent="0.25">
      <c r="A276" s="96"/>
      <c r="B276" s="97"/>
      <c r="C276" s="98"/>
      <c r="D276" s="10" t="s">
        <v>22</v>
      </c>
      <c r="E276" s="6"/>
      <c r="F276" s="6"/>
      <c r="G276" s="6"/>
      <c r="H276" s="6"/>
      <c r="I276" s="7"/>
      <c r="J276" s="6"/>
      <c r="K276" s="6"/>
      <c r="L276" s="7"/>
      <c r="M276" s="6"/>
      <c r="N276" s="6"/>
      <c r="O276" s="7"/>
      <c r="P276" s="6"/>
      <c r="Q276" s="99"/>
      <c r="R276" s="11">
        <f>COUNTIF(E276:P276,"S")</f>
        <v>0</v>
      </c>
      <c r="S276" s="100"/>
    </row>
    <row r="277" spans="1:19" ht="21" customHeight="1" x14ac:dyDescent="0.25">
      <c r="A277" s="96">
        <v>3</v>
      </c>
      <c r="B277" s="97" t="s">
        <v>131</v>
      </c>
      <c r="C277" s="98" t="s">
        <v>19</v>
      </c>
      <c r="D277" s="4" t="s">
        <v>20</v>
      </c>
      <c r="E277" s="7" t="s">
        <v>21</v>
      </c>
      <c r="F277" s="7" t="s">
        <v>21</v>
      </c>
      <c r="G277" s="7" t="s">
        <v>21</v>
      </c>
      <c r="H277" s="7" t="s">
        <v>21</v>
      </c>
      <c r="I277" s="7" t="s">
        <v>21</v>
      </c>
      <c r="J277" s="7" t="s">
        <v>21</v>
      </c>
      <c r="K277" s="7" t="s">
        <v>21</v>
      </c>
      <c r="L277" s="7" t="s">
        <v>21</v>
      </c>
      <c r="M277" s="7" t="s">
        <v>21</v>
      </c>
      <c r="N277" s="7" t="s">
        <v>21</v>
      </c>
      <c r="O277" s="7" t="s">
        <v>21</v>
      </c>
      <c r="P277" s="7" t="s">
        <v>21</v>
      </c>
      <c r="Q277" s="99"/>
      <c r="R277" s="9">
        <f>COUNTIF(E277:P277,"X")</f>
        <v>12</v>
      </c>
      <c r="S277" s="100">
        <f>(R278*100%)/R277</f>
        <v>0</v>
      </c>
    </row>
    <row r="278" spans="1:19" ht="21" customHeight="1" x14ac:dyDescent="0.25">
      <c r="A278" s="96"/>
      <c r="B278" s="97"/>
      <c r="C278" s="98"/>
      <c r="D278" s="10" t="s">
        <v>22</v>
      </c>
      <c r="E278" s="7"/>
      <c r="F278" s="7"/>
      <c r="G278" s="7"/>
      <c r="H278" s="7"/>
      <c r="I278" s="7"/>
      <c r="J278" s="7"/>
      <c r="K278" s="7"/>
      <c r="L278" s="7"/>
      <c r="M278" s="7"/>
      <c r="N278" s="7"/>
      <c r="O278" s="7"/>
      <c r="P278" s="7"/>
      <c r="Q278" s="99"/>
      <c r="R278" s="11">
        <f>COUNTIF(E278:P278,"S")</f>
        <v>0</v>
      </c>
      <c r="S278" s="100"/>
    </row>
    <row r="279" spans="1:19" ht="21" customHeight="1" x14ac:dyDescent="0.25">
      <c r="A279" s="96">
        <v>4</v>
      </c>
      <c r="B279" s="97" t="s">
        <v>132</v>
      </c>
      <c r="C279" s="98" t="s">
        <v>19</v>
      </c>
      <c r="D279" s="4" t="s">
        <v>20</v>
      </c>
      <c r="E279" s="6"/>
      <c r="F279" s="6"/>
      <c r="G279" s="6"/>
      <c r="H279" s="6"/>
      <c r="I279" s="6"/>
      <c r="J279" s="6"/>
      <c r="K279" s="7" t="s">
        <v>21</v>
      </c>
      <c r="L279" s="7" t="s">
        <v>21</v>
      </c>
      <c r="M279" s="7" t="s">
        <v>21</v>
      </c>
      <c r="N279" s="7" t="s">
        <v>21</v>
      </c>
      <c r="O279" s="6"/>
      <c r="P279" s="6"/>
      <c r="Q279" s="99"/>
      <c r="R279" s="9">
        <f>COUNTIF(E279:P279,"X")</f>
        <v>4</v>
      </c>
      <c r="S279" s="100">
        <f>(R280*100%)/R279</f>
        <v>0</v>
      </c>
    </row>
    <row r="280" spans="1:19" ht="21" customHeight="1" x14ac:dyDescent="0.25">
      <c r="A280" s="96"/>
      <c r="B280" s="97"/>
      <c r="C280" s="98"/>
      <c r="D280" s="10" t="s">
        <v>22</v>
      </c>
      <c r="E280" s="6"/>
      <c r="F280" s="6"/>
      <c r="G280" s="6"/>
      <c r="H280" s="6"/>
      <c r="I280" s="6"/>
      <c r="J280" s="6"/>
      <c r="K280" s="7"/>
      <c r="L280" s="7"/>
      <c r="M280" s="7"/>
      <c r="N280" s="7"/>
      <c r="O280" s="6"/>
      <c r="P280" s="6"/>
      <c r="Q280" s="99"/>
      <c r="R280" s="11">
        <f>COUNTIF(E280:P280,"S")</f>
        <v>0</v>
      </c>
      <c r="S280" s="100"/>
    </row>
    <row r="281" spans="1:19" ht="21" customHeight="1" x14ac:dyDescent="0.25">
      <c r="A281" s="96">
        <v>5</v>
      </c>
      <c r="B281" s="97" t="s">
        <v>133</v>
      </c>
      <c r="C281" s="98" t="s">
        <v>19</v>
      </c>
      <c r="D281" s="4" t="s">
        <v>20</v>
      </c>
      <c r="E281" s="6"/>
      <c r="F281" s="6"/>
      <c r="G281" s="6"/>
      <c r="H281" s="6"/>
      <c r="I281" s="6"/>
      <c r="J281" s="6"/>
      <c r="K281" s="7" t="s">
        <v>21</v>
      </c>
      <c r="L281" s="6"/>
      <c r="M281" s="6"/>
      <c r="N281" s="6"/>
      <c r="O281" s="6"/>
      <c r="P281" s="6"/>
      <c r="Q281" s="99"/>
      <c r="R281" s="9">
        <f>COUNTIF(E281:P281,"X")</f>
        <v>1</v>
      </c>
      <c r="S281" s="100">
        <f>(R282*100%)/R281</f>
        <v>0</v>
      </c>
    </row>
    <row r="282" spans="1:19" ht="21" customHeight="1" x14ac:dyDescent="0.25">
      <c r="A282" s="96"/>
      <c r="B282" s="97"/>
      <c r="C282" s="98"/>
      <c r="D282" s="10" t="s">
        <v>22</v>
      </c>
      <c r="E282" s="6"/>
      <c r="F282" s="6"/>
      <c r="G282" s="6"/>
      <c r="H282" s="6"/>
      <c r="I282" s="6"/>
      <c r="J282" s="6"/>
      <c r="K282" s="7"/>
      <c r="L282" s="6"/>
      <c r="M282" s="6"/>
      <c r="N282" s="6"/>
      <c r="O282" s="6"/>
      <c r="P282" s="6"/>
      <c r="Q282" s="99"/>
      <c r="R282" s="11">
        <f>COUNTIF(E282:P282,"S")</f>
        <v>0</v>
      </c>
      <c r="S282" s="100"/>
    </row>
    <row r="283" spans="1:19" ht="21" customHeight="1" x14ac:dyDescent="0.25">
      <c r="A283" s="96">
        <v>6</v>
      </c>
      <c r="B283" s="97" t="s">
        <v>134</v>
      </c>
      <c r="C283" s="98" t="s">
        <v>19</v>
      </c>
      <c r="D283" s="4" t="s">
        <v>20</v>
      </c>
      <c r="E283" s="6"/>
      <c r="F283" s="6"/>
      <c r="G283" s="6"/>
      <c r="H283" s="6"/>
      <c r="I283" s="6"/>
      <c r="J283" s="6"/>
      <c r="K283" s="6"/>
      <c r="L283" s="7" t="s">
        <v>21</v>
      </c>
      <c r="M283" s="7" t="s">
        <v>21</v>
      </c>
      <c r="N283" s="6"/>
      <c r="O283" s="6"/>
      <c r="P283" s="6"/>
      <c r="Q283" s="99"/>
      <c r="R283" s="9">
        <f>COUNTIF(E283:P283,"X")</f>
        <v>2</v>
      </c>
      <c r="S283" s="100">
        <f>(R284*100%)/R283</f>
        <v>0</v>
      </c>
    </row>
    <row r="284" spans="1:19" ht="21" customHeight="1" x14ac:dyDescent="0.25">
      <c r="A284" s="96"/>
      <c r="B284" s="97"/>
      <c r="C284" s="98"/>
      <c r="D284" s="10" t="s">
        <v>22</v>
      </c>
      <c r="E284" s="6"/>
      <c r="F284" s="6"/>
      <c r="G284" s="6"/>
      <c r="H284" s="6"/>
      <c r="I284" s="6"/>
      <c r="J284" s="6"/>
      <c r="K284" s="6"/>
      <c r="L284" s="7"/>
      <c r="M284" s="7"/>
      <c r="N284" s="6"/>
      <c r="O284" s="6"/>
      <c r="P284" s="6"/>
      <c r="Q284" s="99"/>
      <c r="R284" s="11">
        <f>COUNTIF(E284:P284,"S")</f>
        <v>0</v>
      </c>
      <c r="S284" s="100"/>
    </row>
    <row r="285" spans="1:19" ht="21" customHeight="1" x14ac:dyDescent="0.25">
      <c r="A285" s="96">
        <v>7</v>
      </c>
      <c r="B285" s="97" t="s">
        <v>135</v>
      </c>
      <c r="C285" s="98" t="s">
        <v>19</v>
      </c>
      <c r="D285" s="4" t="s">
        <v>20</v>
      </c>
      <c r="E285" s="6"/>
      <c r="F285" s="6"/>
      <c r="G285" s="6"/>
      <c r="H285" s="6"/>
      <c r="I285" s="6"/>
      <c r="J285" s="6"/>
      <c r="K285" s="6"/>
      <c r="L285" s="6"/>
      <c r="M285" s="6"/>
      <c r="N285" s="6"/>
      <c r="O285" s="6"/>
      <c r="P285" s="7" t="s">
        <v>21</v>
      </c>
      <c r="Q285" s="24"/>
      <c r="R285" s="9">
        <f>COUNTIF(E285:P285,"X")</f>
        <v>1</v>
      </c>
      <c r="S285" s="100">
        <f>(R286*100%)/R285</f>
        <v>0</v>
      </c>
    </row>
    <row r="286" spans="1:19" ht="21" customHeight="1" x14ac:dyDescent="0.25">
      <c r="A286" s="96"/>
      <c r="B286" s="97"/>
      <c r="C286" s="98"/>
      <c r="D286" s="10" t="s">
        <v>22</v>
      </c>
      <c r="E286" s="6"/>
      <c r="F286" s="6"/>
      <c r="G286" s="6"/>
      <c r="H286" s="6"/>
      <c r="I286" s="6"/>
      <c r="J286" s="6"/>
      <c r="K286" s="6"/>
      <c r="L286" s="6"/>
      <c r="M286" s="6"/>
      <c r="N286" s="6"/>
      <c r="O286" s="6"/>
      <c r="P286" s="7"/>
      <c r="Q286" s="24"/>
      <c r="R286" s="11">
        <f>COUNTIF(E286:P286,"S")</f>
        <v>0</v>
      </c>
      <c r="S286" s="100"/>
    </row>
    <row r="287" spans="1:19" x14ac:dyDescent="0.25">
      <c r="A287" s="78" t="s">
        <v>28</v>
      </c>
      <c r="B287" s="79"/>
      <c r="C287" s="79"/>
      <c r="D287" s="79"/>
      <c r="E287" s="13">
        <f>+COUNTIF(Cronograma!E273:E286,"S")</f>
        <v>0</v>
      </c>
      <c r="F287" s="13">
        <f>+COUNTIF(Cronograma!F273:F286,"S")</f>
        <v>0</v>
      </c>
      <c r="G287" s="13">
        <f>+COUNTIF(Cronograma!G273:G286,"S")</f>
        <v>0</v>
      </c>
      <c r="H287" s="13">
        <f>+COUNTIF(Cronograma!H273:H286,"S")</f>
        <v>0</v>
      </c>
      <c r="I287" s="13">
        <f>+COUNTIF(Cronograma!I273:I286,"S")</f>
        <v>0</v>
      </c>
      <c r="J287" s="13">
        <f>+COUNTIF(Cronograma!J273:J286,"S")</f>
        <v>0</v>
      </c>
      <c r="K287" s="13">
        <f>+COUNTIF(Cronograma!K273:K286,"S")</f>
        <v>0</v>
      </c>
      <c r="L287" s="13">
        <f>+COUNTIF(Cronograma!L273:L286,"S")</f>
        <v>0</v>
      </c>
      <c r="M287" s="13">
        <f>+COUNTIF(Cronograma!M273:M286,"S")</f>
        <v>0</v>
      </c>
      <c r="N287" s="13">
        <f>+COUNTIF(Cronograma!N273:N286,"S")</f>
        <v>0</v>
      </c>
      <c r="O287" s="13">
        <f>+COUNTIF(Cronograma!O273:O286,"S")</f>
        <v>0</v>
      </c>
      <c r="P287" s="13">
        <f>+COUNTIF(Cronograma!P273:P286,"S")</f>
        <v>0</v>
      </c>
      <c r="Q287" s="80"/>
      <c r="R287" s="81"/>
      <c r="S287" s="82"/>
    </row>
    <row r="288" spans="1:19" x14ac:dyDescent="0.25">
      <c r="A288" s="78" t="s">
        <v>29</v>
      </c>
      <c r="B288" s="79"/>
      <c r="C288" s="79"/>
      <c r="D288" s="79"/>
      <c r="E288" s="13">
        <f>+COUNTIF(Cronograma!E273:E286,"N")</f>
        <v>0</v>
      </c>
      <c r="F288" s="13">
        <f>+COUNTIF(Cronograma!F273:F286,"N")</f>
        <v>0</v>
      </c>
      <c r="G288" s="13">
        <f>+COUNTIF(Cronograma!G273:G286,"N")</f>
        <v>0</v>
      </c>
      <c r="H288" s="13">
        <f>+COUNTIF(Cronograma!H273:H286,"N")</f>
        <v>0</v>
      </c>
      <c r="I288" s="13">
        <f>+COUNTIF(Cronograma!I273:I286,"N")</f>
        <v>0</v>
      </c>
      <c r="J288" s="13">
        <f>+COUNTIF(Cronograma!J273:J286,"N")</f>
        <v>0</v>
      </c>
      <c r="K288" s="13">
        <f>+COUNTIF(Cronograma!K273:K286,"N")</f>
        <v>0</v>
      </c>
      <c r="L288" s="13">
        <f>+COUNTIF(Cronograma!L273:L286,"N")</f>
        <v>0</v>
      </c>
      <c r="M288" s="13">
        <f>+COUNTIF(Cronograma!M273:M286,"N")</f>
        <v>0</v>
      </c>
      <c r="N288" s="13">
        <f>+COUNTIF(Cronograma!N273:N286,"N")</f>
        <v>0</v>
      </c>
      <c r="O288" s="13">
        <f>+COUNTIF(Cronograma!O273:O286,"N")</f>
        <v>0</v>
      </c>
      <c r="P288" s="13">
        <f>+COUNTIF(Cronograma!P273:P286,"N")</f>
        <v>0</v>
      </c>
      <c r="Q288" s="83"/>
      <c r="R288" s="84"/>
      <c r="S288" s="85"/>
    </row>
    <row r="289" spans="1:19" x14ac:dyDescent="0.25">
      <c r="A289" s="89" t="s">
        <v>30</v>
      </c>
      <c r="B289" s="90"/>
      <c r="C289" s="90"/>
      <c r="D289" s="90"/>
      <c r="E289" s="14">
        <f>+COUNTIF(Cronograma!E273:E286,"X")</f>
        <v>2</v>
      </c>
      <c r="F289" s="14">
        <f>+COUNTIF(Cronograma!F273:F286,"X")</f>
        <v>2</v>
      </c>
      <c r="G289" s="14">
        <f>+COUNTIF(Cronograma!G273:G286,"X")</f>
        <v>2</v>
      </c>
      <c r="H289" s="14">
        <f>+COUNTIF(Cronograma!H273:H286,"X")</f>
        <v>2</v>
      </c>
      <c r="I289" s="14">
        <f>+COUNTIF(Cronograma!I273:I286,"X")</f>
        <v>3</v>
      </c>
      <c r="J289" s="14">
        <f>+COUNTIF(Cronograma!J273:J286,"X")</f>
        <v>2</v>
      </c>
      <c r="K289" s="14">
        <f>+COUNTIF(Cronograma!K273:K286,"X")</f>
        <v>4</v>
      </c>
      <c r="L289" s="14">
        <f>+COUNTIF(Cronograma!L273:L286,"X")</f>
        <v>5</v>
      </c>
      <c r="M289" s="14">
        <f>+COUNTIF(Cronograma!M273:M286,"X")</f>
        <v>4</v>
      </c>
      <c r="N289" s="14">
        <f>+COUNTIF(Cronograma!N273:N286,"X")</f>
        <v>3</v>
      </c>
      <c r="O289" s="14">
        <f>+COUNTIF(Cronograma!O273:O286,"X")</f>
        <v>3</v>
      </c>
      <c r="P289" s="14">
        <f>+COUNTIF(Cronograma!P273:P286,"X")</f>
        <v>3</v>
      </c>
      <c r="Q289" s="83"/>
      <c r="R289" s="84"/>
      <c r="S289" s="85"/>
    </row>
    <row r="290" spans="1:19" x14ac:dyDescent="0.25">
      <c r="A290" s="91" t="s">
        <v>31</v>
      </c>
      <c r="B290" s="92"/>
      <c r="C290" s="92"/>
      <c r="D290" s="92"/>
      <c r="E290" s="15">
        <f>(E287)/E289</f>
        <v>0</v>
      </c>
      <c r="F290" s="15">
        <f t="shared" ref="F290:P290" si="19">(F287)/F289</f>
        <v>0</v>
      </c>
      <c r="G290" s="15">
        <f t="shared" si="19"/>
        <v>0</v>
      </c>
      <c r="H290" s="15">
        <f t="shared" si="19"/>
        <v>0</v>
      </c>
      <c r="I290" s="15">
        <f t="shared" si="19"/>
        <v>0</v>
      </c>
      <c r="J290" s="15">
        <f t="shared" si="19"/>
        <v>0</v>
      </c>
      <c r="K290" s="15">
        <f t="shared" si="19"/>
        <v>0</v>
      </c>
      <c r="L290" s="15">
        <f t="shared" si="19"/>
        <v>0</v>
      </c>
      <c r="M290" s="15">
        <f t="shared" si="19"/>
        <v>0</v>
      </c>
      <c r="N290" s="15">
        <f t="shared" si="19"/>
        <v>0</v>
      </c>
      <c r="O290" s="15">
        <f t="shared" si="19"/>
        <v>0</v>
      </c>
      <c r="P290" s="15">
        <f t="shared" si="19"/>
        <v>0</v>
      </c>
      <c r="Q290" s="83"/>
      <c r="R290" s="84"/>
      <c r="S290" s="85"/>
    </row>
    <row r="291" spans="1:19" ht="13.8" thickBot="1" x14ac:dyDescent="0.3">
      <c r="A291" s="93" t="s">
        <v>32</v>
      </c>
      <c r="B291" s="94"/>
      <c r="C291" s="94"/>
      <c r="D291" s="94"/>
      <c r="E291" s="95">
        <f>SUM(E289:P289)</f>
        <v>35</v>
      </c>
      <c r="F291" s="95"/>
      <c r="G291" s="95"/>
      <c r="H291" s="95"/>
      <c r="I291" s="95"/>
      <c r="J291" s="95"/>
      <c r="K291" s="95"/>
      <c r="L291" s="95"/>
      <c r="M291" s="95"/>
      <c r="N291" s="95"/>
      <c r="O291" s="95"/>
      <c r="P291" s="95"/>
      <c r="Q291" s="86"/>
      <c r="R291" s="87"/>
      <c r="S291" s="88"/>
    </row>
    <row r="292" spans="1:19" ht="13.8" thickBot="1" x14ac:dyDescent="0.3">
      <c r="B292" s="25"/>
      <c r="C292" s="26"/>
      <c r="D292" s="26"/>
      <c r="E292" s="26"/>
      <c r="F292" s="26"/>
      <c r="G292" s="26"/>
      <c r="H292" s="26"/>
      <c r="I292" s="26"/>
      <c r="J292" s="26"/>
      <c r="K292" s="26"/>
      <c r="L292" s="26"/>
      <c r="M292" s="26"/>
      <c r="N292" s="26"/>
      <c r="O292" s="26"/>
      <c r="P292" s="26"/>
    </row>
    <row r="293" spans="1:19" ht="15.6" x14ac:dyDescent="0.3">
      <c r="A293" s="67" t="s">
        <v>136</v>
      </c>
      <c r="B293" s="68"/>
      <c r="C293" s="68"/>
      <c r="D293" s="68"/>
      <c r="E293" s="69">
        <v>20</v>
      </c>
      <c r="F293" s="69"/>
      <c r="G293" s="69"/>
      <c r="H293" s="69"/>
      <c r="I293" s="69"/>
      <c r="J293" s="69"/>
      <c r="K293" s="69"/>
      <c r="L293" s="69"/>
      <c r="M293" s="69"/>
      <c r="N293" s="69"/>
      <c r="O293" s="69"/>
      <c r="P293" s="70"/>
      <c r="Q293" s="27" t="s">
        <v>137</v>
      </c>
      <c r="R293" s="28">
        <f>SUM(R11,R13,R15,R17,R19,R21,R29,R31,R33,R35,R43,R45,R47,R49,R51,R59,R61,R63,R71,R73,R75,R77,R86,R88,R90,R92,R100,R102,R104,R106,R114,R116,R118,R126,R128,R130,R132,R134,R136,R144,R146,R148,R150,R152,R154,R162,R164,R172,R174,R183,R192,R194,R196,R198,R206,R208,R210,R218,R220,R222,R230,R232,R234,R236,R244,R246,R248,R250,R252,R261,R263,R265,R273,R275,R277,R279,R281,R283,R285)</f>
        <v>332</v>
      </c>
      <c r="S293" s="29"/>
    </row>
    <row r="294" spans="1:19" ht="15.6" x14ac:dyDescent="0.25">
      <c r="A294" s="30"/>
      <c r="B294" s="71" t="s">
        <v>138</v>
      </c>
      <c r="C294" s="71"/>
      <c r="D294" s="71"/>
      <c r="E294" s="72">
        <f>SUM(A21,A35,A51,A63,A77,A92,A106,A118,A136,A154,A164,A174,A183,A198,A210,A222,A236,A252,A265,A285)</f>
        <v>79</v>
      </c>
      <c r="F294" s="72"/>
      <c r="G294" s="72"/>
      <c r="H294" s="72"/>
      <c r="I294" s="72"/>
      <c r="J294" s="72"/>
      <c r="K294" s="72"/>
      <c r="L294" s="72"/>
      <c r="M294" s="72"/>
      <c r="N294" s="72"/>
      <c r="O294" s="72"/>
      <c r="P294" s="73"/>
      <c r="Q294" s="31" t="s">
        <v>139</v>
      </c>
      <c r="R294" s="32">
        <f>SUM(R12,R14,R16,R18,R20,R22,R30,R32,R34,R36,R44,R46,R48,R52,R60,R62,R64,R72,R74,R76,R78,R87,R89,R91,R93,R101,R103,R105,R107,R115,R117,R119,R127,R129,R131,R133,R135,R137,R145,R147,R149,R151,R153,R155,R163,R165,R173,R175,R184,R193,R195,R197,R199,R207,R209,R211,R219,R221,R223,R231,R233,R235,R237,R245,R247,R249,R251,R253,R262,R264,R266,R274,R276,R278,R280,R282,R284,R286)</f>
        <v>0</v>
      </c>
      <c r="S294" s="33"/>
    </row>
    <row r="295" spans="1:19" ht="16.2" thickBot="1" x14ac:dyDescent="0.35">
      <c r="A295" s="74" t="s">
        <v>140</v>
      </c>
      <c r="B295" s="75"/>
      <c r="C295" s="75"/>
      <c r="D295" s="75"/>
      <c r="E295" s="76">
        <f>SUM(E27,E41,E57,E69,E83,E98,E112,E124,E142,E160,E170,E180,E189,E204,E216,E228,E242,E258,E271,E291)</f>
        <v>332</v>
      </c>
      <c r="F295" s="76"/>
      <c r="G295" s="76"/>
      <c r="H295" s="76"/>
      <c r="I295" s="76"/>
      <c r="J295" s="76"/>
      <c r="K295" s="76"/>
      <c r="L295" s="76"/>
      <c r="M295" s="76"/>
      <c r="N295" s="76"/>
      <c r="O295" s="76"/>
      <c r="P295" s="77"/>
      <c r="Q295" s="34" t="s">
        <v>31</v>
      </c>
      <c r="R295" s="35">
        <f>(R294*100%)/R293</f>
        <v>0</v>
      </c>
      <c r="S295" s="36"/>
    </row>
    <row r="296" spans="1:19" ht="15.6" x14ac:dyDescent="0.3">
      <c r="A296" s="37"/>
      <c r="B296" s="37"/>
      <c r="C296" s="37"/>
      <c r="D296" s="37"/>
      <c r="E296" s="38"/>
      <c r="F296" s="38"/>
      <c r="G296" s="38"/>
      <c r="H296" s="38"/>
      <c r="I296" s="38"/>
      <c r="J296" s="38"/>
      <c r="K296" s="38"/>
      <c r="L296" s="38"/>
      <c r="M296" s="38"/>
      <c r="N296" s="38"/>
      <c r="O296" s="38"/>
      <c r="P296" s="38"/>
      <c r="R296" s="39"/>
    </row>
    <row r="297" spans="1:19" ht="15.6" x14ac:dyDescent="0.3">
      <c r="A297" s="37"/>
      <c r="B297" s="37"/>
      <c r="C297" s="37"/>
      <c r="D297" s="37"/>
      <c r="E297" s="66" t="s">
        <v>141</v>
      </c>
      <c r="F297" s="66"/>
      <c r="G297" s="66"/>
      <c r="H297" s="66" t="s">
        <v>142</v>
      </c>
      <c r="I297" s="66"/>
      <c r="J297" s="66"/>
      <c r="K297" s="66" t="s">
        <v>143</v>
      </c>
      <c r="L297" s="66"/>
      <c r="M297" s="66"/>
      <c r="N297" s="66"/>
      <c r="O297" s="38"/>
      <c r="P297" s="38"/>
      <c r="R297" s="39"/>
    </row>
    <row r="298" spans="1:19" ht="15.6" x14ac:dyDescent="0.3">
      <c r="A298" s="60" t="s">
        <v>144</v>
      </c>
      <c r="B298" s="60"/>
      <c r="C298" s="60"/>
      <c r="D298" s="60"/>
      <c r="E298" s="61">
        <f>SUM(E25:G25,E39:G39,E55:G55,E67:G67,E81:G81,E96:G96,E110:G110,E122:G122,E140:G140,E158:G158,E168:G168,E178:G178,E187:G187,E202:G202,E214:G214,E226:G226,E240:G240,E256:G256,E269:G269,E289:G289)</f>
        <v>46</v>
      </c>
      <c r="F298" s="61"/>
      <c r="G298" s="61"/>
      <c r="H298" s="61">
        <f>SUM(E23:G23,E37:G37,E53:G53,E65:G65,E79:G79,E94:G94,E108:G108,E120:G120,E138:G138,E156:G156,E166:G166,E176:G176,E185:G185,E200:G200,E212:G212,E224:G224,E238:G238,E254:G254,E267:G267,E287:G287)</f>
        <v>0</v>
      </c>
      <c r="I298" s="61"/>
      <c r="J298" s="61"/>
      <c r="K298" s="62">
        <f>(H298*100%)/E298</f>
        <v>0</v>
      </c>
      <c r="L298" s="62"/>
      <c r="M298" s="62"/>
      <c r="N298" s="62"/>
      <c r="O298" s="38"/>
      <c r="P298" s="38"/>
      <c r="R298" s="39"/>
    </row>
    <row r="299" spans="1:19" ht="15.6" x14ac:dyDescent="0.3">
      <c r="A299" s="60" t="s">
        <v>145</v>
      </c>
      <c r="B299" s="60"/>
      <c r="C299" s="60"/>
      <c r="D299" s="60"/>
      <c r="E299" s="61">
        <f>SUM(H25:J25,H39:J39,H55:J55,H67:J67,H81:J81,H96:J96,H110:J110,H122:J122,H140:J140,H158:J158,H168:J168,H178:J178,H187:J187,H202:J202,H214:J214,H226:J226,H240:J240,H256:J256,H269:J269,H289:J289)</f>
        <v>100</v>
      </c>
      <c r="F299" s="61"/>
      <c r="G299" s="61"/>
      <c r="H299" s="61">
        <f>SUM(H23:J23,H37:J37,H53:J53,H65:J65,H79:J79,H94:J94,H108:J108,H120:J120,H138:J138,H156:J156,H166:J166,H176:J176,H185:J185,H200:J200,H212:J212,H224:J224,H238:J238,H254:J254,H267:J267,H287:J287)</f>
        <v>0</v>
      </c>
      <c r="I299" s="61"/>
      <c r="J299" s="61"/>
      <c r="K299" s="62">
        <f t="shared" ref="K299:K301" si="20">(H299*100%)/E299</f>
        <v>0</v>
      </c>
      <c r="L299" s="62"/>
      <c r="M299" s="62"/>
      <c r="N299" s="62"/>
      <c r="O299" s="38"/>
      <c r="P299" s="38"/>
      <c r="R299" s="39"/>
    </row>
    <row r="300" spans="1:19" ht="15.6" x14ac:dyDescent="0.3">
      <c r="A300" s="60" t="s">
        <v>146</v>
      </c>
      <c r="B300" s="60"/>
      <c r="C300" s="60"/>
      <c r="D300" s="60"/>
      <c r="E300" s="61">
        <f>SUM(K25:M25,K39:M39,K55:M55,K67:M67,K81:M81,K96:M96,K110:M110,K122:M122,K140:M140,K158:M158,K168:M168,K178:M178,K187:M187,K202:M202,K214:M214,K226:M226,K240:M240,K256:M256,K269:M269,K289:M289)</f>
        <v>108</v>
      </c>
      <c r="F300" s="61"/>
      <c r="G300" s="61"/>
      <c r="H300" s="61">
        <f>SUM(K23:M23,K37:M37,K53:M53,K65:M65,K80:M80,K94:M94,K108:M108,K120:M120,K138:M138,K156:M156,K166:M166,K176:M176,K185:M185,K200:M200,K212:M212,K224:M224,K238:M238,K254:M254,K267:M267,K287:M287)</f>
        <v>0</v>
      </c>
      <c r="I300" s="61"/>
      <c r="J300" s="61"/>
      <c r="K300" s="62">
        <f t="shared" si="20"/>
        <v>0</v>
      </c>
      <c r="L300" s="62"/>
      <c r="M300" s="62"/>
      <c r="N300" s="62"/>
      <c r="O300" s="38"/>
      <c r="P300" s="38"/>
      <c r="R300" s="39"/>
    </row>
    <row r="301" spans="1:19" ht="15.6" x14ac:dyDescent="0.3">
      <c r="A301" s="60" t="s">
        <v>147</v>
      </c>
      <c r="B301" s="60"/>
      <c r="C301" s="60"/>
      <c r="D301" s="60"/>
      <c r="E301" s="61">
        <f>SUM(N25:P25,N39:P39,N55:P55,N67:P67,N81:P81,N96:P96,N110:P110,N122:P122,N140:P140,N158:P158,N168:P168,N178:P178,N187:P187,N202:P202,N214:P214,N226:P226,N240:P240,N256:P256,N269:P269,N289:P289)</f>
        <v>78</v>
      </c>
      <c r="F301" s="61"/>
      <c r="G301" s="61"/>
      <c r="H301" s="61">
        <f>SUM(N23:P23,N37:P37,N53:P53,N65:P65,N79:P79,N94:P94,N108:P108,N120:P120,N138:P138,N156:P156,N166:P166,N176:P176,N185:P185,N200:P200,N212:P212,N224:P224,N238:P238,N254:P254,N267:P267,N287:P287)</f>
        <v>0</v>
      </c>
      <c r="I301" s="61"/>
      <c r="J301" s="61"/>
      <c r="K301" s="62">
        <f t="shared" si="20"/>
        <v>0</v>
      </c>
      <c r="L301" s="62"/>
      <c r="M301" s="62"/>
      <c r="N301" s="62"/>
      <c r="O301" s="38"/>
      <c r="P301" s="38"/>
      <c r="R301" s="39"/>
    </row>
    <row r="302" spans="1:19" ht="15.6" x14ac:dyDescent="0.3">
      <c r="A302" s="37"/>
      <c r="B302" s="37"/>
      <c r="C302" s="37"/>
      <c r="D302" s="37"/>
      <c r="E302" s="38"/>
      <c r="F302" s="38"/>
      <c r="G302" s="38"/>
      <c r="H302" s="38"/>
      <c r="I302" s="38"/>
      <c r="J302" s="38"/>
      <c r="K302" s="38"/>
      <c r="L302" s="38"/>
      <c r="M302" s="38"/>
      <c r="N302" s="38"/>
      <c r="O302" s="38"/>
      <c r="P302" s="38"/>
      <c r="R302" s="39"/>
    </row>
    <row r="303" spans="1:19" x14ac:dyDescent="0.25">
      <c r="B303" s="25"/>
      <c r="C303" s="26"/>
      <c r="D303" s="26"/>
      <c r="E303" s="40"/>
      <c r="F303" s="26"/>
      <c r="G303" s="26"/>
      <c r="H303" s="26"/>
      <c r="I303" s="26"/>
      <c r="J303" s="26"/>
      <c r="K303" s="26"/>
      <c r="L303" s="26"/>
      <c r="M303" s="26"/>
      <c r="N303" s="26"/>
      <c r="O303" s="26"/>
      <c r="P303" s="26"/>
    </row>
    <row r="304" spans="1:19" x14ac:dyDescent="0.25">
      <c r="B304" s="41"/>
      <c r="C304" s="26"/>
      <c r="D304" s="26"/>
      <c r="E304" s="26"/>
      <c r="F304" s="26"/>
      <c r="G304" s="26"/>
      <c r="H304" s="26"/>
      <c r="I304" s="26"/>
      <c r="J304" s="26"/>
      <c r="K304" s="26"/>
      <c r="L304" s="26"/>
      <c r="M304" s="26"/>
      <c r="N304" s="26"/>
      <c r="O304" s="26"/>
      <c r="P304" s="26"/>
      <c r="Q304" s="41"/>
    </row>
    <row r="305" spans="1:19" x14ac:dyDescent="0.25">
      <c r="B305" s="25" t="s">
        <v>148</v>
      </c>
      <c r="C305" s="26"/>
      <c r="D305" s="26"/>
      <c r="E305" s="26"/>
      <c r="F305" s="26"/>
      <c r="G305" s="26"/>
      <c r="H305" s="26"/>
      <c r="I305" s="26"/>
      <c r="J305" s="26"/>
      <c r="K305" s="26"/>
      <c r="L305" s="26"/>
      <c r="M305" s="26"/>
      <c r="N305" s="26"/>
      <c r="O305" s="26"/>
      <c r="P305" s="26"/>
      <c r="Q305" s="25" t="s">
        <v>149</v>
      </c>
    </row>
    <row r="306" spans="1:19" x14ac:dyDescent="0.25">
      <c r="B306" s="25" t="s">
        <v>150</v>
      </c>
      <c r="C306" s="26"/>
      <c r="D306" s="26"/>
      <c r="E306" s="26"/>
      <c r="F306" s="26"/>
      <c r="G306" s="26"/>
      <c r="H306" s="26"/>
      <c r="I306" s="26"/>
      <c r="J306" s="26"/>
      <c r="K306" s="26"/>
      <c r="L306" s="26"/>
      <c r="M306" s="26"/>
      <c r="N306" s="26"/>
      <c r="O306" s="26"/>
      <c r="P306" s="26"/>
      <c r="Q306" s="25" t="s">
        <v>151</v>
      </c>
    </row>
    <row r="307" spans="1:19" x14ac:dyDescent="0.25">
      <c r="B307" s="25" t="s">
        <v>152</v>
      </c>
      <c r="C307" s="26"/>
      <c r="D307" s="26"/>
      <c r="E307" s="26"/>
      <c r="F307" s="26"/>
      <c r="G307" s="26"/>
      <c r="H307" s="26"/>
      <c r="I307" s="26"/>
      <c r="J307" s="26"/>
      <c r="K307" s="26"/>
      <c r="L307" s="26"/>
      <c r="M307" s="26"/>
      <c r="N307" s="26"/>
      <c r="O307" s="26"/>
      <c r="P307" s="26"/>
      <c r="Q307" s="25" t="s">
        <v>152</v>
      </c>
    </row>
    <row r="308" spans="1:19" x14ac:dyDescent="0.25">
      <c r="B308" s="25"/>
      <c r="C308" s="26"/>
      <c r="D308" s="26"/>
      <c r="E308" s="26"/>
      <c r="F308" s="26"/>
      <c r="G308" s="26"/>
      <c r="H308" s="26"/>
      <c r="I308" s="26"/>
      <c r="J308" s="26"/>
      <c r="K308" s="26"/>
      <c r="L308" s="26"/>
      <c r="M308" s="26"/>
      <c r="N308" s="26"/>
      <c r="O308" s="26"/>
      <c r="P308" s="26"/>
    </row>
    <row r="309" spans="1:19" x14ac:dyDescent="0.25">
      <c r="B309" s="25"/>
      <c r="C309" s="26"/>
      <c r="D309" s="26"/>
      <c r="E309" s="26"/>
      <c r="F309" s="26"/>
      <c r="G309" s="26"/>
      <c r="H309" s="26"/>
      <c r="I309" s="26"/>
      <c r="J309" s="26"/>
      <c r="K309" s="26"/>
      <c r="L309" s="26"/>
      <c r="M309" s="26"/>
      <c r="N309" s="26"/>
      <c r="O309" s="26"/>
      <c r="P309" s="26"/>
    </row>
    <row r="310" spans="1:19" x14ac:dyDescent="0.25">
      <c r="B310" s="25"/>
      <c r="C310" s="26"/>
      <c r="D310" s="26"/>
      <c r="E310" s="26"/>
      <c r="F310" s="26"/>
      <c r="G310" s="26"/>
      <c r="H310" s="26"/>
      <c r="I310" s="26"/>
      <c r="J310" s="26"/>
      <c r="K310" s="26"/>
      <c r="L310" s="26"/>
      <c r="M310" s="26"/>
      <c r="N310" s="26"/>
      <c r="O310" s="26"/>
      <c r="P310" s="26"/>
    </row>
    <row r="311" spans="1:19" s="3" customFormat="1" x14ac:dyDescent="0.25">
      <c r="A311"/>
      <c r="B311" s="25"/>
      <c r="C311" s="26"/>
      <c r="D311" s="26"/>
      <c r="E311" s="26"/>
      <c r="F311" s="26"/>
      <c r="G311" s="26"/>
      <c r="H311" s="26"/>
      <c r="I311" s="26"/>
      <c r="J311" s="26"/>
      <c r="K311" s="26"/>
      <c r="L311" s="26"/>
      <c r="M311" s="26"/>
      <c r="N311" s="26"/>
      <c r="O311" s="26"/>
      <c r="P311" s="26"/>
      <c r="Q311" s="1"/>
      <c r="S311"/>
    </row>
    <row r="312" spans="1:19" s="3" customFormat="1" x14ac:dyDescent="0.25">
      <c r="A312"/>
      <c r="B312" s="25"/>
      <c r="C312" s="26"/>
      <c r="D312" s="26"/>
      <c r="E312" s="26"/>
      <c r="F312" s="26"/>
      <c r="G312" s="26"/>
      <c r="H312" s="26"/>
      <c r="I312" s="26"/>
      <c r="J312" s="26"/>
      <c r="K312" s="26"/>
      <c r="L312" s="26"/>
      <c r="M312" s="26"/>
      <c r="N312" s="26"/>
      <c r="O312" s="26"/>
      <c r="P312" s="26"/>
      <c r="Q312" s="1"/>
      <c r="S312"/>
    </row>
    <row r="313" spans="1:19" s="3" customFormat="1" x14ac:dyDescent="0.25">
      <c r="A313"/>
      <c r="B313" s="41"/>
      <c r="C313" s="26"/>
      <c r="D313" s="26"/>
      <c r="E313" s="26"/>
      <c r="F313" s="26"/>
      <c r="G313" s="26"/>
      <c r="H313" s="26"/>
      <c r="I313" s="26"/>
      <c r="J313" s="26"/>
      <c r="K313" s="26"/>
      <c r="L313" s="26"/>
      <c r="M313" s="26"/>
      <c r="N313" s="26"/>
      <c r="O313" s="26"/>
      <c r="P313" s="26"/>
      <c r="Q313" s="41"/>
      <c r="S313"/>
    </row>
    <row r="314" spans="1:19" s="3" customFormat="1" x14ac:dyDescent="0.25">
      <c r="A314"/>
      <c r="B314" s="25" t="s">
        <v>153</v>
      </c>
      <c r="C314" s="26"/>
      <c r="D314" s="26"/>
      <c r="E314" s="26"/>
      <c r="F314" s="26"/>
      <c r="G314" s="26"/>
      <c r="H314" s="26"/>
      <c r="I314" s="26"/>
      <c r="J314" s="26"/>
      <c r="K314" s="26"/>
      <c r="L314" s="26"/>
      <c r="M314" s="26"/>
      <c r="N314" s="26"/>
      <c r="O314" s="26"/>
      <c r="P314" s="26"/>
      <c r="Q314" s="25" t="s">
        <v>154</v>
      </c>
      <c r="S314"/>
    </row>
    <row r="315" spans="1:19" s="3" customFormat="1" x14ac:dyDescent="0.25">
      <c r="A315"/>
      <c r="B315" s="25" t="s">
        <v>155</v>
      </c>
      <c r="C315" s="26"/>
      <c r="D315" s="26"/>
      <c r="E315" s="26"/>
      <c r="F315" s="26"/>
      <c r="G315" s="26"/>
      <c r="H315" s="26"/>
      <c r="I315" s="26"/>
      <c r="J315" s="26"/>
      <c r="K315" s="26"/>
      <c r="L315" s="26"/>
      <c r="M315" s="26"/>
      <c r="N315" s="26"/>
      <c r="O315" s="26"/>
      <c r="P315" s="26"/>
      <c r="Q315" s="25" t="s">
        <v>156</v>
      </c>
      <c r="S315"/>
    </row>
    <row r="316" spans="1:19" s="3" customFormat="1" x14ac:dyDescent="0.25">
      <c r="A316"/>
      <c r="B316" s="25"/>
      <c r="C316" s="26"/>
      <c r="D316" s="26"/>
      <c r="E316" s="26"/>
      <c r="F316" s="26"/>
      <c r="G316" s="26"/>
      <c r="H316" s="26"/>
      <c r="I316" s="26"/>
      <c r="J316" s="26"/>
      <c r="K316" s="26"/>
      <c r="L316" s="26"/>
      <c r="M316" s="26"/>
      <c r="N316" s="26"/>
      <c r="O316" s="26"/>
      <c r="P316" s="26"/>
      <c r="Q316" s="1"/>
      <c r="S316"/>
    </row>
    <row r="317" spans="1:19" s="3" customFormat="1" x14ac:dyDescent="0.25">
      <c r="A317"/>
      <c r="B317" s="25"/>
      <c r="C317" s="26"/>
      <c r="D317" s="26"/>
      <c r="E317" s="26"/>
      <c r="F317" s="26"/>
      <c r="G317" s="26"/>
      <c r="H317" s="26"/>
      <c r="I317" s="26"/>
      <c r="J317" s="26"/>
      <c r="K317" s="26"/>
      <c r="L317" s="26"/>
      <c r="M317" s="26"/>
      <c r="N317" s="26"/>
      <c r="O317" s="26"/>
      <c r="P317" s="26"/>
      <c r="Q317" s="1"/>
      <c r="S317"/>
    </row>
    <row r="318" spans="1:19" s="3" customFormat="1" x14ac:dyDescent="0.25">
      <c r="A318"/>
      <c r="B318" s="25"/>
      <c r="C318" s="26"/>
      <c r="D318" s="26"/>
      <c r="E318" s="26"/>
      <c r="F318" s="26"/>
      <c r="G318" s="26"/>
      <c r="H318" s="26"/>
      <c r="I318" s="26"/>
      <c r="J318" s="26"/>
      <c r="K318" s="26"/>
      <c r="L318" s="26"/>
      <c r="M318" s="26"/>
      <c r="N318" s="26"/>
      <c r="O318" s="26"/>
      <c r="P318" s="26"/>
      <c r="Q318" s="1"/>
      <c r="S318"/>
    </row>
    <row r="319" spans="1:19" s="3" customFormat="1" x14ac:dyDescent="0.25">
      <c r="A319"/>
      <c r="B319" s="25"/>
      <c r="C319" s="26"/>
      <c r="D319" s="26"/>
      <c r="E319" s="26"/>
      <c r="F319" s="26"/>
      <c r="G319" s="26"/>
      <c r="H319" s="26"/>
      <c r="I319" s="26"/>
      <c r="J319" s="26"/>
      <c r="K319" s="26"/>
      <c r="L319" s="26"/>
      <c r="M319" s="26"/>
      <c r="N319" s="26"/>
      <c r="O319" s="26"/>
      <c r="P319" s="26"/>
      <c r="Q319" s="1"/>
      <c r="S319"/>
    </row>
    <row r="320" spans="1:19" s="3" customFormat="1" x14ac:dyDescent="0.25">
      <c r="A320"/>
      <c r="B320" s="25"/>
      <c r="C320" s="26"/>
      <c r="D320" s="26"/>
      <c r="E320" s="26"/>
      <c r="F320" s="26"/>
      <c r="G320" s="26"/>
      <c r="H320" s="26"/>
      <c r="I320" s="26"/>
      <c r="J320" s="26"/>
      <c r="K320" s="26"/>
      <c r="L320" s="26"/>
      <c r="M320" s="26"/>
      <c r="N320" s="26"/>
      <c r="O320" s="26"/>
      <c r="P320" s="26"/>
      <c r="Q320" s="1"/>
      <c r="S320"/>
    </row>
    <row r="321" spans="1:19" s="3" customFormat="1" x14ac:dyDescent="0.25">
      <c r="A321"/>
      <c r="B321" s="25"/>
      <c r="C321" s="26"/>
      <c r="D321" s="26"/>
      <c r="E321" s="26"/>
      <c r="F321" s="26"/>
      <c r="G321" s="26"/>
      <c r="H321" s="26"/>
      <c r="I321" s="26"/>
      <c r="J321" s="26"/>
      <c r="K321" s="26"/>
      <c r="L321" s="26"/>
      <c r="M321" s="26"/>
      <c r="N321" s="26"/>
      <c r="O321" s="26"/>
      <c r="P321" s="26"/>
      <c r="Q321" s="1"/>
      <c r="S321"/>
    </row>
    <row r="322" spans="1:19" s="3" customFormat="1" x14ac:dyDescent="0.25">
      <c r="A322"/>
      <c r="B322" s="42"/>
      <c r="C322" s="26"/>
      <c r="D322" s="26"/>
      <c r="E322" s="26"/>
      <c r="F322" s="26"/>
      <c r="G322" s="26"/>
      <c r="H322" s="26"/>
      <c r="I322" s="26"/>
      <c r="J322" s="26"/>
      <c r="K322" s="26"/>
      <c r="L322" s="26"/>
      <c r="M322" s="26"/>
      <c r="N322" s="26"/>
      <c r="O322" s="26"/>
      <c r="P322" s="26"/>
      <c r="Q322" s="1"/>
      <c r="S322"/>
    </row>
    <row r="323" spans="1:19" s="3" customFormat="1" x14ac:dyDescent="0.25">
      <c r="A323"/>
      <c r="B323" s="25"/>
      <c r="C323" s="26"/>
      <c r="D323" s="26"/>
      <c r="E323" s="26"/>
      <c r="F323" s="26"/>
      <c r="G323" s="26"/>
      <c r="H323" s="26"/>
      <c r="I323" s="26"/>
      <c r="J323" s="26"/>
      <c r="K323" s="26"/>
      <c r="L323" s="26"/>
      <c r="M323" s="26"/>
      <c r="N323" s="26"/>
      <c r="O323" s="26"/>
      <c r="P323" s="26"/>
      <c r="Q323" s="1"/>
      <c r="S323"/>
    </row>
    <row r="324" spans="1:19" s="3" customFormat="1" x14ac:dyDescent="0.25">
      <c r="A324"/>
      <c r="B324" s="25"/>
      <c r="C324" s="26"/>
      <c r="D324" s="26"/>
      <c r="E324" s="26"/>
      <c r="F324" s="26"/>
      <c r="G324" s="26"/>
      <c r="H324" s="26"/>
      <c r="I324" s="26"/>
      <c r="J324" s="26"/>
      <c r="K324" s="26"/>
      <c r="L324" s="26"/>
      <c r="M324" s="26"/>
      <c r="N324" s="26"/>
      <c r="O324" s="26"/>
      <c r="P324" s="26"/>
      <c r="Q324" s="1"/>
      <c r="S324"/>
    </row>
    <row r="325" spans="1:19" s="3" customFormat="1" x14ac:dyDescent="0.25">
      <c r="A325"/>
      <c r="B325" s="25"/>
      <c r="C325" s="26"/>
      <c r="D325" s="26"/>
      <c r="E325" s="26"/>
      <c r="F325" s="26"/>
      <c r="G325" s="26"/>
      <c r="H325" s="26"/>
      <c r="I325" s="26"/>
      <c r="J325" s="26"/>
      <c r="K325" s="26"/>
      <c r="L325" s="26"/>
      <c r="M325" s="26"/>
      <c r="N325" s="26"/>
      <c r="O325" s="26"/>
      <c r="P325" s="26"/>
      <c r="Q325" s="1"/>
      <c r="S325"/>
    </row>
    <row r="326" spans="1:19" s="3" customFormat="1" x14ac:dyDescent="0.25">
      <c r="A326"/>
      <c r="B326" s="43"/>
      <c r="C326" s="26"/>
      <c r="D326" s="26"/>
      <c r="E326" s="26"/>
      <c r="F326" s="26"/>
      <c r="G326" s="26"/>
      <c r="H326" s="26"/>
      <c r="I326" s="26"/>
      <c r="J326" s="26"/>
      <c r="K326" s="26"/>
      <c r="L326" s="26"/>
      <c r="M326" s="26"/>
      <c r="N326" s="26"/>
      <c r="O326" s="26"/>
      <c r="P326" s="26"/>
      <c r="Q326" s="1"/>
      <c r="S326"/>
    </row>
    <row r="327" spans="1:19" s="1" customFormat="1" x14ac:dyDescent="0.25">
      <c r="A327"/>
      <c r="B327" s="25"/>
      <c r="C327" s="26"/>
      <c r="D327" s="26"/>
      <c r="E327" s="26"/>
      <c r="F327" s="26"/>
      <c r="G327" s="26"/>
      <c r="H327" s="26"/>
      <c r="I327" s="26"/>
      <c r="J327" s="26"/>
      <c r="K327" s="26"/>
      <c r="L327" s="26"/>
      <c r="M327" s="26"/>
      <c r="N327" s="26"/>
      <c r="O327" s="26"/>
      <c r="P327" s="26"/>
      <c r="R327" s="3"/>
      <c r="S327"/>
    </row>
    <row r="328" spans="1:19" s="1" customFormat="1" x14ac:dyDescent="0.25">
      <c r="A328"/>
      <c r="B328" s="25"/>
      <c r="C328" s="26"/>
      <c r="D328" s="26"/>
      <c r="E328" s="26"/>
      <c r="F328" s="26"/>
      <c r="G328" s="26"/>
      <c r="H328" s="26"/>
      <c r="I328" s="26"/>
      <c r="J328" s="26"/>
      <c r="K328" s="26"/>
      <c r="L328" s="26"/>
      <c r="M328" s="26"/>
      <c r="N328" s="26"/>
      <c r="O328" s="26"/>
      <c r="P328" s="26"/>
      <c r="R328" s="3"/>
      <c r="S328"/>
    </row>
    <row r="329" spans="1:19" s="1" customFormat="1" x14ac:dyDescent="0.25">
      <c r="A329"/>
      <c r="B329" s="25"/>
      <c r="C329" s="26"/>
      <c r="D329" s="26"/>
      <c r="E329" s="26"/>
      <c r="F329" s="26"/>
      <c r="G329" s="26"/>
      <c r="H329" s="26"/>
      <c r="I329" s="26"/>
      <c r="J329" s="26"/>
      <c r="K329" s="26"/>
      <c r="L329" s="26"/>
      <c r="M329" s="26"/>
      <c r="N329" s="26"/>
      <c r="O329" s="26"/>
      <c r="P329" s="26"/>
      <c r="R329" s="3"/>
      <c r="S329"/>
    </row>
    <row r="330" spans="1:19" s="1" customFormat="1" x14ac:dyDescent="0.25">
      <c r="A330"/>
      <c r="B330" s="42"/>
      <c r="C330" s="26"/>
      <c r="D330" s="26"/>
      <c r="E330" s="26"/>
      <c r="F330" s="26"/>
      <c r="G330" s="26"/>
      <c r="H330" s="26"/>
      <c r="I330" s="26"/>
      <c r="J330" s="26"/>
      <c r="K330" s="26"/>
      <c r="L330" s="26"/>
      <c r="M330" s="26"/>
      <c r="N330" s="26"/>
      <c r="O330" s="26"/>
      <c r="P330" s="26"/>
      <c r="R330" s="3"/>
      <c r="S330"/>
    </row>
    <row r="331" spans="1:19" s="1" customFormat="1" x14ac:dyDescent="0.25">
      <c r="A331"/>
      <c r="B331" s="25"/>
      <c r="C331" s="26"/>
      <c r="D331" s="26"/>
      <c r="E331" s="26"/>
      <c r="F331" s="26"/>
      <c r="G331" s="26"/>
      <c r="H331" s="26"/>
      <c r="I331" s="26"/>
      <c r="J331" s="26"/>
      <c r="K331" s="26"/>
      <c r="L331" s="26"/>
      <c r="M331" s="26"/>
      <c r="N331" s="26"/>
      <c r="O331" s="26"/>
      <c r="P331" s="26"/>
      <c r="R331" s="3"/>
      <c r="S331"/>
    </row>
    <row r="332" spans="1:19" s="1" customFormat="1" x14ac:dyDescent="0.25">
      <c r="A332"/>
      <c r="B332" s="25"/>
      <c r="C332" s="26"/>
      <c r="D332" s="26"/>
      <c r="E332" s="26"/>
      <c r="F332" s="26"/>
      <c r="G332" s="26"/>
      <c r="H332" s="26"/>
      <c r="I332" s="26"/>
      <c r="J332" s="26"/>
      <c r="K332" s="26"/>
      <c r="L332" s="26"/>
      <c r="M332" s="26"/>
      <c r="N332" s="26"/>
      <c r="O332" s="26"/>
      <c r="P332" s="26"/>
      <c r="R332" s="3"/>
      <c r="S332"/>
    </row>
    <row r="333" spans="1:19" s="1" customFormat="1" x14ac:dyDescent="0.25">
      <c r="A333"/>
      <c r="B333" s="25"/>
      <c r="C333" s="26"/>
      <c r="D333" s="26"/>
      <c r="E333" s="26"/>
      <c r="F333" s="26"/>
      <c r="G333" s="26"/>
      <c r="H333" s="26"/>
      <c r="I333" s="26"/>
      <c r="J333" s="26"/>
      <c r="K333" s="26"/>
      <c r="L333" s="26"/>
      <c r="M333" s="26"/>
      <c r="N333" s="26"/>
      <c r="O333" s="26"/>
      <c r="P333" s="26"/>
      <c r="R333" s="3"/>
      <c r="S333"/>
    </row>
    <row r="334" spans="1:19" s="1" customFormat="1" x14ac:dyDescent="0.25">
      <c r="A334"/>
      <c r="B334" s="25"/>
      <c r="C334" s="26"/>
      <c r="D334" s="26"/>
      <c r="E334" s="26"/>
      <c r="F334" s="26"/>
      <c r="G334" s="26"/>
      <c r="H334" s="26"/>
      <c r="I334" s="26"/>
      <c r="J334" s="26"/>
      <c r="K334" s="26"/>
      <c r="L334" s="26"/>
      <c r="M334" s="26"/>
      <c r="N334" s="26"/>
      <c r="O334" s="26"/>
      <c r="P334" s="26"/>
      <c r="R334" s="3"/>
      <c r="S334"/>
    </row>
    <row r="335" spans="1:19" s="1" customFormat="1" x14ac:dyDescent="0.25">
      <c r="A335"/>
      <c r="B335" s="42"/>
      <c r="C335" s="26"/>
      <c r="D335" s="26"/>
      <c r="E335" s="26"/>
      <c r="F335" s="26"/>
      <c r="G335" s="26"/>
      <c r="H335" s="26"/>
      <c r="I335" s="26"/>
      <c r="J335" s="26"/>
      <c r="K335" s="26"/>
      <c r="L335" s="26"/>
      <c r="M335" s="26"/>
      <c r="N335" s="26"/>
      <c r="O335" s="26"/>
      <c r="P335" s="26"/>
      <c r="R335" s="3"/>
      <c r="S335"/>
    </row>
    <row r="336" spans="1:19" s="1" customFormat="1" x14ac:dyDescent="0.25">
      <c r="A336"/>
      <c r="B336" s="25"/>
      <c r="C336" s="26"/>
      <c r="D336" s="26"/>
      <c r="E336" s="26"/>
      <c r="F336" s="26"/>
      <c r="G336" s="26"/>
      <c r="H336" s="26"/>
      <c r="I336" s="26"/>
      <c r="J336" s="26"/>
      <c r="K336" s="26"/>
      <c r="L336" s="26"/>
      <c r="M336" s="26"/>
      <c r="N336" s="26"/>
      <c r="O336" s="26"/>
      <c r="P336" s="26"/>
      <c r="R336" s="3"/>
      <c r="S336"/>
    </row>
    <row r="337" spans="1:19" s="1" customFormat="1" x14ac:dyDescent="0.25">
      <c r="A337"/>
      <c r="B337" s="25"/>
      <c r="C337" s="26"/>
      <c r="D337" s="26"/>
      <c r="E337" s="26"/>
      <c r="F337" s="26"/>
      <c r="G337" s="26"/>
      <c r="H337" s="26"/>
      <c r="I337" s="26"/>
      <c r="J337" s="26"/>
      <c r="K337" s="26"/>
      <c r="L337" s="26"/>
      <c r="M337" s="26"/>
      <c r="N337" s="26"/>
      <c r="O337" s="26"/>
      <c r="P337" s="26"/>
      <c r="R337" s="3"/>
      <c r="S337"/>
    </row>
    <row r="338" spans="1:19" s="1" customFormat="1" x14ac:dyDescent="0.25">
      <c r="A338"/>
      <c r="B338" s="44"/>
      <c r="C338" s="26"/>
      <c r="D338" s="26"/>
      <c r="E338" s="26"/>
      <c r="F338" s="26"/>
      <c r="G338" s="26"/>
      <c r="H338" s="26"/>
      <c r="I338" s="26"/>
      <c r="J338" s="26"/>
      <c r="K338" s="26"/>
      <c r="L338" s="26"/>
      <c r="M338" s="26"/>
      <c r="N338" s="26"/>
      <c r="O338" s="26"/>
      <c r="P338" s="26"/>
      <c r="R338" s="3"/>
      <c r="S338"/>
    </row>
    <row r="339" spans="1:19" s="1" customFormat="1" x14ac:dyDescent="0.25">
      <c r="A339"/>
      <c r="B339" s="44"/>
      <c r="C339" s="26"/>
      <c r="D339" s="26"/>
      <c r="E339" s="26"/>
      <c r="F339" s="26"/>
      <c r="G339" s="26"/>
      <c r="H339" s="26"/>
      <c r="I339" s="26"/>
      <c r="J339" s="26"/>
      <c r="K339" s="26"/>
      <c r="L339" s="26"/>
      <c r="M339" s="26"/>
      <c r="N339" s="26"/>
      <c r="O339" s="26"/>
      <c r="P339" s="26"/>
      <c r="R339" s="3"/>
      <c r="S339"/>
    </row>
    <row r="340" spans="1:19" s="1" customFormat="1" x14ac:dyDescent="0.25">
      <c r="A340"/>
      <c r="B340" s="45"/>
      <c r="C340" s="26"/>
      <c r="D340" s="26"/>
      <c r="E340" s="26"/>
      <c r="F340" s="26"/>
      <c r="G340" s="26"/>
      <c r="H340" s="26"/>
      <c r="I340" s="26"/>
      <c r="J340" s="26"/>
      <c r="K340" s="26"/>
      <c r="L340" s="26"/>
      <c r="M340" s="26"/>
      <c r="N340" s="26"/>
      <c r="O340" s="26"/>
      <c r="P340" s="26"/>
      <c r="R340" s="3"/>
      <c r="S340"/>
    </row>
    <row r="341" spans="1:19" s="1" customFormat="1" x14ac:dyDescent="0.25">
      <c r="A341"/>
      <c r="B341" s="46"/>
      <c r="C341" s="26"/>
      <c r="D341" s="26"/>
      <c r="E341" s="26"/>
      <c r="F341" s="26"/>
      <c r="G341" s="26"/>
      <c r="H341" s="26"/>
      <c r="I341" s="26"/>
      <c r="J341" s="26"/>
      <c r="K341" s="26"/>
      <c r="L341" s="26"/>
      <c r="M341" s="26"/>
      <c r="N341" s="26"/>
      <c r="O341" s="26"/>
      <c r="P341" s="26"/>
      <c r="R341" s="3"/>
      <c r="S341"/>
    </row>
    <row r="342" spans="1:19" s="1" customFormat="1" x14ac:dyDescent="0.25">
      <c r="A342"/>
      <c r="B342" s="46"/>
      <c r="C342" s="26"/>
      <c r="D342" s="26"/>
      <c r="E342" s="26"/>
      <c r="F342" s="26"/>
      <c r="G342" s="26"/>
      <c r="H342" s="26"/>
      <c r="I342" s="26"/>
      <c r="J342" s="26"/>
      <c r="K342" s="26"/>
      <c r="L342" s="26"/>
      <c r="M342" s="26"/>
      <c r="N342" s="26"/>
      <c r="O342" s="26"/>
      <c r="P342" s="26"/>
      <c r="R342" s="3"/>
      <c r="S342"/>
    </row>
    <row r="343" spans="1:19" s="1" customFormat="1" x14ac:dyDescent="0.25">
      <c r="A343"/>
      <c r="B343" s="46"/>
      <c r="C343" s="26"/>
      <c r="D343" s="26"/>
      <c r="E343" s="26"/>
      <c r="F343" s="26"/>
      <c r="G343" s="26"/>
      <c r="H343" s="26"/>
      <c r="I343" s="26"/>
      <c r="J343" s="26"/>
      <c r="K343" s="26"/>
      <c r="L343" s="26"/>
      <c r="M343" s="26"/>
      <c r="N343" s="26"/>
      <c r="O343" s="26"/>
      <c r="P343" s="26"/>
      <c r="R343" s="3"/>
      <c r="S343"/>
    </row>
    <row r="344" spans="1:19" s="1" customFormat="1" x14ac:dyDescent="0.25">
      <c r="A344"/>
      <c r="B344" s="46"/>
      <c r="C344" s="26"/>
      <c r="D344" s="26"/>
      <c r="E344" s="26"/>
      <c r="F344" s="26"/>
      <c r="G344" s="26"/>
      <c r="H344" s="26"/>
      <c r="I344" s="26"/>
      <c r="J344" s="26"/>
      <c r="K344" s="26"/>
      <c r="L344" s="26"/>
      <c r="M344" s="26"/>
      <c r="N344" s="26"/>
      <c r="O344" s="26"/>
      <c r="P344" s="26"/>
      <c r="R344" s="3"/>
      <c r="S344"/>
    </row>
    <row r="345" spans="1:19" s="1" customFormat="1" x14ac:dyDescent="0.25">
      <c r="A345"/>
      <c r="B345" s="46"/>
      <c r="C345" s="26"/>
      <c r="D345" s="26"/>
      <c r="E345" s="26"/>
      <c r="F345" s="26"/>
      <c r="G345" s="26"/>
      <c r="H345" s="26"/>
      <c r="I345" s="26"/>
      <c r="J345" s="26"/>
      <c r="K345" s="26"/>
      <c r="L345" s="26"/>
      <c r="M345" s="26"/>
      <c r="N345" s="26"/>
      <c r="O345" s="26"/>
      <c r="P345" s="26"/>
      <c r="R345" s="3"/>
      <c r="S345"/>
    </row>
    <row r="346" spans="1:19" s="1" customFormat="1" x14ac:dyDescent="0.25">
      <c r="A346"/>
      <c r="B346" s="46"/>
      <c r="C346" s="26"/>
      <c r="D346" s="26"/>
      <c r="E346" s="26"/>
      <c r="F346" s="26"/>
      <c r="G346" s="26"/>
      <c r="H346" s="26"/>
      <c r="I346" s="26"/>
      <c r="J346" s="26"/>
      <c r="K346" s="26"/>
      <c r="L346" s="26"/>
      <c r="M346" s="26"/>
      <c r="N346" s="26"/>
      <c r="O346" s="26"/>
      <c r="P346" s="26"/>
      <c r="R346" s="3"/>
      <c r="S346"/>
    </row>
    <row r="347" spans="1:19" s="1" customFormat="1" x14ac:dyDescent="0.25">
      <c r="A347"/>
      <c r="B347" s="44"/>
      <c r="C347" s="26"/>
      <c r="D347" s="26"/>
      <c r="E347" s="26"/>
      <c r="F347" s="26"/>
      <c r="G347" s="26"/>
      <c r="H347" s="26"/>
      <c r="I347" s="26"/>
      <c r="J347" s="26"/>
      <c r="K347" s="26"/>
      <c r="L347" s="26"/>
      <c r="M347" s="26"/>
      <c r="N347" s="26"/>
      <c r="O347" s="26"/>
      <c r="P347" s="26"/>
      <c r="R347" s="3"/>
      <c r="S347"/>
    </row>
    <row r="348" spans="1:19" s="1" customFormat="1" x14ac:dyDescent="0.25">
      <c r="A348"/>
      <c r="B348" s="44"/>
      <c r="C348" s="26"/>
      <c r="D348" s="26"/>
      <c r="E348" s="26"/>
      <c r="F348" s="26"/>
      <c r="G348" s="26"/>
      <c r="H348" s="26"/>
      <c r="I348" s="26"/>
      <c r="J348" s="26"/>
      <c r="K348" s="26"/>
      <c r="L348" s="26"/>
      <c r="M348" s="26"/>
      <c r="N348" s="26"/>
      <c r="O348" s="26"/>
      <c r="P348" s="26"/>
      <c r="R348" s="3"/>
      <c r="S348"/>
    </row>
    <row r="349" spans="1:19" s="1" customFormat="1" x14ac:dyDescent="0.25">
      <c r="A349"/>
      <c r="B349" s="44"/>
      <c r="C349" s="26"/>
      <c r="D349" s="26"/>
      <c r="E349" s="26"/>
      <c r="F349" s="26"/>
      <c r="G349" s="26"/>
      <c r="H349" s="26"/>
      <c r="I349" s="26"/>
      <c r="J349" s="26"/>
      <c r="K349" s="26"/>
      <c r="L349" s="26"/>
      <c r="M349" s="26"/>
      <c r="N349" s="26"/>
      <c r="O349" s="26"/>
      <c r="P349" s="26"/>
      <c r="R349" s="3"/>
      <c r="S349"/>
    </row>
    <row r="350" spans="1:19" s="1" customFormat="1" x14ac:dyDescent="0.25">
      <c r="A350"/>
      <c r="B350" s="47"/>
      <c r="C350" s="26"/>
      <c r="D350" s="26"/>
      <c r="E350" s="26"/>
      <c r="F350" s="26"/>
      <c r="G350" s="26"/>
      <c r="H350" s="26"/>
      <c r="I350" s="26"/>
      <c r="J350" s="26"/>
      <c r="K350" s="26"/>
      <c r="L350" s="26"/>
      <c r="M350" s="26"/>
      <c r="N350" s="26"/>
      <c r="O350" s="26"/>
      <c r="P350" s="26"/>
      <c r="R350" s="3"/>
      <c r="S350"/>
    </row>
    <row r="351" spans="1:19" s="1" customFormat="1" x14ac:dyDescent="0.25">
      <c r="A351"/>
      <c r="B351" s="47"/>
      <c r="C351" s="26"/>
      <c r="D351" s="26"/>
      <c r="E351" s="26"/>
      <c r="F351" s="26"/>
      <c r="G351" s="26"/>
      <c r="H351" s="26"/>
      <c r="I351" s="26"/>
      <c r="J351" s="26"/>
      <c r="K351" s="26"/>
      <c r="L351" s="26"/>
      <c r="M351" s="26"/>
      <c r="N351" s="26"/>
      <c r="O351" s="26"/>
      <c r="P351" s="26"/>
      <c r="R351" s="3"/>
      <c r="S351"/>
    </row>
    <row r="352" spans="1:19" s="1" customFormat="1" x14ac:dyDescent="0.25">
      <c r="A352"/>
      <c r="B352" s="47"/>
      <c r="C352" s="26"/>
      <c r="D352" s="26"/>
      <c r="E352" s="26"/>
      <c r="F352" s="26"/>
      <c r="G352" s="26"/>
      <c r="H352" s="26"/>
      <c r="I352" s="26"/>
      <c r="J352" s="26"/>
      <c r="K352" s="26"/>
      <c r="L352" s="26"/>
      <c r="M352" s="26"/>
      <c r="N352" s="26"/>
      <c r="O352" s="26"/>
      <c r="P352" s="26"/>
      <c r="R352" s="3"/>
      <c r="S352"/>
    </row>
    <row r="353" spans="1:19" s="1" customFormat="1" x14ac:dyDescent="0.25">
      <c r="A353"/>
      <c r="B353" s="47"/>
      <c r="C353" s="26"/>
      <c r="D353" s="26"/>
      <c r="E353" s="26"/>
      <c r="F353" s="26"/>
      <c r="G353" s="26"/>
      <c r="H353" s="26"/>
      <c r="I353" s="26"/>
      <c r="J353" s="26"/>
      <c r="K353" s="26"/>
      <c r="L353" s="26"/>
      <c r="M353" s="26"/>
      <c r="N353" s="26"/>
      <c r="O353" s="26"/>
      <c r="P353" s="26"/>
      <c r="R353" s="3"/>
      <c r="S353"/>
    </row>
    <row r="354" spans="1:19" s="1" customFormat="1" x14ac:dyDescent="0.25">
      <c r="A354"/>
      <c r="B354" s="47"/>
      <c r="C354" s="26"/>
      <c r="D354" s="26"/>
      <c r="E354" s="26"/>
      <c r="F354" s="26"/>
      <c r="G354" s="26"/>
      <c r="H354" s="26"/>
      <c r="I354" s="26"/>
      <c r="J354" s="26"/>
      <c r="K354" s="26"/>
      <c r="L354" s="26"/>
      <c r="M354" s="26"/>
      <c r="N354" s="26"/>
      <c r="O354" s="26"/>
      <c r="P354" s="26"/>
      <c r="R354" s="3"/>
      <c r="S354"/>
    </row>
    <row r="355" spans="1:19" s="1" customFormat="1" x14ac:dyDescent="0.25">
      <c r="A355"/>
      <c r="B355" s="47"/>
      <c r="C355" s="26"/>
      <c r="D355" s="26"/>
      <c r="E355" s="26"/>
      <c r="F355" s="26"/>
      <c r="G355" s="26"/>
      <c r="H355" s="26"/>
      <c r="I355" s="26"/>
      <c r="J355" s="26"/>
      <c r="K355" s="26"/>
      <c r="L355" s="26"/>
      <c r="M355" s="26"/>
      <c r="N355" s="26"/>
      <c r="O355" s="26"/>
      <c r="P355" s="26"/>
      <c r="R355" s="3"/>
      <c r="S355"/>
    </row>
    <row r="356" spans="1:19" s="1" customFormat="1" x14ac:dyDescent="0.25">
      <c r="A356"/>
      <c r="B356" s="47"/>
      <c r="C356" s="26"/>
      <c r="D356" s="26"/>
      <c r="E356" s="26"/>
      <c r="F356" s="26"/>
      <c r="G356" s="26"/>
      <c r="H356" s="26"/>
      <c r="I356" s="26"/>
      <c r="J356" s="26"/>
      <c r="K356" s="26"/>
      <c r="L356" s="26"/>
      <c r="M356" s="26"/>
      <c r="N356" s="26"/>
      <c r="O356" s="26"/>
      <c r="P356" s="26"/>
      <c r="R356" s="3"/>
      <c r="S356"/>
    </row>
    <row r="357" spans="1:19" s="1" customFormat="1" x14ac:dyDescent="0.25">
      <c r="A357"/>
      <c r="B357" s="47"/>
      <c r="C357" s="26"/>
      <c r="D357" s="26"/>
      <c r="E357" s="26"/>
      <c r="F357" s="26"/>
      <c r="G357" s="26"/>
      <c r="H357" s="26"/>
      <c r="I357" s="26"/>
      <c r="J357" s="26"/>
      <c r="K357" s="26"/>
      <c r="L357" s="26"/>
      <c r="M357" s="26"/>
      <c r="N357" s="26"/>
      <c r="O357" s="26"/>
      <c r="P357" s="26"/>
      <c r="R357" s="3"/>
      <c r="S357"/>
    </row>
    <row r="358" spans="1:19" s="1" customFormat="1" x14ac:dyDescent="0.25">
      <c r="A358"/>
      <c r="B358" s="47"/>
      <c r="C358" s="26"/>
      <c r="D358" s="26"/>
      <c r="E358" s="26"/>
      <c r="F358" s="26"/>
      <c r="G358" s="26"/>
      <c r="H358" s="26"/>
      <c r="I358" s="26"/>
      <c r="J358" s="26"/>
      <c r="K358" s="26"/>
      <c r="L358" s="26"/>
      <c r="M358" s="26"/>
      <c r="N358" s="26"/>
      <c r="O358" s="26"/>
      <c r="P358" s="26"/>
      <c r="R358" s="3"/>
      <c r="S358"/>
    </row>
    <row r="359" spans="1:19" s="1" customFormat="1" x14ac:dyDescent="0.25">
      <c r="A359"/>
      <c r="B359" s="47"/>
      <c r="C359" s="26"/>
      <c r="D359" s="26"/>
      <c r="E359" s="26"/>
      <c r="F359" s="26"/>
      <c r="G359" s="26"/>
      <c r="H359" s="26"/>
      <c r="I359" s="26"/>
      <c r="J359" s="26"/>
      <c r="K359" s="26"/>
      <c r="L359" s="26"/>
      <c r="M359" s="26"/>
      <c r="N359" s="26"/>
      <c r="O359" s="26"/>
      <c r="P359" s="26"/>
      <c r="R359" s="3"/>
      <c r="S359"/>
    </row>
    <row r="360" spans="1:19" s="1" customFormat="1" x14ac:dyDescent="0.25">
      <c r="A360"/>
      <c r="B360" s="47"/>
      <c r="C360" s="26"/>
      <c r="D360" s="26"/>
      <c r="E360" s="26"/>
      <c r="F360" s="26"/>
      <c r="G360" s="26"/>
      <c r="H360" s="26"/>
      <c r="I360" s="26"/>
      <c r="J360" s="26"/>
      <c r="K360" s="26"/>
      <c r="L360" s="26"/>
      <c r="M360" s="26"/>
      <c r="N360" s="26"/>
      <c r="O360" s="26"/>
      <c r="P360" s="26"/>
      <c r="R360" s="3"/>
      <c r="S360"/>
    </row>
    <row r="361" spans="1:19" s="1" customFormat="1" x14ac:dyDescent="0.25">
      <c r="A361"/>
      <c r="B361" s="47"/>
      <c r="C361" s="26"/>
      <c r="D361" s="26"/>
      <c r="E361" s="26"/>
      <c r="F361" s="26"/>
      <c r="G361" s="26"/>
      <c r="H361" s="26"/>
      <c r="I361" s="26"/>
      <c r="J361" s="26"/>
      <c r="K361" s="26"/>
      <c r="L361" s="26"/>
      <c r="M361" s="26"/>
      <c r="N361" s="26"/>
      <c r="O361" s="26"/>
      <c r="P361" s="26"/>
      <c r="R361" s="3"/>
      <c r="S361"/>
    </row>
    <row r="362" spans="1:19" s="1" customFormat="1" x14ac:dyDescent="0.25">
      <c r="A362"/>
      <c r="B362" s="47"/>
      <c r="C362" s="26"/>
      <c r="D362" s="26"/>
      <c r="E362" s="26"/>
      <c r="F362" s="26"/>
      <c r="G362" s="26"/>
      <c r="H362" s="26"/>
      <c r="I362" s="26"/>
      <c r="J362" s="26"/>
      <c r="K362" s="26"/>
      <c r="L362" s="26"/>
      <c r="M362" s="26"/>
      <c r="N362" s="26"/>
      <c r="O362" s="26"/>
      <c r="P362" s="26"/>
      <c r="R362" s="3"/>
      <c r="S362"/>
    </row>
    <row r="363" spans="1:19" s="1" customFormat="1" x14ac:dyDescent="0.25">
      <c r="A363"/>
      <c r="B363" s="47"/>
      <c r="C363" s="26"/>
      <c r="D363" s="26"/>
      <c r="E363" s="26"/>
      <c r="F363" s="26"/>
      <c r="G363" s="26"/>
      <c r="H363" s="26"/>
      <c r="I363" s="26"/>
      <c r="J363" s="26"/>
      <c r="K363" s="26"/>
      <c r="L363" s="26"/>
      <c r="M363" s="26"/>
      <c r="N363" s="26"/>
      <c r="O363" s="26"/>
      <c r="P363" s="26"/>
      <c r="R363" s="3"/>
      <c r="S363"/>
    </row>
    <row r="364" spans="1:19" s="1" customFormat="1" x14ac:dyDescent="0.25">
      <c r="A364"/>
      <c r="B364" s="47"/>
      <c r="C364" s="26"/>
      <c r="D364" s="26"/>
      <c r="E364" s="26"/>
      <c r="F364" s="26"/>
      <c r="G364" s="26"/>
      <c r="H364" s="26"/>
      <c r="I364" s="26"/>
      <c r="J364" s="26"/>
      <c r="K364" s="26"/>
      <c r="L364" s="26"/>
      <c r="M364" s="26"/>
      <c r="N364" s="26"/>
      <c r="O364" s="26"/>
      <c r="P364" s="26"/>
      <c r="R364" s="3"/>
      <c r="S364"/>
    </row>
    <row r="365" spans="1:19" s="1" customFormat="1" x14ac:dyDescent="0.25">
      <c r="A365"/>
      <c r="B365" s="48"/>
      <c r="C365" s="26"/>
      <c r="D365" s="26"/>
      <c r="E365" s="26"/>
      <c r="F365" s="26"/>
      <c r="G365" s="26"/>
      <c r="H365" s="26"/>
      <c r="I365" s="26"/>
      <c r="J365" s="26"/>
      <c r="K365" s="26"/>
      <c r="L365" s="26"/>
      <c r="M365" s="26"/>
      <c r="N365" s="26"/>
      <c r="O365" s="26"/>
      <c r="P365" s="26"/>
      <c r="R365" s="3"/>
      <c r="S365"/>
    </row>
    <row r="366" spans="1:19" s="1" customFormat="1" x14ac:dyDescent="0.25">
      <c r="A366"/>
      <c r="B366" s="48"/>
      <c r="C366" s="26"/>
      <c r="D366" s="26"/>
      <c r="E366" s="26"/>
      <c r="F366" s="26"/>
      <c r="G366" s="26"/>
      <c r="H366" s="26"/>
      <c r="I366" s="26"/>
      <c r="J366" s="26"/>
      <c r="K366" s="26"/>
      <c r="L366" s="26"/>
      <c r="M366" s="26"/>
      <c r="N366" s="26"/>
      <c r="O366" s="26"/>
      <c r="P366" s="26"/>
      <c r="R366" s="3"/>
      <c r="S366"/>
    </row>
    <row r="367" spans="1:19" s="1" customFormat="1" x14ac:dyDescent="0.25">
      <c r="A367"/>
      <c r="B367" s="48"/>
      <c r="C367" s="26"/>
      <c r="D367" s="26"/>
      <c r="E367" s="26"/>
      <c r="F367" s="26"/>
      <c r="G367" s="26"/>
      <c r="H367" s="26"/>
      <c r="I367" s="26"/>
      <c r="J367" s="26"/>
      <c r="K367" s="26"/>
      <c r="L367" s="26"/>
      <c r="M367" s="26"/>
      <c r="N367" s="26"/>
      <c r="O367" s="26"/>
      <c r="P367" s="26"/>
      <c r="R367" s="3"/>
      <c r="S367"/>
    </row>
    <row r="368" spans="1:19" s="1" customFormat="1" x14ac:dyDescent="0.25">
      <c r="A368"/>
      <c r="B368" s="48"/>
      <c r="C368" s="26"/>
      <c r="D368" s="26"/>
      <c r="E368" s="26"/>
      <c r="F368" s="26"/>
      <c r="G368" s="26"/>
      <c r="H368" s="26"/>
      <c r="I368" s="26"/>
      <c r="J368" s="26"/>
      <c r="K368" s="26"/>
      <c r="L368" s="26"/>
      <c r="M368" s="26"/>
      <c r="N368" s="26"/>
      <c r="O368" s="26"/>
      <c r="P368" s="26"/>
      <c r="R368" s="3"/>
      <c r="S368"/>
    </row>
    <row r="369" spans="1:19" s="1" customFormat="1" x14ac:dyDescent="0.25">
      <c r="A369"/>
      <c r="B369" s="48"/>
      <c r="C369" s="26"/>
      <c r="D369" s="26"/>
      <c r="E369" s="26"/>
      <c r="F369" s="26"/>
      <c r="G369" s="26"/>
      <c r="H369" s="26"/>
      <c r="I369" s="26"/>
      <c r="J369" s="26"/>
      <c r="K369" s="26"/>
      <c r="L369" s="26"/>
      <c r="M369" s="26"/>
      <c r="N369" s="26"/>
      <c r="O369" s="26"/>
      <c r="P369" s="26"/>
      <c r="R369" s="3"/>
      <c r="S369"/>
    </row>
    <row r="370" spans="1:19" s="1" customFormat="1" x14ac:dyDescent="0.25">
      <c r="A370"/>
      <c r="B370" s="48"/>
      <c r="C370" s="26"/>
      <c r="D370" s="26"/>
      <c r="E370" s="26"/>
      <c r="F370" s="26"/>
      <c r="G370" s="26"/>
      <c r="H370" s="26"/>
      <c r="I370" s="26"/>
      <c r="J370" s="26"/>
      <c r="K370" s="26"/>
      <c r="L370" s="26"/>
      <c r="M370" s="26"/>
      <c r="N370" s="26"/>
      <c r="O370" s="26"/>
      <c r="P370" s="26"/>
      <c r="R370" s="3"/>
      <c r="S370"/>
    </row>
    <row r="371" spans="1:19" s="1" customFormat="1" x14ac:dyDescent="0.25">
      <c r="A371"/>
      <c r="B371" s="48"/>
      <c r="C371" s="26"/>
      <c r="D371" s="26"/>
      <c r="E371" s="26"/>
      <c r="F371" s="26"/>
      <c r="G371" s="26"/>
      <c r="H371" s="26"/>
      <c r="I371" s="26"/>
      <c r="J371" s="26"/>
      <c r="K371" s="26"/>
      <c r="L371" s="26"/>
      <c r="M371" s="26"/>
      <c r="N371" s="26"/>
      <c r="O371" s="26"/>
      <c r="P371" s="26"/>
      <c r="R371" s="3"/>
      <c r="S371"/>
    </row>
    <row r="372" spans="1:19" s="1" customFormat="1" x14ac:dyDescent="0.25">
      <c r="A372"/>
      <c r="B372" s="48"/>
      <c r="C372" s="26"/>
      <c r="D372" s="26"/>
      <c r="E372" s="26"/>
      <c r="F372" s="26"/>
      <c r="G372" s="26"/>
      <c r="H372" s="26"/>
      <c r="I372" s="26"/>
      <c r="J372" s="26"/>
      <c r="K372" s="26"/>
      <c r="L372" s="26"/>
      <c r="M372" s="26"/>
      <c r="N372" s="26"/>
      <c r="O372" s="26"/>
      <c r="P372" s="26"/>
      <c r="R372" s="3"/>
      <c r="S372"/>
    </row>
    <row r="373" spans="1:19" s="1" customFormat="1" x14ac:dyDescent="0.25">
      <c r="A373"/>
      <c r="B373" s="48"/>
      <c r="C373" s="26"/>
      <c r="D373" s="26"/>
      <c r="E373" s="26"/>
      <c r="F373" s="26"/>
      <c r="G373" s="26"/>
      <c r="H373" s="26"/>
      <c r="I373" s="26"/>
      <c r="J373" s="26"/>
      <c r="K373" s="26"/>
      <c r="L373" s="26"/>
      <c r="M373" s="26"/>
      <c r="N373" s="26"/>
      <c r="O373" s="26"/>
      <c r="P373" s="26"/>
      <c r="R373" s="3"/>
      <c r="S373"/>
    </row>
    <row r="374" spans="1:19" s="1" customFormat="1" x14ac:dyDescent="0.25">
      <c r="A374"/>
      <c r="B374" s="48"/>
      <c r="C374" s="26"/>
      <c r="D374" s="26"/>
      <c r="E374" s="26"/>
      <c r="F374" s="26"/>
      <c r="G374" s="26"/>
      <c r="H374" s="26"/>
      <c r="I374" s="26"/>
      <c r="J374" s="26"/>
      <c r="K374" s="26"/>
      <c r="L374" s="26"/>
      <c r="M374" s="26"/>
      <c r="N374" s="26"/>
      <c r="O374" s="26"/>
      <c r="P374" s="26"/>
      <c r="R374" s="3"/>
      <c r="S374"/>
    </row>
    <row r="375" spans="1:19" s="1" customFormat="1" x14ac:dyDescent="0.25">
      <c r="A375"/>
      <c r="B375" s="48"/>
      <c r="C375" s="26"/>
      <c r="D375" s="26"/>
      <c r="E375" s="26"/>
      <c r="F375" s="26"/>
      <c r="G375" s="26"/>
      <c r="H375" s="26"/>
      <c r="I375" s="26"/>
      <c r="J375" s="26"/>
      <c r="K375" s="26"/>
      <c r="L375" s="26"/>
      <c r="M375" s="26"/>
      <c r="N375" s="26"/>
      <c r="O375" s="26"/>
      <c r="P375" s="26"/>
      <c r="R375" s="3"/>
      <c r="S375"/>
    </row>
    <row r="376" spans="1:19" s="1" customFormat="1" x14ac:dyDescent="0.25">
      <c r="A376"/>
      <c r="B376" s="48"/>
      <c r="C376" s="26"/>
      <c r="D376" s="26"/>
      <c r="E376" s="26"/>
      <c r="F376" s="26"/>
      <c r="G376" s="26"/>
      <c r="H376" s="26"/>
      <c r="I376" s="26"/>
      <c r="J376" s="26"/>
      <c r="K376" s="26"/>
      <c r="L376" s="26"/>
      <c r="M376" s="26"/>
      <c r="N376" s="26"/>
      <c r="O376" s="26"/>
      <c r="P376" s="26"/>
      <c r="R376" s="3"/>
      <c r="S376"/>
    </row>
    <row r="377" spans="1:19" s="1" customFormat="1" x14ac:dyDescent="0.25">
      <c r="A377"/>
      <c r="B377" s="48"/>
      <c r="C377" s="26"/>
      <c r="D377" s="26"/>
      <c r="E377" s="26"/>
      <c r="F377" s="26"/>
      <c r="G377" s="26"/>
      <c r="H377" s="26"/>
      <c r="I377" s="26"/>
      <c r="J377" s="26"/>
      <c r="K377" s="26"/>
      <c r="L377" s="26"/>
      <c r="M377" s="26"/>
      <c r="N377" s="26"/>
      <c r="O377" s="26"/>
      <c r="P377" s="26"/>
      <c r="R377" s="3"/>
      <c r="S377"/>
    </row>
    <row r="378" spans="1:19" s="1" customFormat="1" x14ac:dyDescent="0.25">
      <c r="A378"/>
      <c r="B378" s="48"/>
      <c r="C378" s="26"/>
      <c r="D378" s="26"/>
      <c r="E378" s="26"/>
      <c r="F378" s="26"/>
      <c r="G378" s="26"/>
      <c r="H378" s="26"/>
      <c r="I378" s="26"/>
      <c r="J378" s="26"/>
      <c r="K378" s="26"/>
      <c r="L378" s="26"/>
      <c r="M378" s="26"/>
      <c r="N378" s="26"/>
      <c r="O378" s="26"/>
      <c r="P378" s="26"/>
      <c r="R378" s="3"/>
      <c r="S378"/>
    </row>
    <row r="379" spans="1:19" s="1" customFormat="1" x14ac:dyDescent="0.25">
      <c r="A379"/>
      <c r="B379" s="48"/>
      <c r="C379" s="26"/>
      <c r="D379" s="26"/>
      <c r="E379" s="26"/>
      <c r="F379" s="26"/>
      <c r="G379" s="26"/>
      <c r="H379" s="26"/>
      <c r="I379" s="26"/>
      <c r="J379" s="26"/>
      <c r="K379" s="26"/>
      <c r="L379" s="26"/>
      <c r="M379" s="26"/>
      <c r="N379" s="26"/>
      <c r="O379" s="26"/>
      <c r="P379" s="26"/>
      <c r="R379" s="3"/>
      <c r="S379"/>
    </row>
    <row r="380" spans="1:19" s="1" customFormat="1" x14ac:dyDescent="0.25">
      <c r="A380"/>
      <c r="B380" s="48"/>
      <c r="C380" s="26"/>
      <c r="D380" s="26"/>
      <c r="E380" s="26"/>
      <c r="F380" s="26"/>
      <c r="G380" s="26"/>
      <c r="H380" s="26"/>
      <c r="I380" s="26"/>
      <c r="J380" s="26"/>
      <c r="K380" s="26"/>
      <c r="L380" s="26"/>
      <c r="M380" s="26"/>
      <c r="N380" s="26"/>
      <c r="O380" s="26"/>
      <c r="P380" s="26"/>
      <c r="R380" s="3"/>
      <c r="S380"/>
    </row>
    <row r="381" spans="1:19" s="1" customFormat="1" x14ac:dyDescent="0.25">
      <c r="A381"/>
      <c r="B381" s="48"/>
      <c r="C381" s="26"/>
      <c r="D381" s="26"/>
      <c r="E381" s="26"/>
      <c r="F381" s="26"/>
      <c r="G381" s="26"/>
      <c r="H381" s="26"/>
      <c r="I381" s="26"/>
      <c r="J381" s="26"/>
      <c r="K381" s="26"/>
      <c r="L381" s="26"/>
      <c r="M381" s="26"/>
      <c r="N381" s="26"/>
      <c r="O381" s="26"/>
      <c r="P381" s="26"/>
      <c r="R381" s="3"/>
      <c r="S381"/>
    </row>
    <row r="382" spans="1:19" s="1" customFormat="1" x14ac:dyDescent="0.25">
      <c r="A382"/>
      <c r="B382" s="48"/>
      <c r="C382" s="26"/>
      <c r="D382" s="26"/>
      <c r="E382" s="26"/>
      <c r="F382" s="26"/>
      <c r="G382" s="26"/>
      <c r="H382" s="26"/>
      <c r="I382" s="26"/>
      <c r="J382" s="26"/>
      <c r="K382" s="26"/>
      <c r="L382" s="26"/>
      <c r="M382" s="26"/>
      <c r="N382" s="26"/>
      <c r="O382" s="26"/>
      <c r="P382" s="26"/>
      <c r="R382" s="3"/>
      <c r="S382"/>
    </row>
    <row r="383" spans="1:19" s="1" customFormat="1" x14ac:dyDescent="0.25">
      <c r="A383"/>
      <c r="B383" s="48"/>
      <c r="C383" s="26"/>
      <c r="D383" s="26"/>
      <c r="E383" s="26"/>
      <c r="F383" s="26"/>
      <c r="G383" s="26"/>
      <c r="H383" s="26"/>
      <c r="I383" s="26"/>
      <c r="J383" s="26"/>
      <c r="K383" s="26"/>
      <c r="L383" s="26"/>
      <c r="M383" s="26"/>
      <c r="N383" s="26"/>
      <c r="O383" s="26"/>
      <c r="P383" s="26"/>
      <c r="R383" s="3"/>
      <c r="S383"/>
    </row>
    <row r="384" spans="1:19" s="1" customFormat="1" x14ac:dyDescent="0.25">
      <c r="A384"/>
      <c r="B384" s="48"/>
      <c r="C384" s="26"/>
      <c r="D384" s="26"/>
      <c r="E384" s="26"/>
      <c r="F384" s="26"/>
      <c r="G384" s="26"/>
      <c r="H384" s="26"/>
      <c r="I384" s="26"/>
      <c r="J384" s="26"/>
      <c r="K384" s="26"/>
      <c r="L384" s="26"/>
      <c r="M384" s="26"/>
      <c r="N384" s="26"/>
      <c r="O384" s="26"/>
      <c r="P384" s="26"/>
      <c r="R384" s="3"/>
      <c r="S384"/>
    </row>
    <row r="385" spans="1:19" s="1" customFormat="1" x14ac:dyDescent="0.25">
      <c r="A385"/>
      <c r="B385" s="48"/>
      <c r="C385" s="26"/>
      <c r="D385" s="26"/>
      <c r="E385" s="26"/>
      <c r="F385" s="26"/>
      <c r="G385" s="26"/>
      <c r="H385" s="26"/>
      <c r="I385" s="26"/>
      <c r="J385" s="26"/>
      <c r="K385" s="26"/>
      <c r="L385" s="26"/>
      <c r="M385" s="26"/>
      <c r="N385" s="26"/>
      <c r="O385" s="26"/>
      <c r="P385" s="26"/>
      <c r="R385" s="3"/>
      <c r="S385"/>
    </row>
    <row r="386" spans="1:19" s="1" customFormat="1" x14ac:dyDescent="0.25">
      <c r="A386"/>
      <c r="B386" s="48"/>
      <c r="C386" s="26"/>
      <c r="D386" s="26"/>
      <c r="E386" s="26"/>
      <c r="F386" s="26"/>
      <c r="G386" s="26"/>
      <c r="H386" s="26"/>
      <c r="I386" s="26"/>
      <c r="J386" s="26"/>
      <c r="K386" s="26"/>
      <c r="L386" s="26"/>
      <c r="M386" s="26"/>
      <c r="N386" s="26"/>
      <c r="O386" s="26"/>
      <c r="P386" s="26"/>
      <c r="R386" s="3"/>
      <c r="S386"/>
    </row>
    <row r="387" spans="1:19" s="1" customFormat="1" x14ac:dyDescent="0.25">
      <c r="A387"/>
      <c r="B387" s="48"/>
      <c r="C387" s="26"/>
      <c r="D387" s="26"/>
      <c r="E387" s="26"/>
      <c r="F387" s="26"/>
      <c r="G387" s="26"/>
      <c r="H387" s="26"/>
      <c r="I387" s="26"/>
      <c r="J387" s="26"/>
      <c r="K387" s="26"/>
      <c r="L387" s="26"/>
      <c r="M387" s="26"/>
      <c r="N387" s="26"/>
      <c r="O387" s="26"/>
      <c r="P387" s="26"/>
      <c r="R387" s="3"/>
      <c r="S387"/>
    </row>
    <row r="388" spans="1:19" s="1" customFormat="1" x14ac:dyDescent="0.25">
      <c r="A388"/>
      <c r="B388" s="48"/>
      <c r="C388" s="26"/>
      <c r="D388" s="26"/>
      <c r="E388" s="26"/>
      <c r="F388" s="26"/>
      <c r="G388" s="26"/>
      <c r="H388" s="26"/>
      <c r="I388" s="26"/>
      <c r="J388" s="26"/>
      <c r="K388" s="26"/>
      <c r="L388" s="26"/>
      <c r="M388" s="26"/>
      <c r="N388" s="26"/>
      <c r="O388" s="26"/>
      <c r="P388" s="26"/>
      <c r="R388" s="3"/>
      <c r="S388"/>
    </row>
    <row r="389" spans="1:19" s="1" customFormat="1" x14ac:dyDescent="0.25">
      <c r="A389"/>
      <c r="B389" s="48"/>
      <c r="C389" s="26"/>
      <c r="D389" s="26"/>
      <c r="E389" s="26"/>
      <c r="F389" s="26"/>
      <c r="G389" s="26"/>
      <c r="H389" s="26"/>
      <c r="I389" s="26"/>
      <c r="J389" s="26"/>
      <c r="K389" s="26"/>
      <c r="L389" s="26"/>
      <c r="M389" s="26"/>
      <c r="N389" s="26"/>
      <c r="O389" s="26"/>
      <c r="P389" s="26"/>
      <c r="R389" s="3"/>
      <c r="S389"/>
    </row>
    <row r="390" spans="1:19" s="1" customFormat="1" x14ac:dyDescent="0.25">
      <c r="A390"/>
      <c r="B390" s="48"/>
      <c r="C390" s="26"/>
      <c r="D390" s="26"/>
      <c r="E390" s="26"/>
      <c r="F390" s="26"/>
      <c r="G390" s="26"/>
      <c r="H390" s="26"/>
      <c r="I390" s="26"/>
      <c r="J390" s="26"/>
      <c r="K390" s="26"/>
      <c r="L390" s="26"/>
      <c r="M390" s="26"/>
      <c r="N390" s="26"/>
      <c r="O390" s="26"/>
      <c r="P390" s="26"/>
      <c r="R390" s="3"/>
      <c r="S390"/>
    </row>
    <row r="391" spans="1:19" s="1" customFormat="1" x14ac:dyDescent="0.25">
      <c r="A391"/>
      <c r="B391" s="48"/>
      <c r="C391" s="26"/>
      <c r="D391" s="26"/>
      <c r="E391" s="26"/>
      <c r="F391" s="26"/>
      <c r="G391" s="26"/>
      <c r="H391" s="26"/>
      <c r="I391" s="26"/>
      <c r="J391" s="26"/>
      <c r="K391" s="26"/>
      <c r="L391" s="26"/>
      <c r="M391" s="26"/>
      <c r="N391" s="26"/>
      <c r="O391" s="26"/>
      <c r="P391" s="26"/>
      <c r="R391" s="3"/>
      <c r="S391"/>
    </row>
    <row r="392" spans="1:19" s="1" customFormat="1" x14ac:dyDescent="0.25">
      <c r="A392"/>
      <c r="B392" s="48"/>
      <c r="C392" s="26"/>
      <c r="D392" s="26"/>
      <c r="E392" s="26"/>
      <c r="F392" s="26"/>
      <c r="G392" s="26"/>
      <c r="H392" s="26"/>
      <c r="I392" s="26"/>
      <c r="J392" s="26"/>
      <c r="K392" s="26"/>
      <c r="L392" s="26"/>
      <c r="M392" s="26"/>
      <c r="N392" s="26"/>
      <c r="O392" s="26"/>
      <c r="P392" s="26"/>
      <c r="R392" s="3"/>
      <c r="S392"/>
    </row>
    <row r="393" spans="1:19" s="1" customFormat="1" x14ac:dyDescent="0.25">
      <c r="A393"/>
      <c r="B393" s="48"/>
      <c r="C393" s="26"/>
      <c r="D393" s="26"/>
      <c r="E393" s="26"/>
      <c r="F393" s="26"/>
      <c r="G393" s="26"/>
      <c r="H393" s="26"/>
      <c r="I393" s="26"/>
      <c r="J393" s="26"/>
      <c r="K393" s="26"/>
      <c r="L393" s="26"/>
      <c r="M393" s="26"/>
      <c r="N393" s="26"/>
      <c r="O393" s="26"/>
      <c r="P393" s="26"/>
      <c r="R393" s="3"/>
      <c r="S393"/>
    </row>
    <row r="394" spans="1:19" s="1" customFormat="1" x14ac:dyDescent="0.25">
      <c r="A394"/>
      <c r="B394" s="48"/>
      <c r="C394" s="26"/>
      <c r="D394" s="26"/>
      <c r="E394" s="26"/>
      <c r="F394" s="26"/>
      <c r="G394" s="26"/>
      <c r="H394" s="26"/>
      <c r="I394" s="26"/>
      <c r="J394" s="26"/>
      <c r="K394" s="26"/>
      <c r="L394" s="26"/>
      <c r="M394" s="26"/>
      <c r="N394" s="26"/>
      <c r="O394" s="26"/>
      <c r="P394" s="26"/>
      <c r="R394" s="3"/>
      <c r="S394"/>
    </row>
    <row r="395" spans="1:19" s="1" customFormat="1" x14ac:dyDescent="0.25">
      <c r="A395"/>
      <c r="B395" s="48"/>
      <c r="C395" s="26"/>
      <c r="D395" s="26"/>
      <c r="E395" s="26"/>
      <c r="F395" s="26"/>
      <c r="G395" s="26"/>
      <c r="H395" s="26"/>
      <c r="I395" s="26"/>
      <c r="J395" s="26"/>
      <c r="K395" s="26"/>
      <c r="L395" s="26"/>
      <c r="M395" s="26"/>
      <c r="N395" s="26"/>
      <c r="O395" s="26"/>
      <c r="P395" s="26"/>
      <c r="R395" s="3"/>
      <c r="S395"/>
    </row>
    <row r="396" spans="1:19" s="1" customFormat="1" x14ac:dyDescent="0.25">
      <c r="A396"/>
      <c r="B396" s="48"/>
      <c r="C396" s="26"/>
      <c r="D396" s="26"/>
      <c r="E396" s="26"/>
      <c r="F396" s="26"/>
      <c r="G396" s="26"/>
      <c r="H396" s="26"/>
      <c r="I396" s="26"/>
      <c r="J396" s="26"/>
      <c r="K396" s="26"/>
      <c r="L396" s="26"/>
      <c r="M396" s="26"/>
      <c r="N396" s="26"/>
      <c r="O396" s="26"/>
      <c r="P396" s="26"/>
      <c r="R396" s="3"/>
      <c r="S396"/>
    </row>
    <row r="397" spans="1:19" s="1" customFormat="1" x14ac:dyDescent="0.25">
      <c r="A397"/>
      <c r="B397" s="48"/>
      <c r="C397" s="26"/>
      <c r="D397" s="26"/>
      <c r="E397" s="26"/>
      <c r="F397" s="26"/>
      <c r="G397" s="26"/>
      <c r="H397" s="26"/>
      <c r="I397" s="26"/>
      <c r="J397" s="26"/>
      <c r="K397" s="26"/>
      <c r="L397" s="26"/>
      <c r="M397" s="26"/>
      <c r="N397" s="26"/>
      <c r="O397" s="26"/>
      <c r="P397" s="26"/>
      <c r="R397" s="3"/>
      <c r="S397"/>
    </row>
    <row r="398" spans="1:19" s="1" customFormat="1" x14ac:dyDescent="0.25">
      <c r="A398"/>
      <c r="B398" s="48"/>
      <c r="C398" s="26"/>
      <c r="D398" s="26"/>
      <c r="E398" s="26"/>
      <c r="F398" s="26"/>
      <c r="G398" s="26"/>
      <c r="H398" s="26"/>
      <c r="I398" s="26"/>
      <c r="J398" s="26"/>
      <c r="K398" s="26"/>
      <c r="L398" s="26"/>
      <c r="M398" s="26"/>
      <c r="N398" s="26"/>
      <c r="O398" s="26"/>
      <c r="P398" s="26"/>
      <c r="R398" s="3"/>
      <c r="S398"/>
    </row>
    <row r="399" spans="1:19" s="1" customFormat="1" x14ac:dyDescent="0.25">
      <c r="A399"/>
      <c r="B399" s="48"/>
      <c r="C399" s="26"/>
      <c r="D399" s="26"/>
      <c r="E399" s="26"/>
      <c r="F399" s="26"/>
      <c r="G399" s="26"/>
      <c r="H399" s="26"/>
      <c r="I399" s="26"/>
      <c r="J399" s="26"/>
      <c r="K399" s="26"/>
      <c r="L399" s="26"/>
      <c r="M399" s="26"/>
      <c r="N399" s="26"/>
      <c r="O399" s="26"/>
      <c r="P399" s="26"/>
      <c r="R399" s="3"/>
      <c r="S399"/>
    </row>
    <row r="400" spans="1:19" s="1" customFormat="1" x14ac:dyDescent="0.25">
      <c r="A400"/>
      <c r="B400" s="48"/>
      <c r="C400" s="26"/>
      <c r="D400" s="26"/>
      <c r="E400" s="26"/>
      <c r="F400" s="26"/>
      <c r="G400" s="26"/>
      <c r="H400" s="26"/>
      <c r="I400" s="26"/>
      <c r="J400" s="26"/>
      <c r="K400" s="26"/>
      <c r="L400" s="26"/>
      <c r="M400" s="26"/>
      <c r="N400" s="26"/>
      <c r="O400" s="26"/>
      <c r="P400" s="26"/>
      <c r="R400" s="3"/>
      <c r="S400"/>
    </row>
    <row r="401" spans="1:19" s="1" customFormat="1" x14ac:dyDescent="0.25">
      <c r="A401"/>
      <c r="B401" s="48"/>
      <c r="C401" s="26"/>
      <c r="D401" s="26"/>
      <c r="E401" s="26"/>
      <c r="F401" s="26"/>
      <c r="G401" s="26"/>
      <c r="H401" s="26"/>
      <c r="I401" s="26"/>
      <c r="J401" s="26"/>
      <c r="K401" s="26"/>
      <c r="L401" s="26"/>
      <c r="M401" s="26"/>
      <c r="N401" s="26"/>
      <c r="O401" s="26"/>
      <c r="P401" s="26"/>
      <c r="R401" s="3"/>
      <c r="S401"/>
    </row>
    <row r="402" spans="1:19" s="1" customFormat="1" x14ac:dyDescent="0.25">
      <c r="A402"/>
      <c r="B402" s="48"/>
      <c r="C402" s="26"/>
      <c r="D402" s="26"/>
      <c r="E402" s="26"/>
      <c r="F402" s="26"/>
      <c r="G402" s="26"/>
      <c r="H402" s="26"/>
      <c r="I402" s="26"/>
      <c r="J402" s="26"/>
      <c r="K402" s="26"/>
      <c r="L402" s="26"/>
      <c r="M402" s="26"/>
      <c r="N402" s="26"/>
      <c r="O402" s="26"/>
      <c r="P402" s="26"/>
      <c r="R402" s="3"/>
      <c r="S402"/>
    </row>
    <row r="403" spans="1:19" s="1" customFormat="1" x14ac:dyDescent="0.25">
      <c r="A403"/>
      <c r="B403" s="48"/>
      <c r="C403" s="26"/>
      <c r="D403" s="26"/>
      <c r="E403" s="26"/>
      <c r="F403" s="26"/>
      <c r="G403" s="26"/>
      <c r="H403" s="26"/>
      <c r="I403" s="26"/>
      <c r="J403" s="26"/>
      <c r="K403" s="26"/>
      <c r="L403" s="26"/>
      <c r="M403" s="26"/>
      <c r="N403" s="26"/>
      <c r="O403" s="26"/>
      <c r="P403" s="26"/>
      <c r="R403" s="3"/>
      <c r="S403"/>
    </row>
    <row r="404" spans="1:19" s="1" customFormat="1" x14ac:dyDescent="0.25">
      <c r="A404"/>
      <c r="B404" s="48"/>
      <c r="C404" s="26"/>
      <c r="D404" s="26"/>
      <c r="E404" s="26"/>
      <c r="F404" s="26"/>
      <c r="G404" s="26"/>
      <c r="H404" s="26"/>
      <c r="I404" s="26"/>
      <c r="J404" s="26"/>
      <c r="K404" s="26"/>
      <c r="L404" s="26"/>
      <c r="M404" s="26"/>
      <c r="N404" s="26"/>
      <c r="O404" s="26"/>
      <c r="P404" s="26"/>
      <c r="R404" s="3"/>
      <c r="S404"/>
    </row>
    <row r="405" spans="1:19" s="1" customFormat="1" x14ac:dyDescent="0.25">
      <c r="A405"/>
      <c r="B405" s="48"/>
      <c r="C405" s="26"/>
      <c r="D405" s="26"/>
      <c r="E405" s="26"/>
      <c r="F405" s="26"/>
      <c r="G405" s="26"/>
      <c r="H405" s="26"/>
      <c r="I405" s="26"/>
      <c r="J405" s="26"/>
      <c r="K405" s="26"/>
      <c r="L405" s="26"/>
      <c r="M405" s="26"/>
      <c r="N405" s="26"/>
      <c r="O405" s="26"/>
      <c r="P405" s="26"/>
      <c r="R405" s="3"/>
      <c r="S405"/>
    </row>
    <row r="406" spans="1:19" s="1" customFormat="1" x14ac:dyDescent="0.25">
      <c r="A406"/>
      <c r="B406" s="48"/>
      <c r="C406" s="26"/>
      <c r="D406" s="26"/>
      <c r="E406" s="26"/>
      <c r="F406" s="26"/>
      <c r="G406" s="26"/>
      <c r="H406" s="26"/>
      <c r="I406" s="26"/>
      <c r="J406" s="26"/>
      <c r="K406" s="26"/>
      <c r="L406" s="26"/>
      <c r="M406" s="26"/>
      <c r="N406" s="26"/>
      <c r="O406" s="26"/>
      <c r="P406" s="26"/>
      <c r="R406" s="3"/>
      <c r="S406"/>
    </row>
    <row r="407" spans="1:19" s="1" customFormat="1" x14ac:dyDescent="0.25">
      <c r="A407"/>
      <c r="B407" s="48"/>
      <c r="C407" s="26"/>
      <c r="D407" s="26"/>
      <c r="E407" s="26"/>
      <c r="F407" s="26"/>
      <c r="G407" s="26"/>
      <c r="H407" s="26"/>
      <c r="I407" s="26"/>
      <c r="J407" s="26"/>
      <c r="K407" s="26"/>
      <c r="L407" s="26"/>
      <c r="M407" s="26"/>
      <c r="N407" s="26"/>
      <c r="O407" s="26"/>
      <c r="P407" s="26"/>
      <c r="R407" s="3"/>
      <c r="S407"/>
    </row>
    <row r="408" spans="1:19" s="1" customFormat="1" x14ac:dyDescent="0.25">
      <c r="A408"/>
      <c r="B408" s="48"/>
      <c r="C408" s="26"/>
      <c r="D408" s="26"/>
      <c r="E408" s="26"/>
      <c r="F408" s="26"/>
      <c r="G408" s="26"/>
      <c r="H408" s="26"/>
      <c r="I408" s="26"/>
      <c r="J408" s="26"/>
      <c r="K408" s="26"/>
      <c r="L408" s="26"/>
      <c r="M408" s="26"/>
      <c r="N408" s="26"/>
      <c r="O408" s="26"/>
      <c r="P408" s="26"/>
      <c r="R408" s="3"/>
      <c r="S408"/>
    </row>
    <row r="409" spans="1:19" s="1" customFormat="1" x14ac:dyDescent="0.25">
      <c r="A409"/>
      <c r="B409" s="48"/>
      <c r="C409" s="26"/>
      <c r="D409" s="26"/>
      <c r="E409" s="26"/>
      <c r="F409" s="26"/>
      <c r="G409" s="26"/>
      <c r="H409" s="26"/>
      <c r="I409" s="26"/>
      <c r="J409" s="26"/>
      <c r="K409" s="26"/>
      <c r="L409" s="26"/>
      <c r="M409" s="26"/>
      <c r="N409" s="26"/>
      <c r="O409" s="26"/>
      <c r="P409" s="26"/>
      <c r="R409" s="3"/>
      <c r="S409"/>
    </row>
    <row r="410" spans="1:19" s="1" customFormat="1" x14ac:dyDescent="0.25">
      <c r="A410"/>
      <c r="B410" s="48"/>
      <c r="C410" s="26"/>
      <c r="D410" s="26"/>
      <c r="E410" s="26"/>
      <c r="F410" s="26"/>
      <c r="G410" s="26"/>
      <c r="H410" s="26"/>
      <c r="I410" s="26"/>
      <c r="J410" s="26"/>
      <c r="K410" s="26"/>
      <c r="L410" s="26"/>
      <c r="M410" s="26"/>
      <c r="N410" s="26"/>
      <c r="O410" s="26"/>
      <c r="P410" s="26"/>
      <c r="R410" s="3"/>
      <c r="S410"/>
    </row>
    <row r="411" spans="1:19" s="1" customFormat="1" x14ac:dyDescent="0.25">
      <c r="A411"/>
      <c r="B411" s="48"/>
      <c r="C411" s="26"/>
      <c r="D411" s="26"/>
      <c r="E411" s="26"/>
      <c r="F411" s="26"/>
      <c r="G411" s="26"/>
      <c r="H411" s="26"/>
      <c r="I411" s="26"/>
      <c r="J411" s="26"/>
      <c r="K411" s="26"/>
      <c r="L411" s="26"/>
      <c r="M411" s="26"/>
      <c r="N411" s="26"/>
      <c r="O411" s="26"/>
      <c r="P411" s="26"/>
      <c r="R411" s="3"/>
      <c r="S411"/>
    </row>
    <row r="412" spans="1:19" s="1" customFormat="1" x14ac:dyDescent="0.25">
      <c r="A412"/>
      <c r="B412" s="48"/>
      <c r="C412" s="26"/>
      <c r="D412" s="26"/>
      <c r="E412" s="26"/>
      <c r="F412" s="26"/>
      <c r="G412" s="26"/>
      <c r="H412" s="26"/>
      <c r="I412" s="26"/>
      <c r="J412" s="26"/>
      <c r="K412" s="26"/>
      <c r="L412" s="26"/>
      <c r="M412" s="26"/>
      <c r="N412" s="26"/>
      <c r="O412" s="26"/>
      <c r="P412" s="26"/>
      <c r="R412" s="3"/>
      <c r="S412"/>
    </row>
    <row r="413" spans="1:19" s="1" customFormat="1" x14ac:dyDescent="0.25">
      <c r="A413"/>
      <c r="B413" s="48"/>
      <c r="C413" s="26"/>
      <c r="D413" s="26"/>
      <c r="E413" s="26"/>
      <c r="F413" s="26"/>
      <c r="G413" s="26"/>
      <c r="H413" s="26"/>
      <c r="I413" s="26"/>
      <c r="J413" s="26"/>
      <c r="K413" s="26"/>
      <c r="L413" s="26"/>
      <c r="M413" s="26"/>
      <c r="N413" s="26"/>
      <c r="O413" s="26"/>
      <c r="P413" s="26"/>
      <c r="R413" s="3"/>
      <c r="S413"/>
    </row>
    <row r="414" spans="1:19" s="1" customFormat="1" x14ac:dyDescent="0.25">
      <c r="A414"/>
      <c r="B414" s="48"/>
      <c r="C414" s="26"/>
      <c r="D414" s="26"/>
      <c r="E414" s="26"/>
      <c r="F414" s="26"/>
      <c r="G414" s="26"/>
      <c r="H414" s="26"/>
      <c r="I414" s="26"/>
      <c r="J414" s="26"/>
      <c r="K414" s="26"/>
      <c r="L414" s="26"/>
      <c r="M414" s="26"/>
      <c r="N414" s="26"/>
      <c r="O414" s="26"/>
      <c r="P414" s="26"/>
      <c r="R414" s="3"/>
      <c r="S414"/>
    </row>
    <row r="415" spans="1:19" s="1" customFormat="1" x14ac:dyDescent="0.25">
      <c r="A415"/>
      <c r="B415" s="48"/>
      <c r="C415" s="26"/>
      <c r="D415" s="26"/>
      <c r="E415" s="26"/>
      <c r="F415" s="26"/>
      <c r="G415" s="26"/>
      <c r="H415" s="26"/>
      <c r="I415" s="26"/>
      <c r="J415" s="26"/>
      <c r="K415" s="26"/>
      <c r="L415" s="26"/>
      <c r="M415" s="26"/>
      <c r="N415" s="26"/>
      <c r="O415" s="26"/>
      <c r="P415" s="26"/>
      <c r="R415" s="3"/>
      <c r="S415"/>
    </row>
    <row r="416" spans="1:19" s="1" customFormat="1" x14ac:dyDescent="0.25">
      <c r="A416"/>
      <c r="B416" s="48"/>
      <c r="C416" s="26"/>
      <c r="D416" s="26"/>
      <c r="E416" s="26"/>
      <c r="F416" s="26"/>
      <c r="G416" s="26"/>
      <c r="H416" s="26"/>
      <c r="I416" s="26"/>
      <c r="J416" s="26"/>
      <c r="K416" s="26"/>
      <c r="L416" s="26"/>
      <c r="M416" s="26"/>
      <c r="N416" s="26"/>
      <c r="O416" s="26"/>
      <c r="P416" s="26"/>
      <c r="R416" s="3"/>
      <c r="S416"/>
    </row>
    <row r="417" spans="1:19" s="1" customFormat="1" x14ac:dyDescent="0.25">
      <c r="A417"/>
      <c r="B417" s="48"/>
      <c r="C417" s="26"/>
      <c r="D417" s="26"/>
      <c r="E417" s="26"/>
      <c r="F417" s="26"/>
      <c r="G417" s="26"/>
      <c r="H417" s="26"/>
      <c r="I417" s="26"/>
      <c r="J417" s="26"/>
      <c r="K417" s="26"/>
      <c r="L417" s="26"/>
      <c r="M417" s="26"/>
      <c r="N417" s="26"/>
      <c r="O417" s="26"/>
      <c r="P417" s="26"/>
      <c r="R417" s="3"/>
      <c r="S417"/>
    </row>
    <row r="418" spans="1:19" s="1" customFormat="1" x14ac:dyDescent="0.25">
      <c r="A418"/>
      <c r="B418" s="48"/>
      <c r="C418" s="26"/>
      <c r="D418" s="26"/>
      <c r="E418" s="26"/>
      <c r="F418" s="26"/>
      <c r="G418" s="26"/>
      <c r="H418" s="26"/>
      <c r="I418" s="26"/>
      <c r="J418" s="26"/>
      <c r="K418" s="26"/>
      <c r="L418" s="26"/>
      <c r="M418" s="26"/>
      <c r="N418" s="26"/>
      <c r="O418" s="26"/>
      <c r="P418" s="26"/>
      <c r="R418" s="3"/>
      <c r="S418"/>
    </row>
    <row r="419" spans="1:19" s="1" customFormat="1" x14ac:dyDescent="0.25">
      <c r="A419"/>
      <c r="B419" s="48"/>
      <c r="C419" s="26"/>
      <c r="D419" s="26"/>
      <c r="E419" s="26"/>
      <c r="F419" s="26"/>
      <c r="G419" s="26"/>
      <c r="H419" s="26"/>
      <c r="I419" s="26"/>
      <c r="J419" s="26"/>
      <c r="K419" s="26"/>
      <c r="L419" s="26"/>
      <c r="M419" s="26"/>
      <c r="N419" s="26"/>
      <c r="O419" s="26"/>
      <c r="P419" s="26"/>
      <c r="R419" s="3"/>
      <c r="S419"/>
    </row>
    <row r="420" spans="1:19" s="1" customFormat="1" x14ac:dyDescent="0.25">
      <c r="A420"/>
      <c r="B420" s="48"/>
      <c r="C420" s="26"/>
      <c r="D420" s="26"/>
      <c r="E420" s="26"/>
      <c r="F420" s="26"/>
      <c r="G420" s="26"/>
      <c r="H420" s="26"/>
      <c r="I420" s="26"/>
      <c r="J420" s="26"/>
      <c r="K420" s="26"/>
      <c r="L420" s="26"/>
      <c r="M420" s="26"/>
      <c r="N420" s="26"/>
      <c r="O420" s="26"/>
      <c r="P420" s="26"/>
      <c r="R420" s="3"/>
      <c r="S420"/>
    </row>
    <row r="421" spans="1:19" s="1" customFormat="1" x14ac:dyDescent="0.25">
      <c r="A421"/>
      <c r="B421" s="48"/>
      <c r="C421" s="26"/>
      <c r="D421" s="26"/>
      <c r="E421" s="26"/>
      <c r="F421" s="26"/>
      <c r="G421" s="26"/>
      <c r="H421" s="26"/>
      <c r="I421" s="26"/>
      <c r="J421" s="26"/>
      <c r="K421" s="26"/>
      <c r="L421" s="26"/>
      <c r="M421" s="26"/>
      <c r="N421" s="26"/>
      <c r="O421" s="26"/>
      <c r="P421" s="26"/>
      <c r="R421" s="3"/>
      <c r="S421"/>
    </row>
    <row r="422" spans="1:19" s="1" customFormat="1" x14ac:dyDescent="0.25">
      <c r="A422"/>
      <c r="B422" s="48"/>
      <c r="C422" s="26"/>
      <c r="D422" s="26"/>
      <c r="E422" s="26"/>
      <c r="F422" s="26"/>
      <c r="G422" s="26"/>
      <c r="H422" s="26"/>
      <c r="I422" s="26"/>
      <c r="J422" s="26"/>
      <c r="K422" s="26"/>
      <c r="L422" s="26"/>
      <c r="M422" s="26"/>
      <c r="N422" s="26"/>
      <c r="O422" s="26"/>
      <c r="P422" s="26"/>
      <c r="R422" s="3"/>
      <c r="S422"/>
    </row>
    <row r="423" spans="1:19" s="1" customFormat="1" x14ac:dyDescent="0.25">
      <c r="A423"/>
      <c r="B423" s="48"/>
      <c r="C423" s="26"/>
      <c r="D423" s="26"/>
      <c r="E423" s="26"/>
      <c r="F423" s="26"/>
      <c r="G423" s="26"/>
      <c r="H423" s="26"/>
      <c r="I423" s="26"/>
      <c r="J423" s="26"/>
      <c r="K423" s="26"/>
      <c r="L423" s="26"/>
      <c r="M423" s="26"/>
      <c r="N423" s="26"/>
      <c r="O423" s="26"/>
      <c r="P423" s="26"/>
      <c r="R423" s="3"/>
      <c r="S423"/>
    </row>
    <row r="424" spans="1:19" s="1" customFormat="1" x14ac:dyDescent="0.25">
      <c r="A424"/>
      <c r="B424" s="48"/>
      <c r="C424" s="26"/>
      <c r="D424" s="26"/>
      <c r="E424" s="26"/>
      <c r="F424" s="26"/>
      <c r="G424" s="26"/>
      <c r="H424" s="26"/>
      <c r="I424" s="26"/>
      <c r="J424" s="26"/>
      <c r="K424" s="26"/>
      <c r="L424" s="26"/>
      <c r="M424" s="26"/>
      <c r="N424" s="26"/>
      <c r="O424" s="26"/>
      <c r="P424" s="26"/>
      <c r="R424" s="3"/>
      <c r="S424"/>
    </row>
    <row r="425" spans="1:19" s="1" customFormat="1" x14ac:dyDescent="0.25">
      <c r="A425"/>
      <c r="B425" s="48"/>
      <c r="C425" s="26"/>
      <c r="D425" s="26"/>
      <c r="E425" s="26"/>
      <c r="F425" s="26"/>
      <c r="G425" s="26"/>
      <c r="H425" s="26"/>
      <c r="I425" s="26"/>
      <c r="J425" s="26"/>
      <c r="K425" s="26"/>
      <c r="L425" s="26"/>
      <c r="M425" s="26"/>
      <c r="N425" s="26"/>
      <c r="O425" s="26"/>
      <c r="P425" s="26"/>
      <c r="R425" s="3"/>
      <c r="S425"/>
    </row>
    <row r="426" spans="1:19" s="1" customFormat="1" x14ac:dyDescent="0.25">
      <c r="A426"/>
      <c r="B426" s="48"/>
      <c r="C426" s="26"/>
      <c r="D426" s="26"/>
      <c r="E426" s="26"/>
      <c r="F426" s="26"/>
      <c r="G426" s="26"/>
      <c r="H426" s="26"/>
      <c r="I426" s="26"/>
      <c r="J426" s="26"/>
      <c r="K426" s="26"/>
      <c r="L426" s="26"/>
      <c r="M426" s="26"/>
      <c r="N426" s="26"/>
      <c r="O426" s="26"/>
      <c r="P426" s="26"/>
      <c r="R426" s="3"/>
      <c r="S426"/>
    </row>
    <row r="427" spans="1:19" s="1" customFormat="1" x14ac:dyDescent="0.25">
      <c r="A427"/>
      <c r="B427" s="48"/>
      <c r="C427" s="26"/>
      <c r="D427" s="26"/>
      <c r="E427" s="26"/>
      <c r="F427" s="26"/>
      <c r="G427" s="26"/>
      <c r="H427" s="26"/>
      <c r="I427" s="26"/>
      <c r="J427" s="26"/>
      <c r="K427" s="26"/>
      <c r="L427" s="26"/>
      <c r="M427" s="26"/>
      <c r="N427" s="26"/>
      <c r="O427" s="26"/>
      <c r="P427" s="26"/>
      <c r="R427" s="3"/>
      <c r="S427"/>
    </row>
    <row r="428" spans="1:19" s="1" customFormat="1" x14ac:dyDescent="0.25">
      <c r="A428"/>
      <c r="B428" s="48"/>
      <c r="C428" s="26"/>
      <c r="D428" s="26"/>
      <c r="E428" s="26"/>
      <c r="F428" s="26"/>
      <c r="G428" s="26"/>
      <c r="H428" s="26"/>
      <c r="I428" s="26"/>
      <c r="J428" s="26"/>
      <c r="K428" s="26"/>
      <c r="L428" s="26"/>
      <c r="M428" s="26"/>
      <c r="N428" s="26"/>
      <c r="O428" s="26"/>
      <c r="P428" s="26"/>
      <c r="R428" s="3"/>
      <c r="S428"/>
    </row>
    <row r="429" spans="1:19" s="1" customFormat="1" x14ac:dyDescent="0.25">
      <c r="A429"/>
      <c r="B429" s="48"/>
      <c r="C429" s="26"/>
      <c r="D429" s="26"/>
      <c r="E429" s="26"/>
      <c r="F429" s="26"/>
      <c r="G429" s="26"/>
      <c r="H429" s="26"/>
      <c r="I429" s="26"/>
      <c r="J429" s="26"/>
      <c r="K429" s="26"/>
      <c r="L429" s="26"/>
      <c r="M429" s="26"/>
      <c r="N429" s="26"/>
      <c r="O429" s="26"/>
      <c r="P429" s="26"/>
      <c r="R429" s="3"/>
      <c r="S429"/>
    </row>
    <row r="430" spans="1:19" s="1" customFormat="1" x14ac:dyDescent="0.25">
      <c r="A430"/>
      <c r="B430" s="48"/>
      <c r="C430" s="26"/>
      <c r="D430" s="26"/>
      <c r="E430" s="26"/>
      <c r="F430" s="26"/>
      <c r="G430" s="26"/>
      <c r="H430" s="26"/>
      <c r="I430" s="26"/>
      <c r="J430" s="26"/>
      <c r="K430" s="26"/>
      <c r="L430" s="26"/>
      <c r="M430" s="26"/>
      <c r="N430" s="26"/>
      <c r="O430" s="26"/>
      <c r="P430" s="26"/>
      <c r="R430" s="3"/>
      <c r="S430"/>
    </row>
    <row r="431" spans="1:19" s="1" customFormat="1" x14ac:dyDescent="0.25">
      <c r="A431"/>
      <c r="B431" s="48"/>
      <c r="C431" s="26"/>
      <c r="D431" s="26"/>
      <c r="E431" s="26"/>
      <c r="F431" s="26"/>
      <c r="G431" s="26"/>
      <c r="H431" s="26"/>
      <c r="I431" s="26"/>
      <c r="J431" s="26"/>
      <c r="K431" s="26"/>
      <c r="L431" s="26"/>
      <c r="M431" s="26"/>
      <c r="N431" s="26"/>
      <c r="O431" s="26"/>
      <c r="P431" s="26"/>
      <c r="R431" s="3"/>
      <c r="S431"/>
    </row>
    <row r="432" spans="1:19" s="1" customFormat="1" x14ac:dyDescent="0.25">
      <c r="A432"/>
      <c r="B432" s="48"/>
      <c r="C432" s="26"/>
      <c r="D432" s="26"/>
      <c r="E432" s="26"/>
      <c r="F432" s="26"/>
      <c r="G432" s="26"/>
      <c r="H432" s="26"/>
      <c r="I432" s="26"/>
      <c r="J432" s="26"/>
      <c r="K432" s="26"/>
      <c r="L432" s="26"/>
      <c r="M432" s="26"/>
      <c r="N432" s="26"/>
      <c r="O432" s="26"/>
      <c r="P432" s="26"/>
      <c r="R432" s="3"/>
      <c r="S432"/>
    </row>
    <row r="433" spans="1:19" s="1" customFormat="1" x14ac:dyDescent="0.25">
      <c r="A433"/>
      <c r="B433" s="48"/>
      <c r="C433" s="26"/>
      <c r="D433" s="26"/>
      <c r="E433" s="26"/>
      <c r="F433" s="26"/>
      <c r="G433" s="26"/>
      <c r="H433" s="26"/>
      <c r="I433" s="26"/>
      <c r="J433" s="26"/>
      <c r="K433" s="26"/>
      <c r="L433" s="26"/>
      <c r="M433" s="26"/>
      <c r="N433" s="26"/>
      <c r="O433" s="26"/>
      <c r="P433" s="26"/>
      <c r="R433" s="3"/>
      <c r="S433"/>
    </row>
    <row r="434" spans="1:19" s="1" customFormat="1" x14ac:dyDescent="0.25">
      <c r="A434"/>
      <c r="B434" s="48"/>
      <c r="C434" s="26"/>
      <c r="D434" s="26"/>
      <c r="E434" s="26"/>
      <c r="F434" s="26"/>
      <c r="G434" s="26"/>
      <c r="H434" s="26"/>
      <c r="I434" s="26"/>
      <c r="J434" s="26"/>
      <c r="K434" s="26"/>
      <c r="L434" s="26"/>
      <c r="M434" s="26"/>
      <c r="N434" s="26"/>
      <c r="O434" s="26"/>
      <c r="P434" s="26"/>
      <c r="R434" s="3"/>
      <c r="S434"/>
    </row>
    <row r="435" spans="1:19" s="1" customFormat="1" x14ac:dyDescent="0.25">
      <c r="A435"/>
      <c r="B435" s="48"/>
      <c r="C435" s="26"/>
      <c r="D435" s="26"/>
      <c r="E435" s="26"/>
      <c r="F435" s="26"/>
      <c r="G435" s="26"/>
      <c r="H435" s="26"/>
      <c r="I435" s="26"/>
      <c r="J435" s="26"/>
      <c r="K435" s="26"/>
      <c r="L435" s="26"/>
      <c r="M435" s="26"/>
      <c r="N435" s="26"/>
      <c r="O435" s="26"/>
      <c r="P435" s="26"/>
      <c r="R435" s="3"/>
      <c r="S435"/>
    </row>
    <row r="436" spans="1:19" s="1" customFormat="1" x14ac:dyDescent="0.25">
      <c r="A436"/>
      <c r="B436" s="48"/>
      <c r="C436" s="26"/>
      <c r="D436" s="26"/>
      <c r="E436" s="26"/>
      <c r="F436" s="26"/>
      <c r="G436" s="26"/>
      <c r="H436" s="26"/>
      <c r="I436" s="26"/>
      <c r="J436" s="26"/>
      <c r="K436" s="26"/>
      <c r="L436" s="26"/>
      <c r="M436" s="26"/>
      <c r="N436" s="26"/>
      <c r="O436" s="26"/>
      <c r="P436" s="26"/>
      <c r="R436" s="3"/>
      <c r="S436"/>
    </row>
    <row r="437" spans="1:19" s="1" customFormat="1" x14ac:dyDescent="0.25">
      <c r="A437"/>
      <c r="B437" s="48"/>
      <c r="C437" s="26"/>
      <c r="D437" s="26"/>
      <c r="E437" s="26"/>
      <c r="F437" s="26"/>
      <c r="G437" s="26"/>
      <c r="H437" s="26"/>
      <c r="I437" s="26"/>
      <c r="J437" s="26"/>
      <c r="K437" s="26"/>
      <c r="L437" s="26"/>
      <c r="M437" s="26"/>
      <c r="N437" s="26"/>
      <c r="O437" s="26"/>
      <c r="P437" s="26"/>
      <c r="R437" s="3"/>
      <c r="S437"/>
    </row>
    <row r="438" spans="1:19" s="1" customFormat="1" x14ac:dyDescent="0.25">
      <c r="A438"/>
      <c r="B438" s="48"/>
      <c r="C438" s="26"/>
      <c r="D438" s="26"/>
      <c r="E438" s="26"/>
      <c r="F438" s="26"/>
      <c r="G438" s="26"/>
      <c r="H438" s="26"/>
      <c r="I438" s="26"/>
      <c r="J438" s="26"/>
      <c r="K438" s="26"/>
      <c r="L438" s="26"/>
      <c r="M438" s="26"/>
      <c r="N438" s="26"/>
      <c r="O438" s="26"/>
      <c r="P438" s="26"/>
      <c r="R438" s="3"/>
      <c r="S438"/>
    </row>
    <row r="439" spans="1:19" s="1" customFormat="1" x14ac:dyDescent="0.25">
      <c r="A439"/>
      <c r="B439" s="48"/>
      <c r="C439" s="26"/>
      <c r="D439" s="26"/>
      <c r="E439" s="26"/>
      <c r="F439" s="26"/>
      <c r="G439" s="26"/>
      <c r="H439" s="26"/>
      <c r="I439" s="26"/>
      <c r="J439" s="26"/>
      <c r="K439" s="26"/>
      <c r="L439" s="26"/>
      <c r="M439" s="26"/>
      <c r="N439" s="26"/>
      <c r="O439" s="26"/>
      <c r="P439" s="26"/>
      <c r="R439" s="3"/>
      <c r="S439"/>
    </row>
    <row r="440" spans="1:19" s="1" customFormat="1" x14ac:dyDescent="0.25">
      <c r="A440"/>
      <c r="B440" s="48"/>
      <c r="C440" s="26"/>
      <c r="D440" s="26"/>
      <c r="E440" s="26"/>
      <c r="F440" s="26"/>
      <c r="G440" s="26"/>
      <c r="H440" s="26"/>
      <c r="I440" s="26"/>
      <c r="J440" s="26"/>
      <c r="K440" s="26"/>
      <c r="L440" s="26"/>
      <c r="M440" s="26"/>
      <c r="N440" s="26"/>
      <c r="O440" s="26"/>
      <c r="P440" s="26"/>
      <c r="R440" s="3"/>
      <c r="S440"/>
    </row>
    <row r="441" spans="1:19" s="1" customFormat="1" x14ac:dyDescent="0.25">
      <c r="A441"/>
      <c r="B441" s="48"/>
      <c r="C441" s="26"/>
      <c r="D441" s="26"/>
      <c r="E441" s="26"/>
      <c r="F441" s="26"/>
      <c r="G441" s="26"/>
      <c r="H441" s="26"/>
      <c r="I441" s="26"/>
      <c r="J441" s="26"/>
      <c r="K441" s="26"/>
      <c r="L441" s="26"/>
      <c r="M441" s="26"/>
      <c r="N441" s="26"/>
      <c r="O441" s="26"/>
      <c r="P441" s="26"/>
      <c r="R441" s="3"/>
      <c r="S441"/>
    </row>
    <row r="442" spans="1:19" s="1" customFormat="1" x14ac:dyDescent="0.25">
      <c r="A442"/>
      <c r="B442" s="48"/>
      <c r="C442" s="26"/>
      <c r="D442" s="26"/>
      <c r="E442" s="26"/>
      <c r="F442" s="26"/>
      <c r="G442" s="26"/>
      <c r="H442" s="26"/>
      <c r="I442" s="26"/>
      <c r="J442" s="26"/>
      <c r="K442" s="26"/>
      <c r="L442" s="26"/>
      <c r="M442" s="26"/>
      <c r="N442" s="26"/>
      <c r="O442" s="26"/>
      <c r="P442" s="26"/>
      <c r="R442" s="3"/>
      <c r="S442"/>
    </row>
    <row r="443" spans="1:19" s="1" customFormat="1" x14ac:dyDescent="0.25">
      <c r="A443"/>
      <c r="B443" s="48"/>
      <c r="C443" s="26"/>
      <c r="D443" s="26"/>
      <c r="E443" s="26"/>
      <c r="F443" s="26"/>
      <c r="G443" s="26"/>
      <c r="H443" s="26"/>
      <c r="I443" s="26"/>
      <c r="J443" s="26"/>
      <c r="K443" s="26"/>
      <c r="L443" s="26"/>
      <c r="M443" s="26"/>
      <c r="N443" s="26"/>
      <c r="O443" s="26"/>
      <c r="P443" s="26"/>
      <c r="R443" s="3"/>
      <c r="S443"/>
    </row>
    <row r="444" spans="1:19" s="1" customFormat="1" x14ac:dyDescent="0.25">
      <c r="A444"/>
      <c r="B444" s="48"/>
      <c r="C444" s="26"/>
      <c r="D444" s="26"/>
      <c r="E444" s="26"/>
      <c r="F444" s="26"/>
      <c r="G444" s="26"/>
      <c r="H444" s="26"/>
      <c r="I444" s="26"/>
      <c r="J444" s="26"/>
      <c r="K444" s="26"/>
      <c r="L444" s="26"/>
      <c r="M444" s="26"/>
      <c r="N444" s="26"/>
      <c r="O444" s="26"/>
      <c r="P444" s="26"/>
      <c r="R444" s="3"/>
      <c r="S444"/>
    </row>
    <row r="445" spans="1:19" s="1" customFormat="1" x14ac:dyDescent="0.25">
      <c r="A445"/>
      <c r="B445" s="48"/>
      <c r="C445" s="26"/>
      <c r="D445" s="26"/>
      <c r="E445" s="26"/>
      <c r="F445" s="26"/>
      <c r="G445" s="26"/>
      <c r="H445" s="26"/>
      <c r="I445" s="26"/>
      <c r="J445" s="26"/>
      <c r="K445" s="26"/>
      <c r="L445" s="26"/>
      <c r="M445" s="26"/>
      <c r="N445" s="26"/>
      <c r="O445" s="26"/>
      <c r="P445" s="26"/>
      <c r="R445" s="3"/>
      <c r="S445"/>
    </row>
    <row r="446" spans="1:19" s="1" customFormat="1" x14ac:dyDescent="0.25">
      <c r="A446"/>
      <c r="B446" s="48"/>
      <c r="C446" s="26"/>
      <c r="D446" s="26"/>
      <c r="E446" s="26"/>
      <c r="F446" s="26"/>
      <c r="G446" s="26"/>
      <c r="H446" s="26"/>
      <c r="I446" s="26"/>
      <c r="J446" s="26"/>
      <c r="K446" s="26"/>
      <c r="L446" s="26"/>
      <c r="M446" s="26"/>
      <c r="N446" s="26"/>
      <c r="O446" s="26"/>
      <c r="P446" s="26"/>
      <c r="R446" s="3"/>
      <c r="S446"/>
    </row>
    <row r="447" spans="1:19" s="1" customFormat="1" x14ac:dyDescent="0.25">
      <c r="A447"/>
      <c r="B447" s="48"/>
      <c r="C447" s="26"/>
      <c r="D447" s="26"/>
      <c r="E447" s="26"/>
      <c r="F447" s="26"/>
      <c r="G447" s="26"/>
      <c r="H447" s="26"/>
      <c r="I447" s="26"/>
      <c r="J447" s="26"/>
      <c r="K447" s="26"/>
      <c r="L447" s="26"/>
      <c r="M447" s="26"/>
      <c r="N447" s="26"/>
      <c r="O447" s="26"/>
      <c r="P447" s="26"/>
      <c r="R447" s="3"/>
      <c r="S447"/>
    </row>
    <row r="448" spans="1:19" s="1" customFormat="1" x14ac:dyDescent="0.25">
      <c r="A448"/>
      <c r="B448" s="48"/>
      <c r="C448" s="26"/>
      <c r="D448" s="26"/>
      <c r="E448" s="26"/>
      <c r="F448" s="26"/>
      <c r="G448" s="26"/>
      <c r="H448" s="26"/>
      <c r="I448" s="26"/>
      <c r="J448" s="26"/>
      <c r="K448" s="26"/>
      <c r="L448" s="26"/>
      <c r="M448" s="26"/>
      <c r="N448" s="26"/>
      <c r="O448" s="26"/>
      <c r="P448" s="26"/>
      <c r="R448" s="3"/>
      <c r="S448"/>
    </row>
    <row r="449" spans="1:19" s="1" customFormat="1" x14ac:dyDescent="0.25">
      <c r="A449"/>
      <c r="B449" s="48"/>
      <c r="C449" s="26"/>
      <c r="D449" s="26"/>
      <c r="E449" s="26"/>
      <c r="F449" s="26"/>
      <c r="G449" s="26"/>
      <c r="H449" s="26"/>
      <c r="I449" s="26"/>
      <c r="J449" s="26"/>
      <c r="K449" s="26"/>
      <c r="L449" s="26"/>
      <c r="M449" s="26"/>
      <c r="N449" s="26"/>
      <c r="O449" s="26"/>
      <c r="P449" s="26"/>
      <c r="R449" s="3"/>
      <c r="S449"/>
    </row>
    <row r="450" spans="1:19" s="1" customFormat="1" x14ac:dyDescent="0.25">
      <c r="A450"/>
      <c r="B450" s="48"/>
      <c r="C450" s="26"/>
      <c r="D450" s="26"/>
      <c r="E450" s="26"/>
      <c r="F450" s="26"/>
      <c r="G450" s="26"/>
      <c r="H450" s="26"/>
      <c r="I450" s="26"/>
      <c r="J450" s="26"/>
      <c r="K450" s="26"/>
      <c r="L450" s="26"/>
      <c r="M450" s="26"/>
      <c r="N450" s="26"/>
      <c r="O450" s="26"/>
      <c r="P450" s="26"/>
      <c r="R450" s="3"/>
      <c r="S450"/>
    </row>
    <row r="451" spans="1:19" s="1" customFormat="1" x14ac:dyDescent="0.25">
      <c r="A451"/>
      <c r="B451" s="48"/>
      <c r="C451" s="26"/>
      <c r="D451" s="26"/>
      <c r="E451" s="26"/>
      <c r="F451" s="26"/>
      <c r="G451" s="26"/>
      <c r="H451" s="26"/>
      <c r="I451" s="26"/>
      <c r="J451" s="26"/>
      <c r="K451" s="26"/>
      <c r="L451" s="26"/>
      <c r="M451" s="26"/>
      <c r="N451" s="26"/>
      <c r="O451" s="26"/>
      <c r="P451" s="26"/>
      <c r="R451" s="3"/>
      <c r="S451"/>
    </row>
    <row r="452" spans="1:19" s="1" customFormat="1" x14ac:dyDescent="0.25">
      <c r="A452"/>
      <c r="B452" s="48"/>
      <c r="C452" s="26"/>
      <c r="D452" s="26"/>
      <c r="E452" s="26"/>
      <c r="F452" s="26"/>
      <c r="G452" s="26"/>
      <c r="H452" s="26"/>
      <c r="I452" s="26"/>
      <c r="J452" s="26"/>
      <c r="K452" s="26"/>
      <c r="L452" s="26"/>
      <c r="M452" s="26"/>
      <c r="N452" s="26"/>
      <c r="O452" s="26"/>
      <c r="P452" s="26"/>
      <c r="R452" s="3"/>
      <c r="S452"/>
    </row>
    <row r="453" spans="1:19" s="1" customFormat="1" x14ac:dyDescent="0.25">
      <c r="A453"/>
      <c r="B453" s="48"/>
      <c r="C453" s="26"/>
      <c r="D453" s="26"/>
      <c r="E453" s="26"/>
      <c r="F453" s="26"/>
      <c r="G453" s="26"/>
      <c r="H453" s="26"/>
      <c r="I453" s="26"/>
      <c r="J453" s="26"/>
      <c r="K453" s="26"/>
      <c r="L453" s="26"/>
      <c r="M453" s="26"/>
      <c r="N453" s="26"/>
      <c r="O453" s="26"/>
      <c r="P453" s="26"/>
      <c r="R453" s="3"/>
      <c r="S453"/>
    </row>
    <row r="454" spans="1:19" s="1" customFormat="1" x14ac:dyDescent="0.25">
      <c r="A454"/>
      <c r="B454" s="48"/>
      <c r="C454" s="26"/>
      <c r="D454" s="26"/>
      <c r="E454" s="26"/>
      <c r="F454" s="26"/>
      <c r="G454" s="26"/>
      <c r="H454" s="26"/>
      <c r="I454" s="26"/>
      <c r="J454" s="26"/>
      <c r="K454" s="26"/>
      <c r="L454" s="26"/>
      <c r="M454" s="26"/>
      <c r="N454" s="26"/>
      <c r="O454" s="26"/>
      <c r="P454" s="26"/>
      <c r="R454" s="3"/>
      <c r="S454"/>
    </row>
    <row r="455" spans="1:19" s="1" customFormat="1" x14ac:dyDescent="0.25">
      <c r="A455"/>
      <c r="B455" s="48"/>
      <c r="C455" s="26"/>
      <c r="D455" s="26"/>
      <c r="E455" s="26"/>
      <c r="F455" s="26"/>
      <c r="G455" s="26"/>
      <c r="H455" s="26"/>
      <c r="I455" s="26"/>
      <c r="J455" s="26"/>
      <c r="K455" s="26"/>
      <c r="L455" s="26"/>
      <c r="M455" s="26"/>
      <c r="N455" s="26"/>
      <c r="O455" s="26"/>
      <c r="P455" s="26"/>
      <c r="R455" s="3"/>
      <c r="S455"/>
    </row>
    <row r="456" spans="1:19" s="1" customFormat="1" x14ac:dyDescent="0.25">
      <c r="A456"/>
      <c r="B456" s="48"/>
      <c r="C456" s="26"/>
      <c r="D456" s="26"/>
      <c r="E456" s="26"/>
      <c r="F456" s="26"/>
      <c r="G456" s="26"/>
      <c r="H456" s="26"/>
      <c r="I456" s="26"/>
      <c r="J456" s="26"/>
      <c r="K456" s="26"/>
      <c r="L456" s="26"/>
      <c r="M456" s="26"/>
      <c r="N456" s="26"/>
      <c r="O456" s="26"/>
      <c r="P456" s="26"/>
      <c r="R456" s="3"/>
      <c r="S456"/>
    </row>
    <row r="457" spans="1:19" s="1" customFormat="1" x14ac:dyDescent="0.25">
      <c r="A457"/>
      <c r="B457" s="48"/>
      <c r="C457" s="26"/>
      <c r="D457" s="26"/>
      <c r="E457" s="26"/>
      <c r="F457" s="26"/>
      <c r="G457" s="26"/>
      <c r="H457" s="26"/>
      <c r="I457" s="26"/>
      <c r="J457" s="26"/>
      <c r="K457" s="26"/>
      <c r="L457" s="26"/>
      <c r="M457" s="26"/>
      <c r="N457" s="26"/>
      <c r="O457" s="26"/>
      <c r="P457" s="26"/>
      <c r="R457" s="3"/>
      <c r="S457"/>
    </row>
    <row r="458" spans="1:19" s="1" customFormat="1" x14ac:dyDescent="0.25">
      <c r="A458"/>
      <c r="B458" s="48"/>
      <c r="C458" s="26"/>
      <c r="D458" s="26"/>
      <c r="E458" s="26"/>
      <c r="F458" s="26"/>
      <c r="G458" s="26"/>
      <c r="H458" s="26"/>
      <c r="I458" s="26"/>
      <c r="J458" s="26"/>
      <c r="K458" s="26"/>
      <c r="L458" s="26"/>
      <c r="M458" s="26"/>
      <c r="N458" s="26"/>
      <c r="O458" s="26"/>
      <c r="P458" s="26"/>
      <c r="R458" s="3"/>
      <c r="S458"/>
    </row>
    <row r="459" spans="1:19" s="1" customFormat="1" x14ac:dyDescent="0.25">
      <c r="A459"/>
      <c r="B459" s="48"/>
      <c r="C459" s="26"/>
      <c r="D459" s="26"/>
      <c r="E459" s="26"/>
      <c r="F459" s="26"/>
      <c r="G459" s="26"/>
      <c r="H459" s="26"/>
      <c r="I459" s="26"/>
      <c r="J459" s="26"/>
      <c r="K459" s="26"/>
      <c r="L459" s="26"/>
      <c r="M459" s="26"/>
      <c r="N459" s="26"/>
      <c r="O459" s="26"/>
      <c r="P459" s="26"/>
      <c r="R459" s="3"/>
      <c r="S459"/>
    </row>
    <row r="460" spans="1:19" s="1" customFormat="1" x14ac:dyDescent="0.25">
      <c r="A460"/>
      <c r="B460" s="48"/>
      <c r="C460" s="26"/>
      <c r="D460" s="26"/>
      <c r="E460" s="26"/>
      <c r="F460" s="26"/>
      <c r="G460" s="26"/>
      <c r="H460" s="26"/>
      <c r="I460" s="26"/>
      <c r="J460" s="26"/>
      <c r="K460" s="26"/>
      <c r="L460" s="26"/>
      <c r="M460" s="26"/>
      <c r="N460" s="26"/>
      <c r="O460" s="26"/>
      <c r="P460" s="26"/>
      <c r="R460" s="3"/>
      <c r="S460"/>
    </row>
    <row r="461" spans="1:19" s="1" customFormat="1" x14ac:dyDescent="0.25">
      <c r="A461"/>
      <c r="B461" s="48"/>
      <c r="C461" s="26"/>
      <c r="D461" s="26"/>
      <c r="E461" s="26"/>
      <c r="F461" s="26"/>
      <c r="G461" s="26"/>
      <c r="H461" s="26"/>
      <c r="I461" s="26"/>
      <c r="J461" s="26"/>
      <c r="K461" s="26"/>
      <c r="L461" s="26"/>
      <c r="M461" s="26"/>
      <c r="N461" s="26"/>
      <c r="O461" s="26"/>
      <c r="P461" s="26"/>
      <c r="R461" s="3"/>
      <c r="S461"/>
    </row>
    <row r="462" spans="1:19" s="1" customFormat="1" x14ac:dyDescent="0.25">
      <c r="A462"/>
      <c r="B462" s="48"/>
      <c r="C462" s="26"/>
      <c r="D462" s="26"/>
      <c r="E462" s="26"/>
      <c r="F462" s="26"/>
      <c r="G462" s="26"/>
      <c r="H462" s="26"/>
      <c r="I462" s="26"/>
      <c r="J462" s="26"/>
      <c r="K462" s="26"/>
      <c r="L462" s="26"/>
      <c r="M462" s="26"/>
      <c r="N462" s="26"/>
      <c r="O462" s="26"/>
      <c r="P462" s="26"/>
      <c r="R462" s="3"/>
      <c r="S462"/>
    </row>
    <row r="463" spans="1:19" s="1" customFormat="1" x14ac:dyDescent="0.25">
      <c r="A463"/>
      <c r="B463" s="48"/>
      <c r="C463" s="26"/>
      <c r="D463" s="26"/>
      <c r="E463" s="26"/>
      <c r="F463" s="26"/>
      <c r="G463" s="26"/>
      <c r="H463" s="26"/>
      <c r="I463" s="26"/>
      <c r="J463" s="26"/>
      <c r="K463" s="26"/>
      <c r="L463" s="26"/>
      <c r="M463" s="26"/>
      <c r="N463" s="26"/>
      <c r="O463" s="26"/>
      <c r="P463" s="26"/>
      <c r="R463" s="3"/>
      <c r="S463"/>
    </row>
    <row r="464" spans="1:19" s="1" customFormat="1" x14ac:dyDescent="0.25">
      <c r="A464"/>
      <c r="B464" s="48"/>
      <c r="C464" s="26"/>
      <c r="D464" s="26"/>
      <c r="E464" s="26"/>
      <c r="F464" s="26"/>
      <c r="G464" s="26"/>
      <c r="H464" s="26"/>
      <c r="I464" s="26"/>
      <c r="J464" s="26"/>
      <c r="K464" s="26"/>
      <c r="L464" s="26"/>
      <c r="M464" s="26"/>
      <c r="N464" s="26"/>
      <c r="O464" s="26"/>
      <c r="P464" s="26"/>
      <c r="R464" s="3"/>
      <c r="S464"/>
    </row>
    <row r="465" spans="1:19" s="1" customFormat="1" x14ac:dyDescent="0.25">
      <c r="A465"/>
      <c r="B465" s="48"/>
      <c r="C465" s="26"/>
      <c r="D465" s="26"/>
      <c r="E465" s="26"/>
      <c r="F465" s="26"/>
      <c r="G465" s="26"/>
      <c r="H465" s="26"/>
      <c r="I465" s="26"/>
      <c r="J465" s="26"/>
      <c r="K465" s="26"/>
      <c r="L465" s="26"/>
      <c r="M465" s="26"/>
      <c r="N465" s="26"/>
      <c r="O465" s="26"/>
      <c r="P465" s="26"/>
      <c r="R465" s="3"/>
      <c r="S465"/>
    </row>
    <row r="466" spans="1:19" s="1" customFormat="1" x14ac:dyDescent="0.25">
      <c r="A466"/>
      <c r="B466" s="48"/>
      <c r="C466" s="26"/>
      <c r="D466" s="26"/>
      <c r="E466" s="26"/>
      <c r="F466" s="26"/>
      <c r="G466" s="26"/>
      <c r="H466" s="26"/>
      <c r="I466" s="26"/>
      <c r="J466" s="26"/>
      <c r="K466" s="26"/>
      <c r="L466" s="26"/>
      <c r="M466" s="26"/>
      <c r="N466" s="26"/>
      <c r="O466" s="26"/>
      <c r="P466" s="26"/>
      <c r="R466" s="3"/>
      <c r="S466"/>
    </row>
    <row r="467" spans="1:19" s="1" customFormat="1" x14ac:dyDescent="0.25">
      <c r="A467"/>
      <c r="B467" s="48"/>
      <c r="C467" s="26"/>
      <c r="D467" s="26"/>
      <c r="E467" s="26"/>
      <c r="F467" s="26"/>
      <c r="G467" s="26"/>
      <c r="H467" s="26"/>
      <c r="I467" s="26"/>
      <c r="J467" s="26"/>
      <c r="K467" s="26"/>
      <c r="L467" s="26"/>
      <c r="M467" s="26"/>
      <c r="N467" s="26"/>
      <c r="O467" s="26"/>
      <c r="P467" s="26"/>
      <c r="R467" s="3"/>
      <c r="S467"/>
    </row>
    <row r="468" spans="1:19" s="1" customFormat="1" x14ac:dyDescent="0.25">
      <c r="A468"/>
      <c r="B468" s="48"/>
      <c r="C468" s="26"/>
      <c r="D468" s="26"/>
      <c r="E468" s="26"/>
      <c r="F468" s="26"/>
      <c r="G468" s="26"/>
      <c r="H468" s="26"/>
      <c r="I468" s="26"/>
      <c r="J468" s="26"/>
      <c r="K468" s="26"/>
      <c r="L468" s="26"/>
      <c r="M468" s="26"/>
      <c r="N468" s="26"/>
      <c r="O468" s="26"/>
      <c r="P468" s="26"/>
      <c r="R468" s="3"/>
      <c r="S468"/>
    </row>
    <row r="469" spans="1:19" s="1" customFormat="1" x14ac:dyDescent="0.25">
      <c r="A469"/>
      <c r="B469" s="48"/>
      <c r="C469" s="26"/>
      <c r="D469" s="26"/>
      <c r="E469" s="26"/>
      <c r="F469" s="26"/>
      <c r="G469" s="26"/>
      <c r="H469" s="26"/>
      <c r="I469" s="26"/>
      <c r="J469" s="26"/>
      <c r="K469" s="26"/>
      <c r="L469" s="26"/>
      <c r="M469" s="26"/>
      <c r="N469" s="26"/>
      <c r="O469" s="26"/>
      <c r="P469" s="26"/>
      <c r="R469" s="3"/>
      <c r="S469"/>
    </row>
    <row r="470" spans="1:19" s="1" customFormat="1" x14ac:dyDescent="0.25">
      <c r="A470"/>
      <c r="B470" s="48"/>
      <c r="C470" s="26"/>
      <c r="D470" s="26"/>
      <c r="E470" s="26"/>
      <c r="F470" s="26"/>
      <c r="G470" s="26"/>
      <c r="H470" s="26"/>
      <c r="I470" s="26"/>
      <c r="J470" s="26"/>
      <c r="K470" s="26"/>
      <c r="L470" s="26"/>
      <c r="M470" s="26"/>
      <c r="N470" s="26"/>
      <c r="O470" s="26"/>
      <c r="P470" s="26"/>
      <c r="R470" s="3"/>
      <c r="S470"/>
    </row>
    <row r="471" spans="1:19" s="1" customFormat="1" x14ac:dyDescent="0.25">
      <c r="A471"/>
      <c r="B471" s="48"/>
      <c r="C471" s="26"/>
      <c r="D471" s="26"/>
      <c r="E471" s="26"/>
      <c r="F471" s="26"/>
      <c r="G471" s="26"/>
      <c r="H471" s="26"/>
      <c r="I471" s="26"/>
      <c r="J471" s="26"/>
      <c r="K471" s="26"/>
      <c r="L471" s="26"/>
      <c r="M471" s="26"/>
      <c r="N471" s="26"/>
      <c r="O471" s="26"/>
      <c r="P471" s="26"/>
      <c r="R471" s="3"/>
      <c r="S471"/>
    </row>
    <row r="472" spans="1:19" s="1" customFormat="1" x14ac:dyDescent="0.25">
      <c r="A472"/>
      <c r="B472" s="48"/>
      <c r="C472" s="26"/>
      <c r="D472" s="26"/>
      <c r="E472" s="26"/>
      <c r="F472" s="26"/>
      <c r="G472" s="26"/>
      <c r="H472" s="26"/>
      <c r="I472" s="26"/>
      <c r="J472" s="26"/>
      <c r="K472" s="26"/>
      <c r="L472" s="26"/>
      <c r="M472" s="26"/>
      <c r="N472" s="26"/>
      <c r="O472" s="26"/>
      <c r="P472" s="26"/>
      <c r="R472" s="3"/>
      <c r="S472"/>
    </row>
    <row r="473" spans="1:19" s="1" customFormat="1" x14ac:dyDescent="0.25">
      <c r="A473"/>
      <c r="B473" s="48"/>
      <c r="C473" s="26"/>
      <c r="D473" s="26"/>
      <c r="E473" s="26"/>
      <c r="F473" s="26"/>
      <c r="G473" s="26"/>
      <c r="H473" s="26"/>
      <c r="I473" s="26"/>
      <c r="J473" s="26"/>
      <c r="K473" s="26"/>
      <c r="L473" s="26"/>
      <c r="M473" s="26"/>
      <c r="N473" s="26"/>
      <c r="O473" s="26"/>
      <c r="P473" s="26"/>
      <c r="R473" s="3"/>
      <c r="S473"/>
    </row>
    <row r="474" spans="1:19" s="1" customFormat="1" x14ac:dyDescent="0.25">
      <c r="A474"/>
      <c r="B474" s="48"/>
      <c r="C474" s="26"/>
      <c r="D474" s="26"/>
      <c r="E474" s="26"/>
      <c r="F474" s="26"/>
      <c r="G474" s="26"/>
      <c r="H474" s="26"/>
      <c r="I474" s="26"/>
      <c r="J474" s="26"/>
      <c r="K474" s="26"/>
      <c r="L474" s="26"/>
      <c r="M474" s="26"/>
      <c r="N474" s="26"/>
      <c r="O474" s="26"/>
      <c r="P474" s="26"/>
      <c r="R474" s="3"/>
      <c r="S474"/>
    </row>
    <row r="475" spans="1:19" s="1" customFormat="1" x14ac:dyDescent="0.25">
      <c r="A475"/>
      <c r="B475" s="48"/>
      <c r="C475" s="26"/>
      <c r="D475" s="26"/>
      <c r="E475" s="26"/>
      <c r="F475" s="26"/>
      <c r="G475" s="26"/>
      <c r="H475" s="26"/>
      <c r="I475" s="26"/>
      <c r="J475" s="26"/>
      <c r="K475" s="26"/>
      <c r="L475" s="26"/>
      <c r="M475" s="26"/>
      <c r="N475" s="26"/>
      <c r="O475" s="26"/>
      <c r="P475" s="26"/>
      <c r="R475" s="3"/>
      <c r="S475"/>
    </row>
    <row r="476" spans="1:19" s="1" customFormat="1" x14ac:dyDescent="0.25">
      <c r="A476"/>
      <c r="B476" s="48"/>
      <c r="C476" s="26"/>
      <c r="D476" s="26"/>
      <c r="E476" s="26"/>
      <c r="F476" s="26"/>
      <c r="G476" s="26"/>
      <c r="H476" s="26"/>
      <c r="I476" s="26"/>
      <c r="J476" s="26"/>
      <c r="K476" s="26"/>
      <c r="L476" s="26"/>
      <c r="M476" s="26"/>
      <c r="N476" s="26"/>
      <c r="O476" s="26"/>
      <c r="P476" s="26"/>
      <c r="R476" s="3"/>
      <c r="S476"/>
    </row>
    <row r="477" spans="1:19" s="1" customFormat="1" x14ac:dyDescent="0.25">
      <c r="A477"/>
      <c r="B477" s="48"/>
      <c r="C477" s="26"/>
      <c r="D477" s="26"/>
      <c r="E477" s="26"/>
      <c r="F477" s="26"/>
      <c r="G477" s="26"/>
      <c r="H477" s="26"/>
      <c r="I477" s="26"/>
      <c r="J477" s="26"/>
      <c r="K477" s="26"/>
      <c r="L477" s="26"/>
      <c r="M477" s="26"/>
      <c r="N477" s="26"/>
      <c r="O477" s="26"/>
      <c r="P477" s="26"/>
      <c r="R477" s="3"/>
      <c r="S477"/>
    </row>
    <row r="478" spans="1:19" s="1" customFormat="1" x14ac:dyDescent="0.25">
      <c r="A478"/>
      <c r="B478" s="48"/>
      <c r="C478" s="26"/>
      <c r="D478" s="26"/>
      <c r="E478" s="26"/>
      <c r="F478" s="26"/>
      <c r="G478" s="26"/>
      <c r="H478" s="26"/>
      <c r="I478" s="26"/>
      <c r="J478" s="26"/>
      <c r="K478" s="26"/>
      <c r="L478" s="26"/>
      <c r="M478" s="26"/>
      <c r="N478" s="26"/>
      <c r="O478" s="26"/>
      <c r="P478" s="26"/>
      <c r="R478" s="3"/>
      <c r="S478"/>
    </row>
    <row r="479" spans="1:19" s="1" customFormat="1" x14ac:dyDescent="0.25">
      <c r="A479"/>
      <c r="B479" s="48"/>
      <c r="C479" s="26"/>
      <c r="D479" s="26"/>
      <c r="E479" s="26"/>
      <c r="F479" s="26"/>
      <c r="G479" s="26"/>
      <c r="H479" s="26"/>
      <c r="I479" s="26"/>
      <c r="J479" s="26"/>
      <c r="K479" s="26"/>
      <c r="L479" s="26"/>
      <c r="M479" s="26"/>
      <c r="N479" s="26"/>
      <c r="O479" s="26"/>
      <c r="P479" s="26"/>
      <c r="R479" s="3"/>
      <c r="S479"/>
    </row>
    <row r="480" spans="1:19" s="1" customFormat="1" x14ac:dyDescent="0.25">
      <c r="A480"/>
      <c r="B480" s="48"/>
      <c r="C480" s="26"/>
      <c r="D480" s="26"/>
      <c r="E480" s="26"/>
      <c r="F480" s="26"/>
      <c r="G480" s="26"/>
      <c r="H480" s="26"/>
      <c r="I480" s="26"/>
      <c r="J480" s="26"/>
      <c r="K480" s="26"/>
      <c r="L480" s="26"/>
      <c r="M480" s="26"/>
      <c r="N480" s="26"/>
      <c r="O480" s="26"/>
      <c r="P480" s="26"/>
      <c r="R480" s="3"/>
      <c r="S480"/>
    </row>
    <row r="481" spans="1:19" s="1" customFormat="1" x14ac:dyDescent="0.25">
      <c r="A481"/>
      <c r="B481" s="48"/>
      <c r="C481" s="26"/>
      <c r="D481" s="26"/>
      <c r="E481" s="26"/>
      <c r="F481" s="26"/>
      <c r="G481" s="26"/>
      <c r="H481" s="26"/>
      <c r="I481" s="26"/>
      <c r="J481" s="26"/>
      <c r="K481" s="26"/>
      <c r="L481" s="26"/>
      <c r="M481" s="26"/>
      <c r="N481" s="26"/>
      <c r="O481" s="26"/>
      <c r="P481" s="26"/>
      <c r="R481" s="3"/>
      <c r="S481"/>
    </row>
    <row r="482" spans="1:19" s="1" customFormat="1" x14ac:dyDescent="0.25">
      <c r="A482"/>
      <c r="B482" s="48"/>
      <c r="C482" s="26"/>
      <c r="D482" s="26"/>
      <c r="E482" s="26"/>
      <c r="F482" s="26"/>
      <c r="G482" s="26"/>
      <c r="H482" s="26"/>
      <c r="I482" s="26"/>
      <c r="J482" s="26"/>
      <c r="K482" s="26"/>
      <c r="L482" s="26"/>
      <c r="M482" s="26"/>
      <c r="N482" s="26"/>
      <c r="O482" s="26"/>
      <c r="P482" s="26"/>
      <c r="R482" s="3"/>
      <c r="S482"/>
    </row>
    <row r="483" spans="1:19" s="1" customFormat="1" x14ac:dyDescent="0.25">
      <c r="A483"/>
      <c r="B483" s="48"/>
      <c r="C483" s="26"/>
      <c r="D483" s="26"/>
      <c r="E483" s="26"/>
      <c r="F483" s="26"/>
      <c r="G483" s="26"/>
      <c r="H483" s="26"/>
      <c r="I483" s="26"/>
      <c r="J483" s="26"/>
      <c r="K483" s="26"/>
      <c r="L483" s="26"/>
      <c r="M483" s="26"/>
      <c r="N483" s="26"/>
      <c r="O483" s="26"/>
      <c r="P483" s="26"/>
      <c r="R483" s="3"/>
      <c r="S483"/>
    </row>
    <row r="484" spans="1:19" s="1" customFormat="1" x14ac:dyDescent="0.25">
      <c r="A484"/>
      <c r="B484" s="48"/>
      <c r="C484" s="26"/>
      <c r="D484" s="26"/>
      <c r="E484" s="26"/>
      <c r="F484" s="26"/>
      <c r="G484" s="26"/>
      <c r="H484" s="26"/>
      <c r="I484" s="26"/>
      <c r="J484" s="26"/>
      <c r="K484" s="26"/>
      <c r="L484" s="26"/>
      <c r="M484" s="26"/>
      <c r="N484" s="26"/>
      <c r="O484" s="26"/>
      <c r="P484" s="26"/>
      <c r="R484" s="3"/>
      <c r="S484"/>
    </row>
    <row r="485" spans="1:19" s="1" customFormat="1" x14ac:dyDescent="0.25">
      <c r="A485"/>
      <c r="B485" s="48"/>
      <c r="C485" s="26"/>
      <c r="D485" s="26"/>
      <c r="E485" s="26"/>
      <c r="F485" s="26"/>
      <c r="G485" s="26"/>
      <c r="H485" s="26"/>
      <c r="I485" s="26"/>
      <c r="J485" s="26"/>
      <c r="K485" s="26"/>
      <c r="L485" s="26"/>
      <c r="M485" s="26"/>
      <c r="N485" s="26"/>
      <c r="O485" s="26"/>
      <c r="P485" s="26"/>
      <c r="R485" s="3"/>
      <c r="S485"/>
    </row>
    <row r="486" spans="1:19" s="1" customFormat="1" x14ac:dyDescent="0.25">
      <c r="A486"/>
      <c r="B486" s="48"/>
      <c r="C486" s="26"/>
      <c r="D486" s="26"/>
      <c r="E486" s="26"/>
      <c r="F486" s="26"/>
      <c r="G486" s="26"/>
      <c r="H486" s="26"/>
      <c r="I486" s="26"/>
      <c r="J486" s="26"/>
      <c r="K486" s="26"/>
      <c r="L486" s="26"/>
      <c r="M486" s="26"/>
      <c r="N486" s="26"/>
      <c r="O486" s="26"/>
      <c r="P486" s="26"/>
      <c r="R486" s="3"/>
      <c r="S486"/>
    </row>
    <row r="487" spans="1:19" s="1" customFormat="1" x14ac:dyDescent="0.25">
      <c r="A487"/>
      <c r="B487" s="48"/>
      <c r="C487" s="26"/>
      <c r="D487" s="26"/>
      <c r="E487" s="26"/>
      <c r="F487" s="26"/>
      <c r="G487" s="26"/>
      <c r="H487" s="26"/>
      <c r="I487" s="26"/>
      <c r="J487" s="26"/>
      <c r="K487" s="26"/>
      <c r="L487" s="26"/>
      <c r="M487" s="26"/>
      <c r="N487" s="26"/>
      <c r="O487" s="26"/>
      <c r="P487" s="26"/>
      <c r="R487" s="3"/>
      <c r="S487"/>
    </row>
    <row r="488" spans="1:19" s="1" customFormat="1" x14ac:dyDescent="0.25">
      <c r="A488"/>
      <c r="B488" s="48"/>
      <c r="C488" s="26"/>
      <c r="D488" s="26"/>
      <c r="E488" s="26"/>
      <c r="F488" s="26"/>
      <c r="G488" s="26"/>
      <c r="H488" s="26"/>
      <c r="I488" s="26"/>
      <c r="J488" s="26"/>
      <c r="K488" s="26"/>
      <c r="L488" s="26"/>
      <c r="M488" s="26"/>
      <c r="N488" s="26"/>
      <c r="O488" s="26"/>
      <c r="P488" s="26"/>
      <c r="R488" s="3"/>
      <c r="S488"/>
    </row>
    <row r="489" spans="1:19" s="1" customFormat="1" x14ac:dyDescent="0.25">
      <c r="A489"/>
      <c r="B489" s="48"/>
      <c r="C489" s="26"/>
      <c r="D489" s="26"/>
      <c r="E489" s="26"/>
      <c r="F489" s="26"/>
      <c r="G489" s="26"/>
      <c r="H489" s="26"/>
      <c r="I489" s="26"/>
      <c r="J489" s="26"/>
      <c r="K489" s="26"/>
      <c r="L489" s="26"/>
      <c r="M489" s="26"/>
      <c r="N489" s="26"/>
      <c r="O489" s="26"/>
      <c r="P489" s="26"/>
      <c r="R489" s="3"/>
      <c r="S489"/>
    </row>
    <row r="490" spans="1:19" s="1" customFormat="1" x14ac:dyDescent="0.25">
      <c r="A490"/>
      <c r="B490" s="48"/>
      <c r="C490" s="26"/>
      <c r="D490" s="26"/>
      <c r="E490" s="26"/>
      <c r="F490" s="26"/>
      <c r="G490" s="26"/>
      <c r="H490" s="26"/>
      <c r="I490" s="26"/>
      <c r="J490" s="26"/>
      <c r="K490" s="26"/>
      <c r="L490" s="26"/>
      <c r="M490" s="26"/>
      <c r="N490" s="26"/>
      <c r="O490" s="26"/>
      <c r="P490" s="26"/>
      <c r="R490" s="3"/>
      <c r="S490"/>
    </row>
    <row r="491" spans="1:19" s="1" customFormat="1" x14ac:dyDescent="0.25">
      <c r="A491"/>
      <c r="B491" s="48"/>
      <c r="C491" s="26"/>
      <c r="D491" s="26"/>
      <c r="E491" s="26"/>
      <c r="F491" s="26"/>
      <c r="G491" s="26"/>
      <c r="H491" s="26"/>
      <c r="I491" s="26"/>
      <c r="J491" s="26"/>
      <c r="K491" s="26"/>
      <c r="L491" s="26"/>
      <c r="M491" s="26"/>
      <c r="N491" s="26"/>
      <c r="O491" s="26"/>
      <c r="P491" s="26"/>
      <c r="R491" s="3"/>
      <c r="S491"/>
    </row>
    <row r="492" spans="1:19" s="1" customFormat="1" x14ac:dyDescent="0.25">
      <c r="A492"/>
      <c r="B492" s="48"/>
      <c r="C492" s="26"/>
      <c r="D492" s="26"/>
      <c r="E492" s="26"/>
      <c r="F492" s="26"/>
      <c r="G492" s="26"/>
      <c r="H492" s="26"/>
      <c r="I492" s="26"/>
      <c r="J492" s="26"/>
      <c r="K492" s="26"/>
      <c r="L492" s="26"/>
      <c r="M492" s="26"/>
      <c r="N492" s="26"/>
      <c r="O492" s="26"/>
      <c r="P492" s="26"/>
      <c r="R492" s="3"/>
      <c r="S492"/>
    </row>
    <row r="493" spans="1:19" s="1" customFormat="1" x14ac:dyDescent="0.25">
      <c r="A493"/>
      <c r="B493" s="48"/>
      <c r="C493" s="26"/>
      <c r="D493" s="26"/>
      <c r="E493" s="26"/>
      <c r="F493" s="26"/>
      <c r="G493" s="26"/>
      <c r="H493" s="26"/>
      <c r="I493" s="26"/>
      <c r="J493" s="26"/>
      <c r="K493" s="26"/>
      <c r="L493" s="26"/>
      <c r="M493" s="26"/>
      <c r="N493" s="26"/>
      <c r="O493" s="26"/>
      <c r="P493" s="26"/>
      <c r="R493" s="3"/>
      <c r="S493"/>
    </row>
    <row r="494" spans="1:19" s="1" customFormat="1" x14ac:dyDescent="0.25">
      <c r="A494"/>
      <c r="B494" s="48"/>
      <c r="C494" s="26"/>
      <c r="D494" s="26"/>
      <c r="E494" s="26"/>
      <c r="F494" s="26"/>
      <c r="G494" s="26"/>
      <c r="H494" s="26"/>
      <c r="I494" s="26"/>
      <c r="J494" s="26"/>
      <c r="K494" s="26"/>
      <c r="L494" s="26"/>
      <c r="M494" s="26"/>
      <c r="N494" s="26"/>
      <c r="O494" s="26"/>
      <c r="P494" s="26"/>
      <c r="R494" s="3"/>
      <c r="S494"/>
    </row>
    <row r="495" spans="1:19" s="1" customFormat="1" x14ac:dyDescent="0.25">
      <c r="A495"/>
      <c r="B495" s="48"/>
      <c r="C495" s="26"/>
      <c r="D495" s="26"/>
      <c r="E495" s="26"/>
      <c r="F495" s="26"/>
      <c r="G495" s="26"/>
      <c r="H495" s="26"/>
      <c r="I495" s="26"/>
      <c r="J495" s="26"/>
      <c r="K495" s="26"/>
      <c r="L495" s="26"/>
      <c r="M495" s="26"/>
      <c r="N495" s="26"/>
      <c r="O495" s="26"/>
      <c r="P495" s="26"/>
      <c r="R495" s="3"/>
      <c r="S495"/>
    </row>
    <row r="496" spans="1:19" s="1" customFormat="1" x14ac:dyDescent="0.25">
      <c r="A496"/>
      <c r="B496" s="48"/>
      <c r="C496" s="26"/>
      <c r="D496" s="26"/>
      <c r="E496" s="26"/>
      <c r="F496" s="26"/>
      <c r="G496" s="26"/>
      <c r="H496" s="26"/>
      <c r="I496" s="26"/>
      <c r="J496" s="26"/>
      <c r="K496" s="26"/>
      <c r="L496" s="26"/>
      <c r="M496" s="26"/>
      <c r="N496" s="26"/>
      <c r="O496" s="26"/>
      <c r="P496" s="26"/>
      <c r="R496" s="3"/>
      <c r="S496"/>
    </row>
    <row r="497" spans="1:19" s="1" customFormat="1" x14ac:dyDescent="0.25">
      <c r="A497"/>
      <c r="B497" s="48"/>
      <c r="C497" s="26"/>
      <c r="D497" s="26"/>
      <c r="E497" s="26"/>
      <c r="F497" s="26"/>
      <c r="G497" s="26"/>
      <c r="H497" s="26"/>
      <c r="I497" s="26"/>
      <c r="J497" s="26"/>
      <c r="K497" s="26"/>
      <c r="L497" s="26"/>
      <c r="M497" s="26"/>
      <c r="N497" s="26"/>
      <c r="O497" s="26"/>
      <c r="P497" s="26"/>
      <c r="R497" s="3"/>
      <c r="S497"/>
    </row>
    <row r="498" spans="1:19" s="1" customFormat="1" x14ac:dyDescent="0.25">
      <c r="A498"/>
      <c r="B498" s="48"/>
      <c r="C498" s="26"/>
      <c r="D498" s="26"/>
      <c r="E498" s="26"/>
      <c r="F498" s="26"/>
      <c r="G498" s="26"/>
      <c r="H498" s="26"/>
      <c r="I498" s="26"/>
      <c r="J498" s="26"/>
      <c r="K498" s="26"/>
      <c r="L498" s="26"/>
      <c r="M498" s="26"/>
      <c r="N498" s="26"/>
      <c r="O498" s="26"/>
      <c r="P498" s="26"/>
      <c r="R498" s="3"/>
      <c r="S498"/>
    </row>
    <row r="499" spans="1:19" s="1" customFormat="1" x14ac:dyDescent="0.25">
      <c r="A499"/>
      <c r="B499" s="48"/>
      <c r="C499" s="26"/>
      <c r="D499" s="26"/>
      <c r="E499" s="26"/>
      <c r="F499" s="26"/>
      <c r="G499" s="26"/>
      <c r="H499" s="26"/>
      <c r="I499" s="26"/>
      <c r="J499" s="26"/>
      <c r="K499" s="26"/>
      <c r="L499" s="26"/>
      <c r="M499" s="26"/>
      <c r="N499" s="26"/>
      <c r="O499" s="26"/>
      <c r="P499" s="26"/>
      <c r="R499" s="3"/>
      <c r="S499"/>
    </row>
    <row r="500" spans="1:19" s="1" customFormat="1" x14ac:dyDescent="0.25">
      <c r="A500"/>
      <c r="B500" s="48"/>
      <c r="C500" s="26"/>
      <c r="D500" s="26"/>
      <c r="E500" s="26"/>
      <c r="F500" s="26"/>
      <c r="G500" s="26"/>
      <c r="H500" s="26"/>
      <c r="I500" s="26"/>
      <c r="J500" s="26"/>
      <c r="K500" s="26"/>
      <c r="L500" s="26"/>
      <c r="M500" s="26"/>
      <c r="N500" s="26"/>
      <c r="O500" s="26"/>
      <c r="P500" s="26"/>
      <c r="R500" s="3"/>
      <c r="S500"/>
    </row>
    <row r="501" spans="1:19" s="1" customFormat="1" x14ac:dyDescent="0.25">
      <c r="A501"/>
      <c r="B501" s="48"/>
      <c r="C501" s="26"/>
      <c r="D501" s="26"/>
      <c r="E501" s="26"/>
      <c r="F501" s="26"/>
      <c r="G501" s="26"/>
      <c r="H501" s="26"/>
      <c r="I501" s="26"/>
      <c r="J501" s="26"/>
      <c r="K501" s="26"/>
      <c r="L501" s="26"/>
      <c r="M501" s="26"/>
      <c r="N501" s="26"/>
      <c r="O501" s="26"/>
      <c r="P501" s="26"/>
      <c r="R501" s="3"/>
      <c r="S501"/>
    </row>
    <row r="502" spans="1:19" s="1" customFormat="1" x14ac:dyDescent="0.25">
      <c r="A502"/>
      <c r="B502" s="48"/>
      <c r="C502" s="26"/>
      <c r="D502" s="26"/>
      <c r="E502" s="26"/>
      <c r="F502" s="26"/>
      <c r="G502" s="26"/>
      <c r="H502" s="26"/>
      <c r="I502" s="26"/>
      <c r="J502" s="26"/>
      <c r="K502" s="26"/>
      <c r="L502" s="26"/>
      <c r="M502" s="26"/>
      <c r="N502" s="26"/>
      <c r="O502" s="26"/>
      <c r="P502" s="26"/>
      <c r="R502" s="3"/>
      <c r="S502"/>
    </row>
    <row r="503" spans="1:19" s="1" customFormat="1" x14ac:dyDescent="0.25">
      <c r="A503"/>
      <c r="B503" s="48"/>
      <c r="C503" s="26"/>
      <c r="D503" s="26"/>
      <c r="E503" s="26"/>
      <c r="F503" s="26"/>
      <c r="G503" s="26"/>
      <c r="H503" s="26"/>
      <c r="I503" s="26"/>
      <c r="J503" s="26"/>
      <c r="K503" s="26"/>
      <c r="L503" s="26"/>
      <c r="M503" s="26"/>
      <c r="N503" s="26"/>
      <c r="O503" s="26"/>
      <c r="P503" s="26"/>
      <c r="R503" s="3"/>
      <c r="S503"/>
    </row>
    <row r="504" spans="1:19" s="1" customFormat="1" x14ac:dyDescent="0.25">
      <c r="A504"/>
      <c r="B504" s="48"/>
      <c r="C504" s="26"/>
      <c r="D504" s="26"/>
      <c r="E504" s="26"/>
      <c r="F504" s="26"/>
      <c r="G504" s="26"/>
      <c r="H504" s="26"/>
      <c r="I504" s="26"/>
      <c r="J504" s="26"/>
      <c r="K504" s="26"/>
      <c r="L504" s="26"/>
      <c r="M504" s="26"/>
      <c r="N504" s="26"/>
      <c r="O504" s="26"/>
      <c r="P504" s="26"/>
      <c r="R504" s="3"/>
      <c r="S504"/>
    </row>
    <row r="505" spans="1:19" s="1" customFormat="1" x14ac:dyDescent="0.25">
      <c r="A505"/>
      <c r="B505" s="48"/>
      <c r="C505" s="26"/>
      <c r="D505" s="26"/>
      <c r="E505" s="26"/>
      <c r="F505" s="26"/>
      <c r="G505" s="26"/>
      <c r="H505" s="26"/>
      <c r="I505" s="26"/>
      <c r="J505" s="26"/>
      <c r="K505" s="26"/>
      <c r="L505" s="26"/>
      <c r="M505" s="26"/>
      <c r="N505" s="26"/>
      <c r="O505" s="26"/>
      <c r="P505" s="26"/>
      <c r="R505" s="3"/>
      <c r="S505"/>
    </row>
    <row r="506" spans="1:19" s="1" customFormat="1" x14ac:dyDescent="0.25">
      <c r="A506"/>
      <c r="B506" s="48"/>
      <c r="C506" s="26"/>
      <c r="D506" s="26"/>
      <c r="E506" s="26"/>
      <c r="F506" s="26"/>
      <c r="G506" s="26"/>
      <c r="H506" s="26"/>
      <c r="I506" s="26"/>
      <c r="J506" s="26"/>
      <c r="K506" s="26"/>
      <c r="L506" s="26"/>
      <c r="M506" s="26"/>
      <c r="N506" s="26"/>
      <c r="O506" s="26"/>
      <c r="P506" s="26"/>
      <c r="R506" s="3"/>
      <c r="S506"/>
    </row>
    <row r="507" spans="1:19" s="1" customFormat="1" x14ac:dyDescent="0.25">
      <c r="A507"/>
      <c r="B507" s="48"/>
      <c r="C507" s="26"/>
      <c r="D507" s="26"/>
      <c r="E507" s="26"/>
      <c r="F507" s="26"/>
      <c r="G507" s="26"/>
      <c r="H507" s="26"/>
      <c r="I507" s="26"/>
      <c r="J507" s="26"/>
      <c r="K507" s="26"/>
      <c r="L507" s="26"/>
      <c r="M507" s="26"/>
      <c r="N507" s="26"/>
      <c r="O507" s="26"/>
      <c r="P507" s="26"/>
      <c r="R507" s="3"/>
      <c r="S507"/>
    </row>
    <row r="508" spans="1:19" s="1" customFormat="1" x14ac:dyDescent="0.25">
      <c r="A508"/>
      <c r="B508" s="48"/>
      <c r="C508" s="26"/>
      <c r="D508" s="26"/>
      <c r="E508" s="26"/>
      <c r="F508" s="26"/>
      <c r="G508" s="26"/>
      <c r="H508" s="26"/>
      <c r="I508" s="26"/>
      <c r="J508" s="26"/>
      <c r="K508" s="26"/>
      <c r="L508" s="26"/>
      <c r="M508" s="26"/>
      <c r="N508" s="26"/>
      <c r="O508" s="26"/>
      <c r="P508" s="26"/>
      <c r="R508" s="3"/>
      <c r="S508"/>
    </row>
    <row r="509" spans="1:19" s="1" customFormat="1" x14ac:dyDescent="0.25">
      <c r="A509"/>
      <c r="B509" s="48"/>
      <c r="C509" s="26"/>
      <c r="D509" s="26"/>
      <c r="E509" s="26"/>
      <c r="F509" s="26"/>
      <c r="G509" s="26"/>
      <c r="H509" s="26"/>
      <c r="I509" s="26"/>
      <c r="J509" s="26"/>
      <c r="K509" s="26"/>
      <c r="L509" s="26"/>
      <c r="M509" s="26"/>
      <c r="N509" s="26"/>
      <c r="O509" s="26"/>
      <c r="P509" s="26"/>
      <c r="R509" s="3"/>
      <c r="S509"/>
    </row>
    <row r="510" spans="1:19" s="1" customFormat="1" x14ac:dyDescent="0.25">
      <c r="A510"/>
      <c r="B510" s="48"/>
      <c r="C510" s="26"/>
      <c r="D510" s="26"/>
      <c r="E510" s="26"/>
      <c r="F510" s="26"/>
      <c r="G510" s="26"/>
      <c r="H510" s="26"/>
      <c r="I510" s="26"/>
      <c r="J510" s="26"/>
      <c r="K510" s="26"/>
      <c r="L510" s="26"/>
      <c r="M510" s="26"/>
      <c r="N510" s="26"/>
      <c r="O510" s="26"/>
      <c r="P510" s="26"/>
      <c r="R510" s="3"/>
      <c r="S510"/>
    </row>
    <row r="511" spans="1:19" s="1" customFormat="1" x14ac:dyDescent="0.25">
      <c r="A511"/>
      <c r="B511" s="48"/>
      <c r="C511" s="26"/>
      <c r="D511" s="26"/>
      <c r="E511" s="26"/>
      <c r="F511" s="26"/>
      <c r="G511" s="26"/>
      <c r="H511" s="26"/>
      <c r="I511" s="26"/>
      <c r="J511" s="26"/>
      <c r="K511" s="26"/>
      <c r="L511" s="26"/>
      <c r="M511" s="26"/>
      <c r="N511" s="26"/>
      <c r="O511" s="26"/>
      <c r="P511" s="26"/>
      <c r="R511" s="3"/>
      <c r="S511"/>
    </row>
    <row r="512" spans="1:19" s="1" customFormat="1" x14ac:dyDescent="0.25">
      <c r="A512"/>
      <c r="B512" s="48"/>
      <c r="C512" s="26"/>
      <c r="D512" s="26"/>
      <c r="E512" s="26"/>
      <c r="F512" s="26"/>
      <c r="G512" s="26"/>
      <c r="H512" s="26"/>
      <c r="I512" s="26"/>
      <c r="J512" s="26"/>
      <c r="K512" s="26"/>
      <c r="L512" s="26"/>
      <c r="M512" s="26"/>
      <c r="N512" s="26"/>
      <c r="O512" s="26"/>
      <c r="P512" s="26"/>
      <c r="R512" s="3"/>
      <c r="S512"/>
    </row>
    <row r="513" spans="1:19" s="1" customFormat="1" x14ac:dyDescent="0.25">
      <c r="A513"/>
      <c r="B513" s="48"/>
      <c r="C513" s="26"/>
      <c r="D513" s="26"/>
      <c r="E513" s="26"/>
      <c r="F513" s="26"/>
      <c r="G513" s="26"/>
      <c r="H513" s="26"/>
      <c r="I513" s="26"/>
      <c r="J513" s="26"/>
      <c r="K513" s="26"/>
      <c r="L513" s="26"/>
      <c r="M513" s="26"/>
      <c r="N513" s="26"/>
      <c r="O513" s="26"/>
      <c r="P513" s="26"/>
      <c r="R513" s="3"/>
      <c r="S513"/>
    </row>
    <row r="514" spans="1:19" s="1" customFormat="1" x14ac:dyDescent="0.25">
      <c r="A514"/>
      <c r="B514" s="48"/>
      <c r="C514" s="26"/>
      <c r="D514" s="26"/>
      <c r="E514" s="26"/>
      <c r="F514" s="26"/>
      <c r="G514" s="26"/>
      <c r="H514" s="26"/>
      <c r="I514" s="26"/>
      <c r="J514" s="26"/>
      <c r="K514" s="26"/>
      <c r="L514" s="26"/>
      <c r="M514" s="26"/>
      <c r="N514" s="26"/>
      <c r="O514" s="26"/>
      <c r="P514" s="26"/>
      <c r="R514" s="3"/>
      <c r="S514"/>
    </row>
    <row r="515" spans="1:19" s="1" customFormat="1" x14ac:dyDescent="0.25">
      <c r="A515"/>
      <c r="B515" s="48"/>
      <c r="C515" s="26"/>
      <c r="D515" s="26"/>
      <c r="E515" s="26"/>
      <c r="F515" s="26"/>
      <c r="G515" s="26"/>
      <c r="H515" s="26"/>
      <c r="I515" s="26"/>
      <c r="J515" s="26"/>
      <c r="K515" s="26"/>
      <c r="L515" s="26"/>
      <c r="M515" s="26"/>
      <c r="N515" s="26"/>
      <c r="O515" s="26"/>
      <c r="P515" s="26"/>
      <c r="R515" s="3"/>
      <c r="S515"/>
    </row>
    <row r="516" spans="1:19" s="1" customFormat="1" x14ac:dyDescent="0.25">
      <c r="A516"/>
      <c r="B516" s="48"/>
      <c r="C516" s="26"/>
      <c r="D516" s="26"/>
      <c r="E516" s="26"/>
      <c r="F516" s="26"/>
      <c r="G516" s="26"/>
      <c r="H516" s="26"/>
      <c r="I516" s="26"/>
      <c r="J516" s="26"/>
      <c r="K516" s="26"/>
      <c r="L516" s="26"/>
      <c r="M516" s="26"/>
      <c r="N516" s="26"/>
      <c r="O516" s="26"/>
      <c r="P516" s="26"/>
      <c r="R516" s="3"/>
      <c r="S516"/>
    </row>
    <row r="517" spans="1:19" s="1" customFormat="1" x14ac:dyDescent="0.25">
      <c r="A517"/>
      <c r="B517" s="48"/>
      <c r="C517" s="26"/>
      <c r="D517" s="26"/>
      <c r="E517" s="26"/>
      <c r="F517" s="26"/>
      <c r="G517" s="26"/>
      <c r="H517" s="26"/>
      <c r="I517" s="26"/>
      <c r="J517" s="26"/>
      <c r="K517" s="26"/>
      <c r="L517" s="26"/>
      <c r="M517" s="26"/>
      <c r="N517" s="26"/>
      <c r="O517" s="26"/>
      <c r="P517" s="26"/>
      <c r="R517" s="3"/>
      <c r="S517"/>
    </row>
    <row r="518" spans="1:19" s="1" customFormat="1" x14ac:dyDescent="0.25">
      <c r="A518"/>
      <c r="B518" s="48"/>
      <c r="C518" s="26"/>
      <c r="D518" s="26"/>
      <c r="E518" s="26"/>
      <c r="F518" s="26"/>
      <c r="G518" s="26"/>
      <c r="H518" s="26"/>
      <c r="I518" s="26"/>
      <c r="J518" s="26"/>
      <c r="K518" s="26"/>
      <c r="L518" s="26"/>
      <c r="M518" s="26"/>
      <c r="N518" s="26"/>
      <c r="O518" s="26"/>
      <c r="P518" s="26"/>
      <c r="R518" s="3"/>
      <c r="S518"/>
    </row>
    <row r="519" spans="1:19" s="1" customFormat="1" x14ac:dyDescent="0.25">
      <c r="A519"/>
      <c r="B519" s="48"/>
      <c r="C519" s="26"/>
      <c r="D519" s="26"/>
      <c r="E519" s="26"/>
      <c r="F519" s="26"/>
      <c r="G519" s="26"/>
      <c r="H519" s="26"/>
      <c r="I519" s="26"/>
      <c r="J519" s="26"/>
      <c r="K519" s="26"/>
      <c r="L519" s="26"/>
      <c r="M519" s="26"/>
      <c r="N519" s="26"/>
      <c r="O519" s="26"/>
      <c r="P519" s="26"/>
      <c r="R519" s="3"/>
      <c r="S519"/>
    </row>
    <row r="520" spans="1:19" s="1" customFormat="1" x14ac:dyDescent="0.25">
      <c r="A520"/>
      <c r="B520" s="48"/>
      <c r="C520" s="26"/>
      <c r="D520" s="26"/>
      <c r="E520" s="26"/>
      <c r="F520" s="26"/>
      <c r="G520" s="26"/>
      <c r="H520" s="26"/>
      <c r="I520" s="26"/>
      <c r="J520" s="26"/>
      <c r="K520" s="26"/>
      <c r="L520" s="26"/>
      <c r="M520" s="26"/>
      <c r="N520" s="26"/>
      <c r="O520" s="26"/>
      <c r="P520" s="26"/>
      <c r="R520" s="3"/>
      <c r="S520"/>
    </row>
    <row r="521" spans="1:19" s="1" customFormat="1" x14ac:dyDescent="0.25">
      <c r="A521"/>
      <c r="B521" s="48"/>
      <c r="C521" s="26"/>
      <c r="D521" s="26"/>
      <c r="E521" s="26"/>
      <c r="F521" s="26"/>
      <c r="G521" s="26"/>
      <c r="H521" s="26"/>
      <c r="I521" s="26"/>
      <c r="J521" s="26"/>
      <c r="K521" s="26"/>
      <c r="L521" s="26"/>
      <c r="M521" s="26"/>
      <c r="N521" s="26"/>
      <c r="O521" s="26"/>
      <c r="P521" s="26"/>
      <c r="R521" s="3"/>
      <c r="S521"/>
    </row>
    <row r="522" spans="1:19" s="1" customFormat="1" x14ac:dyDescent="0.25">
      <c r="A522"/>
      <c r="B522" s="48"/>
      <c r="C522" s="26"/>
      <c r="D522" s="26"/>
      <c r="E522" s="26"/>
      <c r="F522" s="26"/>
      <c r="G522" s="26"/>
      <c r="H522" s="26"/>
      <c r="I522" s="26"/>
      <c r="J522" s="26"/>
      <c r="K522" s="26"/>
      <c r="L522" s="26"/>
      <c r="M522" s="26"/>
      <c r="N522" s="26"/>
      <c r="O522" s="26"/>
      <c r="P522" s="26"/>
      <c r="R522" s="3"/>
      <c r="S522"/>
    </row>
    <row r="523" spans="1:19" s="1" customFormat="1" x14ac:dyDescent="0.25">
      <c r="A523"/>
      <c r="B523" s="48"/>
      <c r="C523" s="26"/>
      <c r="D523" s="26"/>
      <c r="E523" s="26"/>
      <c r="F523" s="26"/>
      <c r="G523" s="26"/>
      <c r="H523" s="26"/>
      <c r="I523" s="26"/>
      <c r="J523" s="26"/>
      <c r="K523" s="26"/>
      <c r="L523" s="26"/>
      <c r="M523" s="26"/>
      <c r="N523" s="26"/>
      <c r="O523" s="26"/>
      <c r="P523" s="26"/>
      <c r="R523" s="3"/>
      <c r="S523"/>
    </row>
    <row r="524" spans="1:19" s="1" customFormat="1" x14ac:dyDescent="0.25">
      <c r="A524"/>
      <c r="B524" s="48"/>
      <c r="C524" s="26"/>
      <c r="D524" s="26"/>
      <c r="E524" s="26"/>
      <c r="F524" s="26"/>
      <c r="G524" s="26"/>
      <c r="H524" s="26"/>
      <c r="I524" s="26"/>
      <c r="J524" s="26"/>
      <c r="K524" s="26"/>
      <c r="L524" s="26"/>
      <c r="M524" s="26"/>
      <c r="N524" s="26"/>
      <c r="O524" s="26"/>
      <c r="P524" s="26"/>
      <c r="R524" s="3"/>
      <c r="S524"/>
    </row>
    <row r="525" spans="1:19" s="1" customFormat="1" x14ac:dyDescent="0.25">
      <c r="A525"/>
      <c r="B525" s="48"/>
      <c r="C525" s="26"/>
      <c r="D525" s="26"/>
      <c r="E525" s="26"/>
      <c r="F525" s="26"/>
      <c r="G525" s="26"/>
      <c r="H525" s="26"/>
      <c r="I525" s="26"/>
      <c r="J525" s="26"/>
      <c r="K525" s="26"/>
      <c r="L525" s="26"/>
      <c r="M525" s="26"/>
      <c r="N525" s="26"/>
      <c r="O525" s="26"/>
      <c r="P525" s="26"/>
      <c r="R525" s="3"/>
      <c r="S525"/>
    </row>
    <row r="526" spans="1:19" s="1" customFormat="1" x14ac:dyDescent="0.25">
      <c r="A526"/>
      <c r="B526" s="48"/>
      <c r="C526" s="26"/>
      <c r="D526" s="26"/>
      <c r="E526" s="26"/>
      <c r="F526" s="26"/>
      <c r="G526" s="26"/>
      <c r="H526" s="26"/>
      <c r="I526" s="26"/>
      <c r="J526" s="26"/>
      <c r="K526" s="26"/>
      <c r="L526" s="26"/>
      <c r="M526" s="26"/>
      <c r="N526" s="26"/>
      <c r="O526" s="26"/>
      <c r="P526" s="26"/>
      <c r="R526" s="3"/>
      <c r="S526"/>
    </row>
    <row r="527" spans="1:19" s="1" customFormat="1" x14ac:dyDescent="0.25">
      <c r="A527"/>
      <c r="B527" s="48"/>
      <c r="C527" s="26"/>
      <c r="D527" s="26"/>
      <c r="E527" s="26"/>
      <c r="F527" s="26"/>
      <c r="G527" s="26"/>
      <c r="H527" s="26"/>
      <c r="I527" s="26"/>
      <c r="J527" s="26"/>
      <c r="K527" s="26"/>
      <c r="L527" s="26"/>
      <c r="M527" s="26"/>
      <c r="N527" s="26"/>
      <c r="O527" s="26"/>
      <c r="P527" s="26"/>
      <c r="R527" s="3"/>
      <c r="S527"/>
    </row>
    <row r="528" spans="1:19" s="1" customFormat="1" x14ac:dyDescent="0.25">
      <c r="A528"/>
      <c r="B528" s="48"/>
      <c r="C528" s="26"/>
      <c r="D528" s="26"/>
      <c r="E528" s="26"/>
      <c r="F528" s="26"/>
      <c r="G528" s="26"/>
      <c r="H528" s="26"/>
      <c r="I528" s="26"/>
      <c r="J528" s="26"/>
      <c r="K528" s="26"/>
      <c r="L528" s="26"/>
      <c r="M528" s="26"/>
      <c r="N528" s="26"/>
      <c r="O528" s="26"/>
      <c r="P528" s="26"/>
      <c r="R528" s="3"/>
      <c r="S528"/>
    </row>
    <row r="529" spans="1:19" s="1" customFormat="1" x14ac:dyDescent="0.25">
      <c r="A529"/>
      <c r="B529" s="48"/>
      <c r="C529" s="26"/>
      <c r="D529" s="26"/>
      <c r="E529" s="26"/>
      <c r="F529" s="26"/>
      <c r="G529" s="26"/>
      <c r="H529" s="26"/>
      <c r="I529" s="26"/>
      <c r="J529" s="26"/>
      <c r="K529" s="26"/>
      <c r="L529" s="26"/>
      <c r="M529" s="26"/>
      <c r="N529" s="26"/>
      <c r="O529" s="26"/>
      <c r="P529" s="26"/>
      <c r="R529" s="3"/>
      <c r="S529"/>
    </row>
    <row r="530" spans="1:19" s="1" customFormat="1" x14ac:dyDescent="0.25">
      <c r="A530"/>
      <c r="B530" s="48"/>
      <c r="C530" s="26"/>
      <c r="D530" s="26"/>
      <c r="E530" s="26"/>
      <c r="F530" s="26"/>
      <c r="G530" s="26"/>
      <c r="H530" s="26"/>
      <c r="I530" s="26"/>
      <c r="J530" s="26"/>
      <c r="K530" s="26"/>
      <c r="L530" s="26"/>
      <c r="M530" s="26"/>
      <c r="N530" s="26"/>
      <c r="O530" s="26"/>
      <c r="P530" s="26"/>
      <c r="R530" s="3"/>
      <c r="S530"/>
    </row>
    <row r="531" spans="1:19" s="1" customFormat="1" x14ac:dyDescent="0.25">
      <c r="A531"/>
      <c r="B531" s="48"/>
      <c r="C531" s="26"/>
      <c r="D531" s="26"/>
      <c r="E531" s="26"/>
      <c r="F531" s="26"/>
      <c r="G531" s="26"/>
      <c r="H531" s="26"/>
      <c r="I531" s="26"/>
      <c r="J531" s="26"/>
      <c r="K531" s="26"/>
      <c r="L531" s="26"/>
      <c r="M531" s="26"/>
      <c r="N531" s="26"/>
      <c r="O531" s="26"/>
      <c r="P531" s="26"/>
      <c r="R531" s="3"/>
      <c r="S531"/>
    </row>
    <row r="532" spans="1:19" s="1" customFormat="1" x14ac:dyDescent="0.25">
      <c r="A532"/>
      <c r="B532" s="48"/>
      <c r="C532" s="26"/>
      <c r="D532" s="26"/>
      <c r="E532" s="26"/>
      <c r="F532" s="26"/>
      <c r="G532" s="26"/>
      <c r="H532" s="26"/>
      <c r="I532" s="26"/>
      <c r="J532" s="26"/>
      <c r="K532" s="26"/>
      <c r="L532" s="26"/>
      <c r="M532" s="26"/>
      <c r="N532" s="26"/>
      <c r="O532" s="26"/>
      <c r="P532" s="26"/>
      <c r="R532" s="3"/>
      <c r="S532"/>
    </row>
    <row r="533" spans="1:19" s="1" customFormat="1" x14ac:dyDescent="0.25">
      <c r="A533"/>
      <c r="B533" s="48"/>
      <c r="C533" s="26"/>
      <c r="D533" s="26"/>
      <c r="E533" s="26"/>
      <c r="F533" s="26"/>
      <c r="G533" s="26"/>
      <c r="H533" s="26"/>
      <c r="I533" s="26"/>
      <c r="J533" s="26"/>
      <c r="K533" s="26"/>
      <c r="L533" s="26"/>
      <c r="M533" s="26"/>
      <c r="N533" s="26"/>
      <c r="O533" s="26"/>
      <c r="P533" s="26"/>
      <c r="R533" s="3"/>
      <c r="S533"/>
    </row>
    <row r="534" spans="1:19" s="1" customFormat="1" x14ac:dyDescent="0.25">
      <c r="A534"/>
      <c r="B534" s="48"/>
      <c r="C534" s="26"/>
      <c r="D534" s="26"/>
      <c r="E534" s="26"/>
      <c r="F534" s="26"/>
      <c r="G534" s="26"/>
      <c r="H534" s="26"/>
      <c r="I534" s="26"/>
      <c r="J534" s="26"/>
      <c r="K534" s="26"/>
      <c r="L534" s="26"/>
      <c r="M534" s="26"/>
      <c r="N534" s="26"/>
      <c r="O534" s="26"/>
      <c r="P534" s="26"/>
      <c r="R534" s="3"/>
      <c r="S534"/>
    </row>
    <row r="535" spans="1:19" s="1" customFormat="1" x14ac:dyDescent="0.25">
      <c r="A535"/>
      <c r="B535" s="48"/>
      <c r="C535" s="26"/>
      <c r="D535" s="26"/>
      <c r="E535" s="26"/>
      <c r="F535" s="26"/>
      <c r="G535" s="26"/>
      <c r="H535" s="26"/>
      <c r="I535" s="26"/>
      <c r="J535" s="26"/>
      <c r="K535" s="26"/>
      <c r="L535" s="26"/>
      <c r="M535" s="26"/>
      <c r="N535" s="26"/>
      <c r="O535" s="26"/>
      <c r="P535" s="26"/>
      <c r="R535" s="3"/>
      <c r="S535"/>
    </row>
    <row r="536" spans="1:19" s="1" customFormat="1" x14ac:dyDescent="0.25">
      <c r="A536"/>
      <c r="B536" s="48"/>
      <c r="C536" s="26"/>
      <c r="D536" s="26"/>
      <c r="E536" s="26"/>
      <c r="F536" s="26"/>
      <c r="G536" s="26"/>
      <c r="H536" s="26"/>
      <c r="I536" s="26"/>
      <c r="J536" s="26"/>
      <c r="K536" s="26"/>
      <c r="L536" s="26"/>
      <c r="M536" s="26"/>
      <c r="N536" s="26"/>
      <c r="O536" s="26"/>
      <c r="P536" s="26"/>
      <c r="R536" s="3"/>
      <c r="S536"/>
    </row>
    <row r="537" spans="1:19" s="1" customFormat="1" x14ac:dyDescent="0.25">
      <c r="A537"/>
      <c r="B537" s="48"/>
      <c r="C537" s="26"/>
      <c r="D537" s="26"/>
      <c r="E537" s="26"/>
      <c r="F537" s="26"/>
      <c r="G537" s="26"/>
      <c r="H537" s="26"/>
      <c r="I537" s="26"/>
      <c r="J537" s="26"/>
      <c r="K537" s="26"/>
      <c r="L537" s="26"/>
      <c r="M537" s="26"/>
      <c r="N537" s="26"/>
      <c r="O537" s="26"/>
      <c r="P537" s="26"/>
      <c r="R537" s="3"/>
      <c r="S537"/>
    </row>
    <row r="538" spans="1:19" s="1" customFormat="1" x14ac:dyDescent="0.25">
      <c r="A538"/>
      <c r="B538" s="48"/>
      <c r="C538" s="26"/>
      <c r="D538" s="26"/>
      <c r="E538" s="26"/>
      <c r="F538" s="26"/>
      <c r="G538" s="26"/>
      <c r="H538" s="26"/>
      <c r="I538" s="26"/>
      <c r="J538" s="26"/>
      <c r="K538" s="26"/>
      <c r="L538" s="26"/>
      <c r="M538" s="26"/>
      <c r="N538" s="26"/>
      <c r="O538" s="26"/>
      <c r="P538" s="26"/>
      <c r="R538" s="3"/>
      <c r="S538"/>
    </row>
    <row r="539" spans="1:19" s="1" customFormat="1" x14ac:dyDescent="0.25">
      <c r="A539"/>
      <c r="B539" s="48"/>
      <c r="C539" s="26"/>
      <c r="D539" s="26"/>
      <c r="E539" s="26"/>
      <c r="F539" s="26"/>
      <c r="G539" s="26"/>
      <c r="H539" s="26"/>
      <c r="I539" s="26"/>
      <c r="J539" s="26"/>
      <c r="K539" s="26"/>
      <c r="L539" s="26"/>
      <c r="M539" s="26"/>
      <c r="N539" s="26"/>
      <c r="O539" s="26"/>
      <c r="P539" s="26"/>
      <c r="R539" s="3"/>
      <c r="S539"/>
    </row>
    <row r="540" spans="1:19" s="1" customFormat="1" x14ac:dyDescent="0.25">
      <c r="A540"/>
      <c r="B540" s="48"/>
      <c r="C540" s="26"/>
      <c r="D540" s="26"/>
      <c r="E540" s="26"/>
      <c r="F540" s="26"/>
      <c r="G540" s="26"/>
      <c r="H540" s="26"/>
      <c r="I540" s="26"/>
      <c r="J540" s="26"/>
      <c r="K540" s="26"/>
      <c r="L540" s="26"/>
      <c r="M540" s="26"/>
      <c r="N540" s="26"/>
      <c r="O540" s="26"/>
      <c r="P540" s="26"/>
      <c r="R540" s="3"/>
      <c r="S540"/>
    </row>
    <row r="541" spans="1:19" s="1" customFormat="1" x14ac:dyDescent="0.25">
      <c r="A541"/>
      <c r="B541" s="48"/>
      <c r="C541" s="26"/>
      <c r="D541" s="26"/>
      <c r="E541" s="26"/>
      <c r="F541" s="26"/>
      <c r="G541" s="26"/>
      <c r="H541" s="26"/>
      <c r="I541" s="26"/>
      <c r="J541" s="26"/>
      <c r="K541" s="26"/>
      <c r="L541" s="26"/>
      <c r="M541" s="26"/>
      <c r="N541" s="26"/>
      <c r="O541" s="26"/>
      <c r="P541" s="26"/>
      <c r="R541" s="3"/>
      <c r="S541"/>
    </row>
    <row r="542" spans="1:19" s="1" customFormat="1" x14ac:dyDescent="0.25">
      <c r="A542"/>
      <c r="B542" s="48"/>
      <c r="C542" s="26"/>
      <c r="D542" s="26"/>
      <c r="E542" s="26"/>
      <c r="F542" s="26"/>
      <c r="G542" s="26"/>
      <c r="H542" s="26"/>
      <c r="I542" s="26"/>
      <c r="J542" s="26"/>
      <c r="K542" s="26"/>
      <c r="L542" s="26"/>
      <c r="M542" s="26"/>
      <c r="N542" s="26"/>
      <c r="O542" s="26"/>
      <c r="P542" s="26"/>
      <c r="R542" s="3"/>
      <c r="S542"/>
    </row>
    <row r="543" spans="1:19" s="1" customFormat="1" x14ac:dyDescent="0.25">
      <c r="A543"/>
      <c r="B543" s="48"/>
      <c r="C543" s="26"/>
      <c r="D543" s="26"/>
      <c r="E543" s="26"/>
      <c r="F543" s="26"/>
      <c r="G543" s="26"/>
      <c r="H543" s="26"/>
      <c r="I543" s="26"/>
      <c r="J543" s="26"/>
      <c r="K543" s="26"/>
      <c r="L543" s="26"/>
      <c r="M543" s="26"/>
      <c r="N543" s="26"/>
      <c r="O543" s="26"/>
      <c r="P543" s="26"/>
      <c r="R543" s="3"/>
      <c r="S543"/>
    </row>
    <row r="544" spans="1:19" s="1" customFormat="1" x14ac:dyDescent="0.25">
      <c r="A544"/>
      <c r="B544" s="48"/>
      <c r="C544" s="26"/>
      <c r="D544" s="26"/>
      <c r="E544" s="26"/>
      <c r="F544" s="26"/>
      <c r="G544" s="26"/>
      <c r="H544" s="26"/>
      <c r="I544" s="26"/>
      <c r="J544" s="26"/>
      <c r="K544" s="26"/>
      <c r="L544" s="26"/>
      <c r="M544" s="26"/>
      <c r="N544" s="26"/>
      <c r="O544" s="26"/>
      <c r="P544" s="26"/>
      <c r="R544" s="3"/>
      <c r="S544"/>
    </row>
    <row r="545" spans="1:19" s="1" customFormat="1" x14ac:dyDescent="0.25">
      <c r="A545"/>
      <c r="B545" s="48"/>
      <c r="C545" s="26"/>
      <c r="D545" s="26"/>
      <c r="E545" s="26"/>
      <c r="F545" s="26"/>
      <c r="G545" s="26"/>
      <c r="H545" s="26"/>
      <c r="I545" s="26"/>
      <c r="J545" s="26"/>
      <c r="K545" s="26"/>
      <c r="L545" s="26"/>
      <c r="M545" s="26"/>
      <c r="N545" s="26"/>
      <c r="O545" s="26"/>
      <c r="P545" s="26"/>
      <c r="R545" s="3"/>
      <c r="S545"/>
    </row>
    <row r="546" spans="1:19" s="1" customFormat="1" x14ac:dyDescent="0.25">
      <c r="A546"/>
      <c r="B546" s="48"/>
      <c r="C546" s="26"/>
      <c r="D546" s="26"/>
      <c r="E546" s="26"/>
      <c r="F546" s="26"/>
      <c r="G546" s="26"/>
      <c r="H546" s="26"/>
      <c r="I546" s="26"/>
      <c r="J546" s="26"/>
      <c r="K546" s="26"/>
      <c r="L546" s="26"/>
      <c r="M546" s="26"/>
      <c r="N546" s="26"/>
      <c r="O546" s="26"/>
      <c r="P546" s="26"/>
      <c r="R546" s="3"/>
      <c r="S546"/>
    </row>
    <row r="547" spans="1:19" s="1" customFormat="1" x14ac:dyDescent="0.25">
      <c r="A547"/>
      <c r="B547" s="48"/>
      <c r="C547" s="26"/>
      <c r="D547" s="26"/>
      <c r="E547" s="26"/>
      <c r="F547" s="26"/>
      <c r="G547" s="26"/>
      <c r="H547" s="26"/>
      <c r="I547" s="26"/>
      <c r="J547" s="26"/>
      <c r="K547" s="26"/>
      <c r="L547" s="26"/>
      <c r="M547" s="26"/>
      <c r="N547" s="26"/>
      <c r="O547" s="26"/>
      <c r="P547" s="26"/>
      <c r="R547" s="3"/>
      <c r="S547"/>
    </row>
    <row r="548" spans="1:19" s="1" customFormat="1" x14ac:dyDescent="0.25">
      <c r="A548"/>
      <c r="B548" s="48"/>
      <c r="C548" s="26"/>
      <c r="D548" s="26"/>
      <c r="E548" s="26"/>
      <c r="F548" s="26"/>
      <c r="G548" s="26"/>
      <c r="H548" s="26"/>
      <c r="I548" s="26"/>
      <c r="J548" s="26"/>
      <c r="K548" s="26"/>
      <c r="L548" s="26"/>
      <c r="M548" s="26"/>
      <c r="N548" s="26"/>
      <c r="O548" s="26"/>
      <c r="P548" s="26"/>
      <c r="R548" s="3"/>
      <c r="S548"/>
    </row>
    <row r="549" spans="1:19" s="1" customFormat="1" x14ac:dyDescent="0.25">
      <c r="A549"/>
      <c r="B549" s="48"/>
      <c r="C549" s="26"/>
      <c r="D549" s="26"/>
      <c r="E549" s="26"/>
      <c r="F549" s="26"/>
      <c r="G549" s="26"/>
      <c r="H549" s="26"/>
      <c r="I549" s="26"/>
      <c r="J549" s="26"/>
      <c r="K549" s="26"/>
      <c r="L549" s="26"/>
      <c r="M549" s="26"/>
      <c r="N549" s="26"/>
      <c r="O549" s="26"/>
      <c r="P549" s="26"/>
      <c r="R549" s="3"/>
      <c r="S549"/>
    </row>
    <row r="550" spans="1:19" s="1" customFormat="1" x14ac:dyDescent="0.25">
      <c r="A550"/>
      <c r="B550" s="48"/>
      <c r="C550" s="26"/>
      <c r="D550" s="26"/>
      <c r="E550" s="26"/>
      <c r="F550" s="26"/>
      <c r="G550" s="26"/>
      <c r="H550" s="26"/>
      <c r="I550" s="26"/>
      <c r="J550" s="26"/>
      <c r="K550" s="26"/>
      <c r="L550" s="26"/>
      <c r="M550" s="26"/>
      <c r="N550" s="26"/>
      <c r="O550" s="26"/>
      <c r="P550" s="26"/>
      <c r="R550" s="3"/>
      <c r="S550"/>
    </row>
    <row r="551" spans="1:19" s="1" customFormat="1" x14ac:dyDescent="0.25">
      <c r="A551"/>
      <c r="B551" s="48"/>
      <c r="C551" s="26"/>
      <c r="D551" s="26"/>
      <c r="E551" s="26"/>
      <c r="F551" s="26"/>
      <c r="G551" s="26"/>
      <c r="H551" s="26"/>
      <c r="I551" s="26"/>
      <c r="J551" s="26"/>
      <c r="K551" s="26"/>
      <c r="L551" s="26"/>
      <c r="M551" s="26"/>
      <c r="N551" s="26"/>
      <c r="O551" s="26"/>
      <c r="P551" s="26"/>
      <c r="R551" s="3"/>
      <c r="S551"/>
    </row>
    <row r="552" spans="1:19" s="1" customFormat="1" x14ac:dyDescent="0.25">
      <c r="A552"/>
      <c r="B552" s="48"/>
      <c r="C552" s="26"/>
      <c r="D552" s="26"/>
      <c r="E552" s="26"/>
      <c r="F552" s="26"/>
      <c r="G552" s="26"/>
      <c r="H552" s="26"/>
      <c r="I552" s="26"/>
      <c r="J552" s="26"/>
      <c r="K552" s="26"/>
      <c r="L552" s="26"/>
      <c r="M552" s="26"/>
      <c r="N552" s="26"/>
      <c r="O552" s="26"/>
      <c r="P552" s="26"/>
      <c r="R552" s="3"/>
      <c r="S552"/>
    </row>
    <row r="553" spans="1:19" s="1" customFormat="1" x14ac:dyDescent="0.25">
      <c r="A553"/>
      <c r="B553" s="48"/>
      <c r="C553" s="26"/>
      <c r="D553" s="26"/>
      <c r="E553" s="26"/>
      <c r="F553" s="26"/>
      <c r="G553" s="26"/>
      <c r="H553" s="26"/>
      <c r="I553" s="26"/>
      <c r="J553" s="26"/>
      <c r="K553" s="26"/>
      <c r="L553" s="26"/>
      <c r="M553" s="26"/>
      <c r="N553" s="26"/>
      <c r="O553" s="26"/>
      <c r="P553" s="26"/>
      <c r="R553" s="3"/>
      <c r="S553"/>
    </row>
    <row r="554" spans="1:19" s="1" customFormat="1" x14ac:dyDescent="0.25">
      <c r="A554"/>
      <c r="B554" s="48"/>
      <c r="C554" s="26"/>
      <c r="D554" s="26"/>
      <c r="E554" s="26"/>
      <c r="F554" s="26"/>
      <c r="G554" s="26"/>
      <c r="H554" s="26"/>
      <c r="I554" s="26"/>
      <c r="J554" s="26"/>
      <c r="K554" s="26"/>
      <c r="L554" s="26"/>
      <c r="M554" s="26"/>
      <c r="N554" s="26"/>
      <c r="O554" s="26"/>
      <c r="P554" s="26"/>
      <c r="R554" s="3"/>
      <c r="S554"/>
    </row>
    <row r="555" spans="1:19" s="1" customFormat="1" x14ac:dyDescent="0.25">
      <c r="A555"/>
      <c r="B555" s="48"/>
      <c r="C555" s="26"/>
      <c r="D555" s="26"/>
      <c r="E555" s="26"/>
      <c r="F555" s="26"/>
      <c r="G555" s="26"/>
      <c r="H555" s="26"/>
      <c r="I555" s="26"/>
      <c r="J555" s="26"/>
      <c r="K555" s="26"/>
      <c r="L555" s="26"/>
      <c r="M555" s="26"/>
      <c r="N555" s="26"/>
      <c r="O555" s="26"/>
      <c r="P555" s="26"/>
      <c r="R555" s="3"/>
      <c r="S555"/>
    </row>
    <row r="556" spans="1:19" s="1" customFormat="1" x14ac:dyDescent="0.25">
      <c r="A556"/>
      <c r="B556" s="48"/>
      <c r="C556" s="26"/>
      <c r="D556" s="26"/>
      <c r="E556" s="26"/>
      <c r="F556" s="26"/>
      <c r="G556" s="26"/>
      <c r="H556" s="26"/>
      <c r="I556" s="26"/>
      <c r="J556" s="26"/>
      <c r="K556" s="26"/>
      <c r="L556" s="26"/>
      <c r="M556" s="26"/>
      <c r="N556" s="26"/>
      <c r="O556" s="26"/>
      <c r="P556" s="26"/>
      <c r="R556" s="3"/>
      <c r="S556"/>
    </row>
    <row r="557" spans="1:19" s="1" customFormat="1" x14ac:dyDescent="0.25">
      <c r="A557"/>
      <c r="B557" s="48"/>
      <c r="C557" s="26"/>
      <c r="D557" s="26"/>
      <c r="E557" s="26"/>
      <c r="F557" s="26"/>
      <c r="G557" s="26"/>
      <c r="H557" s="26"/>
      <c r="I557" s="26"/>
      <c r="J557" s="26"/>
      <c r="K557" s="26"/>
      <c r="L557" s="26"/>
      <c r="M557" s="26"/>
      <c r="N557" s="26"/>
      <c r="O557" s="26"/>
      <c r="P557" s="26"/>
      <c r="R557" s="3"/>
      <c r="S557"/>
    </row>
    <row r="558" spans="1:19" s="1" customFormat="1" x14ac:dyDescent="0.25">
      <c r="A558"/>
      <c r="B558" s="48"/>
      <c r="C558" s="26"/>
      <c r="D558" s="26"/>
      <c r="E558" s="26"/>
      <c r="F558" s="26"/>
      <c r="G558" s="26"/>
      <c r="H558" s="26"/>
      <c r="I558" s="26"/>
      <c r="J558" s="26"/>
      <c r="K558" s="26"/>
      <c r="L558" s="26"/>
      <c r="M558" s="26"/>
      <c r="N558" s="26"/>
      <c r="O558" s="26"/>
      <c r="P558" s="26"/>
      <c r="R558" s="3"/>
      <c r="S558"/>
    </row>
    <row r="559" spans="1:19" s="1" customFormat="1" x14ac:dyDescent="0.25">
      <c r="A559"/>
      <c r="B559" s="48"/>
      <c r="C559" s="26"/>
      <c r="D559" s="26"/>
      <c r="E559" s="26"/>
      <c r="F559" s="26"/>
      <c r="G559" s="26"/>
      <c r="H559" s="26"/>
      <c r="I559" s="26"/>
      <c r="J559" s="26"/>
      <c r="K559" s="26"/>
      <c r="L559" s="26"/>
      <c r="M559" s="26"/>
      <c r="N559" s="26"/>
      <c r="O559" s="26"/>
      <c r="P559" s="26"/>
      <c r="R559" s="3"/>
      <c r="S559"/>
    </row>
    <row r="560" spans="1:19" s="1" customFormat="1" x14ac:dyDescent="0.25">
      <c r="A560"/>
      <c r="B560" s="48"/>
      <c r="C560" s="26"/>
      <c r="D560" s="26"/>
      <c r="E560" s="26"/>
      <c r="F560" s="26"/>
      <c r="G560" s="26"/>
      <c r="H560" s="26"/>
      <c r="I560" s="26"/>
      <c r="J560" s="26"/>
      <c r="K560" s="26"/>
      <c r="L560" s="26"/>
      <c r="M560" s="26"/>
      <c r="N560" s="26"/>
      <c r="O560" s="26"/>
      <c r="P560" s="26"/>
      <c r="R560" s="3"/>
      <c r="S560"/>
    </row>
    <row r="561" spans="1:19" s="1" customFormat="1" x14ac:dyDescent="0.25">
      <c r="A561"/>
      <c r="B561" s="48"/>
      <c r="C561" s="26"/>
      <c r="D561" s="26"/>
      <c r="E561" s="26"/>
      <c r="F561" s="26"/>
      <c r="G561" s="26"/>
      <c r="H561" s="26"/>
      <c r="I561" s="26"/>
      <c r="J561" s="26"/>
      <c r="K561" s="26"/>
      <c r="L561" s="26"/>
      <c r="M561" s="26"/>
      <c r="N561" s="26"/>
      <c r="O561" s="26"/>
      <c r="P561" s="26"/>
      <c r="R561" s="3"/>
      <c r="S561"/>
    </row>
    <row r="562" spans="1:19" s="1" customFormat="1" x14ac:dyDescent="0.25">
      <c r="A562"/>
      <c r="B562" s="48"/>
      <c r="C562" s="26"/>
      <c r="D562" s="26"/>
      <c r="E562" s="26"/>
      <c r="F562" s="26"/>
      <c r="G562" s="26"/>
      <c r="H562" s="26"/>
      <c r="I562" s="26"/>
      <c r="J562" s="26"/>
      <c r="K562" s="26"/>
      <c r="L562" s="26"/>
      <c r="M562" s="26"/>
      <c r="N562" s="26"/>
      <c r="O562" s="26"/>
      <c r="P562" s="26"/>
      <c r="R562" s="3"/>
      <c r="S562"/>
    </row>
    <row r="563" spans="1:19" s="1" customFormat="1" x14ac:dyDescent="0.25">
      <c r="A563"/>
      <c r="B563" s="48"/>
      <c r="C563" s="26"/>
      <c r="D563" s="26"/>
      <c r="E563" s="26"/>
      <c r="F563" s="26"/>
      <c r="G563" s="26"/>
      <c r="H563" s="26"/>
      <c r="I563" s="26"/>
      <c r="J563" s="26"/>
      <c r="K563" s="26"/>
      <c r="L563" s="26"/>
      <c r="M563" s="26"/>
      <c r="N563" s="26"/>
      <c r="O563" s="26"/>
      <c r="P563" s="26"/>
      <c r="R563" s="3"/>
      <c r="S563"/>
    </row>
    <row r="564" spans="1:19" s="1" customFormat="1" x14ac:dyDescent="0.25">
      <c r="A564"/>
      <c r="B564" s="48"/>
      <c r="C564" s="26"/>
      <c r="D564" s="26"/>
      <c r="E564" s="26"/>
      <c r="F564" s="26"/>
      <c r="G564" s="26"/>
      <c r="H564" s="26"/>
      <c r="I564" s="26"/>
      <c r="J564" s="26"/>
      <c r="K564" s="26"/>
      <c r="L564" s="26"/>
      <c r="M564" s="26"/>
      <c r="N564" s="26"/>
      <c r="O564" s="26"/>
      <c r="P564" s="26"/>
      <c r="R564" s="3"/>
      <c r="S564"/>
    </row>
    <row r="565" spans="1:19" s="1" customFormat="1" x14ac:dyDescent="0.25">
      <c r="A565"/>
      <c r="B565" s="48"/>
      <c r="C565" s="26"/>
      <c r="D565" s="26"/>
      <c r="E565" s="26"/>
      <c r="F565" s="26"/>
      <c r="G565" s="26"/>
      <c r="H565" s="26"/>
      <c r="I565" s="26"/>
      <c r="J565" s="26"/>
      <c r="K565" s="26"/>
      <c r="L565" s="26"/>
      <c r="M565" s="26"/>
      <c r="N565" s="26"/>
      <c r="O565" s="26"/>
      <c r="P565" s="26"/>
      <c r="R565" s="3"/>
      <c r="S565"/>
    </row>
    <row r="566" spans="1:19" s="1" customFormat="1" x14ac:dyDescent="0.25">
      <c r="A566"/>
      <c r="B566" s="48"/>
      <c r="C566" s="26"/>
      <c r="D566" s="26"/>
      <c r="E566" s="26"/>
      <c r="F566" s="26"/>
      <c r="G566" s="26"/>
      <c r="H566" s="26"/>
      <c r="I566" s="26"/>
      <c r="J566" s="26"/>
      <c r="K566" s="26"/>
      <c r="L566" s="26"/>
      <c r="M566" s="26"/>
      <c r="N566" s="26"/>
      <c r="O566" s="26"/>
      <c r="P566" s="26"/>
      <c r="R566" s="3"/>
      <c r="S566"/>
    </row>
    <row r="567" spans="1:19" s="1" customFormat="1" x14ac:dyDescent="0.25">
      <c r="A567"/>
      <c r="B567" s="48"/>
      <c r="C567" s="26"/>
      <c r="D567" s="26"/>
      <c r="E567" s="26"/>
      <c r="F567" s="26"/>
      <c r="G567" s="26"/>
      <c r="H567" s="26"/>
      <c r="I567" s="26"/>
      <c r="J567" s="26"/>
      <c r="K567" s="26"/>
      <c r="L567" s="26"/>
      <c r="M567" s="26"/>
      <c r="N567" s="26"/>
      <c r="O567" s="26"/>
      <c r="P567" s="26"/>
      <c r="R567" s="3"/>
      <c r="S567"/>
    </row>
    <row r="568" spans="1:19" s="1" customFormat="1" x14ac:dyDescent="0.25">
      <c r="A568"/>
      <c r="B568" s="48"/>
      <c r="C568" s="26"/>
      <c r="D568" s="26"/>
      <c r="E568" s="26"/>
      <c r="F568" s="26"/>
      <c r="G568" s="26"/>
      <c r="H568" s="26"/>
      <c r="I568" s="26"/>
      <c r="J568" s="26"/>
      <c r="K568" s="26"/>
      <c r="L568" s="26"/>
      <c r="M568" s="26"/>
      <c r="N568" s="26"/>
      <c r="O568" s="26"/>
      <c r="P568" s="26"/>
      <c r="R568" s="3"/>
      <c r="S568"/>
    </row>
    <row r="569" spans="1:19" s="1" customFormat="1" x14ac:dyDescent="0.25">
      <c r="A569"/>
      <c r="B569" s="48"/>
      <c r="C569" s="26"/>
      <c r="D569" s="26"/>
      <c r="E569" s="26"/>
      <c r="F569" s="26"/>
      <c r="G569" s="26"/>
      <c r="H569" s="26"/>
      <c r="I569" s="26"/>
      <c r="J569" s="26"/>
      <c r="K569" s="26"/>
      <c r="L569" s="26"/>
      <c r="M569" s="26"/>
      <c r="N569" s="26"/>
      <c r="O569" s="26"/>
      <c r="P569" s="26"/>
      <c r="R569" s="3"/>
      <c r="S569"/>
    </row>
    <row r="570" spans="1:19" s="1" customFormat="1" x14ac:dyDescent="0.25">
      <c r="A570"/>
      <c r="B570" s="48"/>
      <c r="C570" s="26"/>
      <c r="D570" s="26"/>
      <c r="E570" s="26"/>
      <c r="F570" s="26"/>
      <c r="G570" s="26"/>
      <c r="H570" s="26"/>
      <c r="I570" s="26"/>
      <c r="J570" s="26"/>
      <c r="K570" s="26"/>
      <c r="L570" s="26"/>
      <c r="M570" s="26"/>
      <c r="N570" s="26"/>
      <c r="O570" s="26"/>
      <c r="P570" s="26"/>
      <c r="R570" s="3"/>
      <c r="S570"/>
    </row>
    <row r="571" spans="1:19" s="1" customFormat="1" x14ac:dyDescent="0.25">
      <c r="A571"/>
      <c r="B571" s="48"/>
      <c r="C571" s="26"/>
      <c r="D571" s="26"/>
      <c r="E571" s="26"/>
      <c r="F571" s="26"/>
      <c r="G571" s="26"/>
      <c r="H571" s="26"/>
      <c r="I571" s="26"/>
      <c r="J571" s="26"/>
      <c r="K571" s="26"/>
      <c r="L571" s="26"/>
      <c r="M571" s="26"/>
      <c r="N571" s="26"/>
      <c r="O571" s="26"/>
      <c r="P571" s="26"/>
      <c r="R571" s="3"/>
      <c r="S571"/>
    </row>
    <row r="572" spans="1:19" s="1" customFormat="1" x14ac:dyDescent="0.25">
      <c r="A572"/>
      <c r="B572" s="48"/>
      <c r="C572" s="26"/>
      <c r="D572" s="26"/>
      <c r="E572" s="26"/>
      <c r="F572" s="26"/>
      <c r="G572" s="26"/>
      <c r="H572" s="26"/>
      <c r="I572" s="26"/>
      <c r="J572" s="26"/>
      <c r="K572" s="26"/>
      <c r="L572" s="26"/>
      <c r="M572" s="26"/>
      <c r="N572" s="26"/>
      <c r="O572" s="26"/>
      <c r="P572" s="26"/>
      <c r="R572" s="3"/>
      <c r="S572"/>
    </row>
    <row r="573" spans="1:19" s="1" customFormat="1" x14ac:dyDescent="0.25">
      <c r="A573"/>
      <c r="B573" s="48"/>
      <c r="C573" s="26"/>
      <c r="D573" s="26"/>
      <c r="E573" s="26"/>
      <c r="F573" s="26"/>
      <c r="G573" s="26"/>
      <c r="H573" s="26"/>
      <c r="I573" s="26"/>
      <c r="J573" s="26"/>
      <c r="K573" s="26"/>
      <c r="L573" s="26"/>
      <c r="M573" s="26"/>
      <c r="N573" s="26"/>
      <c r="O573" s="26"/>
      <c r="P573" s="26"/>
      <c r="R573" s="3"/>
      <c r="S573"/>
    </row>
    <row r="574" spans="1:19" s="1" customFormat="1" x14ac:dyDescent="0.25">
      <c r="A574"/>
      <c r="B574" s="48"/>
      <c r="C574" s="26"/>
      <c r="D574" s="26"/>
      <c r="E574" s="26"/>
      <c r="F574" s="26"/>
      <c r="G574" s="26"/>
      <c r="H574" s="26"/>
      <c r="I574" s="26"/>
      <c r="J574" s="26"/>
      <c r="K574" s="26"/>
      <c r="L574" s="26"/>
      <c r="M574" s="26"/>
      <c r="N574" s="26"/>
      <c r="O574" s="26"/>
      <c r="P574" s="26"/>
      <c r="R574" s="3"/>
      <c r="S574"/>
    </row>
    <row r="575" spans="1:19" s="1" customFormat="1" x14ac:dyDescent="0.25">
      <c r="A575"/>
      <c r="B575" s="48"/>
      <c r="C575" s="26"/>
      <c r="D575" s="26"/>
      <c r="E575" s="26"/>
      <c r="F575" s="26"/>
      <c r="G575" s="26"/>
      <c r="H575" s="26"/>
      <c r="I575" s="26"/>
      <c r="J575" s="26"/>
      <c r="K575" s="26"/>
      <c r="L575" s="26"/>
      <c r="M575" s="26"/>
      <c r="N575" s="26"/>
      <c r="O575" s="26"/>
      <c r="P575" s="26"/>
      <c r="R575" s="3"/>
      <c r="S575"/>
    </row>
    <row r="576" spans="1:19" s="1" customFormat="1" x14ac:dyDescent="0.25">
      <c r="A576"/>
      <c r="B576" s="48"/>
      <c r="C576" s="26"/>
      <c r="D576" s="26"/>
      <c r="E576" s="26"/>
      <c r="F576" s="26"/>
      <c r="G576" s="26"/>
      <c r="H576" s="26"/>
      <c r="I576" s="26"/>
      <c r="J576" s="26"/>
      <c r="K576" s="26"/>
      <c r="L576" s="26"/>
      <c r="M576" s="26"/>
      <c r="N576" s="26"/>
      <c r="O576" s="26"/>
      <c r="P576" s="26"/>
      <c r="R576" s="3"/>
      <c r="S576"/>
    </row>
    <row r="577" spans="1:19" s="1" customFormat="1" x14ac:dyDescent="0.25">
      <c r="A577"/>
      <c r="B577" s="48"/>
      <c r="C577" s="26"/>
      <c r="D577" s="26"/>
      <c r="E577" s="26"/>
      <c r="F577" s="26"/>
      <c r="G577" s="26"/>
      <c r="H577" s="26"/>
      <c r="I577" s="26"/>
      <c r="J577" s="26"/>
      <c r="K577" s="26"/>
      <c r="L577" s="26"/>
      <c r="M577" s="26"/>
      <c r="N577" s="26"/>
      <c r="O577" s="26"/>
      <c r="P577" s="26"/>
      <c r="R577" s="3"/>
      <c r="S577"/>
    </row>
    <row r="578" spans="1:19" s="1" customFormat="1" x14ac:dyDescent="0.25">
      <c r="A578"/>
      <c r="B578" s="48"/>
      <c r="C578" s="26"/>
      <c r="D578" s="26"/>
      <c r="E578" s="26"/>
      <c r="F578" s="26"/>
      <c r="G578" s="26"/>
      <c r="H578" s="26"/>
      <c r="I578" s="26"/>
      <c r="J578" s="26"/>
      <c r="K578" s="26"/>
      <c r="L578" s="26"/>
      <c r="M578" s="26"/>
      <c r="N578" s="26"/>
      <c r="O578" s="26"/>
      <c r="P578" s="26"/>
      <c r="R578" s="3"/>
      <c r="S578"/>
    </row>
    <row r="579" spans="1:19" s="1" customFormat="1" x14ac:dyDescent="0.25">
      <c r="A579"/>
      <c r="B579" s="48"/>
      <c r="C579" s="26"/>
      <c r="D579" s="26"/>
      <c r="E579" s="26"/>
      <c r="F579" s="26"/>
      <c r="G579" s="26"/>
      <c r="H579" s="26"/>
      <c r="I579" s="26"/>
      <c r="J579" s="26"/>
      <c r="K579" s="26"/>
      <c r="L579" s="26"/>
      <c r="M579" s="26"/>
      <c r="N579" s="26"/>
      <c r="O579" s="26"/>
      <c r="P579" s="26"/>
      <c r="R579" s="3"/>
      <c r="S579"/>
    </row>
    <row r="580" spans="1:19" s="1" customFormat="1" x14ac:dyDescent="0.25">
      <c r="A580"/>
      <c r="B580" s="48"/>
      <c r="C580" s="26"/>
      <c r="D580" s="26"/>
      <c r="E580" s="26"/>
      <c r="F580" s="26"/>
      <c r="G580" s="26"/>
      <c r="H580" s="26"/>
      <c r="I580" s="26"/>
      <c r="J580" s="26"/>
      <c r="K580" s="26"/>
      <c r="L580" s="26"/>
      <c r="M580" s="26"/>
      <c r="N580" s="26"/>
      <c r="O580" s="26"/>
      <c r="P580" s="26"/>
      <c r="R580" s="3"/>
      <c r="S580"/>
    </row>
    <row r="581" spans="1:19" s="1" customFormat="1" x14ac:dyDescent="0.25">
      <c r="A581"/>
      <c r="B581" s="48"/>
      <c r="C581" s="26"/>
      <c r="D581" s="26"/>
      <c r="E581" s="26"/>
      <c r="F581" s="26"/>
      <c r="G581" s="26"/>
      <c r="H581" s="26"/>
      <c r="I581" s="26"/>
      <c r="J581" s="26"/>
      <c r="K581" s="26"/>
      <c r="L581" s="26"/>
      <c r="M581" s="26"/>
      <c r="N581" s="26"/>
      <c r="O581" s="26"/>
      <c r="P581" s="26"/>
      <c r="R581" s="3"/>
      <c r="S581"/>
    </row>
    <row r="582" spans="1:19" s="1" customFormat="1" x14ac:dyDescent="0.25">
      <c r="A582"/>
      <c r="B582" s="48"/>
      <c r="C582" s="26"/>
      <c r="D582" s="26"/>
      <c r="E582" s="26"/>
      <c r="F582" s="26"/>
      <c r="G582" s="26"/>
      <c r="H582" s="26"/>
      <c r="I582" s="26"/>
      <c r="J582" s="26"/>
      <c r="K582" s="26"/>
      <c r="L582" s="26"/>
      <c r="M582" s="26"/>
      <c r="N582" s="26"/>
      <c r="O582" s="26"/>
      <c r="P582" s="26"/>
      <c r="R582" s="3"/>
      <c r="S582"/>
    </row>
    <row r="583" spans="1:19" s="1" customFormat="1" x14ac:dyDescent="0.25">
      <c r="A583"/>
      <c r="B583" s="48"/>
      <c r="C583" s="26"/>
      <c r="D583" s="26"/>
      <c r="E583" s="26"/>
      <c r="F583" s="26"/>
      <c r="G583" s="26"/>
      <c r="H583" s="26"/>
      <c r="I583" s="26"/>
      <c r="J583" s="26"/>
      <c r="K583" s="26"/>
      <c r="L583" s="26"/>
      <c r="M583" s="26"/>
      <c r="N583" s="26"/>
      <c r="O583" s="26"/>
      <c r="P583" s="26"/>
      <c r="R583" s="3"/>
      <c r="S583"/>
    </row>
    <row r="584" spans="1:19" s="1" customFormat="1" x14ac:dyDescent="0.25">
      <c r="A584"/>
      <c r="B584" s="48"/>
      <c r="C584" s="26"/>
      <c r="D584" s="26"/>
      <c r="E584" s="26"/>
      <c r="F584" s="26"/>
      <c r="G584" s="26"/>
      <c r="H584" s="26"/>
      <c r="I584" s="26"/>
      <c r="J584" s="26"/>
      <c r="K584" s="26"/>
      <c r="L584" s="26"/>
      <c r="M584" s="26"/>
      <c r="N584" s="26"/>
      <c r="O584" s="26"/>
      <c r="P584" s="26"/>
      <c r="R584" s="3"/>
      <c r="S584"/>
    </row>
    <row r="585" spans="1:19" s="1" customFormat="1" x14ac:dyDescent="0.25">
      <c r="A585"/>
      <c r="B585" s="48"/>
      <c r="C585" s="26"/>
      <c r="D585" s="26"/>
      <c r="E585" s="26"/>
      <c r="F585" s="26"/>
      <c r="G585" s="26"/>
      <c r="H585" s="26"/>
      <c r="I585" s="26"/>
      <c r="J585" s="26"/>
      <c r="K585" s="26"/>
      <c r="L585" s="26"/>
      <c r="M585" s="26"/>
      <c r="N585" s="26"/>
      <c r="O585" s="26"/>
      <c r="P585" s="26"/>
      <c r="R585" s="3"/>
      <c r="S585"/>
    </row>
    <row r="586" spans="1:19" s="1" customFormat="1" x14ac:dyDescent="0.25">
      <c r="A586"/>
      <c r="B586" s="48"/>
      <c r="C586" s="26"/>
      <c r="D586" s="26"/>
      <c r="E586" s="26"/>
      <c r="F586" s="26"/>
      <c r="G586" s="26"/>
      <c r="H586" s="26"/>
      <c r="I586" s="26"/>
      <c r="J586" s="26"/>
      <c r="K586" s="26"/>
      <c r="L586" s="26"/>
      <c r="M586" s="26"/>
      <c r="N586" s="26"/>
      <c r="O586" s="26"/>
      <c r="P586" s="26"/>
      <c r="R586" s="3"/>
      <c r="S586"/>
    </row>
    <row r="587" spans="1:19" s="1" customFormat="1" x14ac:dyDescent="0.25">
      <c r="A587"/>
      <c r="B587" s="48"/>
      <c r="C587" s="26"/>
      <c r="D587" s="26"/>
      <c r="E587" s="26"/>
      <c r="F587" s="26"/>
      <c r="G587" s="26"/>
      <c r="H587" s="26"/>
      <c r="I587" s="26"/>
      <c r="J587" s="26"/>
      <c r="K587" s="26"/>
      <c r="L587" s="26"/>
      <c r="M587" s="26"/>
      <c r="N587" s="26"/>
      <c r="O587" s="26"/>
      <c r="P587" s="26"/>
      <c r="R587" s="3"/>
      <c r="S587"/>
    </row>
    <row r="588" spans="1:19" s="1" customFormat="1" x14ac:dyDescent="0.25">
      <c r="A588"/>
      <c r="B588" s="48"/>
      <c r="C588" s="26"/>
      <c r="D588" s="26"/>
      <c r="E588" s="26"/>
      <c r="F588" s="26"/>
      <c r="G588" s="26"/>
      <c r="H588" s="26"/>
      <c r="I588" s="26"/>
      <c r="J588" s="26"/>
      <c r="K588" s="26"/>
      <c r="L588" s="26"/>
      <c r="M588" s="26"/>
      <c r="N588" s="26"/>
      <c r="O588" s="26"/>
      <c r="P588" s="26"/>
      <c r="R588" s="3"/>
      <c r="S588"/>
    </row>
    <row r="589" spans="1:19" s="1" customFormat="1" x14ac:dyDescent="0.25">
      <c r="A589"/>
      <c r="B589" s="48"/>
      <c r="C589" s="26"/>
      <c r="D589" s="26"/>
      <c r="E589" s="26"/>
      <c r="F589" s="26"/>
      <c r="G589" s="26"/>
      <c r="H589" s="26"/>
      <c r="I589" s="26"/>
      <c r="J589" s="26"/>
      <c r="K589" s="26"/>
      <c r="L589" s="26"/>
      <c r="M589" s="26"/>
      <c r="N589" s="26"/>
      <c r="O589" s="26"/>
      <c r="P589" s="26"/>
      <c r="R589" s="3"/>
      <c r="S589"/>
    </row>
    <row r="590" spans="1:19" s="1" customFormat="1" x14ac:dyDescent="0.25">
      <c r="A590"/>
      <c r="B590" s="48"/>
      <c r="C590" s="26"/>
      <c r="D590" s="26"/>
      <c r="E590" s="26"/>
      <c r="F590" s="26"/>
      <c r="G590" s="26"/>
      <c r="H590" s="26"/>
      <c r="I590" s="26"/>
      <c r="J590" s="26"/>
      <c r="K590" s="26"/>
      <c r="L590" s="26"/>
      <c r="M590" s="26"/>
      <c r="N590" s="26"/>
      <c r="O590" s="26"/>
      <c r="P590" s="26"/>
      <c r="R590" s="3"/>
      <c r="S590"/>
    </row>
    <row r="591" spans="1:19" s="1" customFormat="1" x14ac:dyDescent="0.25">
      <c r="A591"/>
      <c r="B591" s="48"/>
      <c r="C591" s="26"/>
      <c r="D591" s="26"/>
      <c r="E591" s="26"/>
      <c r="F591" s="26"/>
      <c r="G591" s="26"/>
      <c r="H591" s="26"/>
      <c r="I591" s="26"/>
      <c r="J591" s="26"/>
      <c r="K591" s="26"/>
      <c r="L591" s="26"/>
      <c r="M591" s="26"/>
      <c r="N591" s="26"/>
      <c r="O591" s="26"/>
      <c r="P591" s="26"/>
      <c r="R591" s="3"/>
      <c r="S591"/>
    </row>
    <row r="592" spans="1:19" s="1" customFormat="1" x14ac:dyDescent="0.25">
      <c r="A592"/>
      <c r="B592" s="48"/>
      <c r="C592" s="26"/>
      <c r="D592" s="26"/>
      <c r="E592" s="26"/>
      <c r="F592" s="26"/>
      <c r="G592" s="26"/>
      <c r="H592" s="26"/>
      <c r="I592" s="26"/>
      <c r="J592" s="26"/>
      <c r="K592" s="26"/>
      <c r="L592" s="26"/>
      <c r="M592" s="26"/>
      <c r="N592" s="26"/>
      <c r="O592" s="26"/>
      <c r="P592" s="26"/>
      <c r="R592" s="3"/>
      <c r="S592"/>
    </row>
    <row r="593" spans="1:19" s="1" customFormat="1" x14ac:dyDescent="0.25">
      <c r="A593"/>
      <c r="B593" s="48"/>
      <c r="C593" s="26"/>
      <c r="D593" s="26"/>
      <c r="E593" s="26"/>
      <c r="F593" s="26"/>
      <c r="G593" s="26"/>
      <c r="H593" s="26"/>
      <c r="I593" s="26"/>
      <c r="J593" s="26"/>
      <c r="K593" s="26"/>
      <c r="L593" s="26"/>
      <c r="M593" s="26"/>
      <c r="N593" s="26"/>
      <c r="O593" s="26"/>
      <c r="P593" s="26"/>
      <c r="R593" s="3"/>
      <c r="S593"/>
    </row>
    <row r="594" spans="1:19" s="1" customFormat="1" x14ac:dyDescent="0.25">
      <c r="A594"/>
      <c r="B594" s="48"/>
      <c r="C594" s="26"/>
      <c r="D594" s="26"/>
      <c r="E594" s="26"/>
      <c r="F594" s="26"/>
      <c r="G594" s="26"/>
      <c r="H594" s="26"/>
      <c r="I594" s="26"/>
      <c r="J594" s="26"/>
      <c r="K594" s="26"/>
      <c r="L594" s="26"/>
      <c r="M594" s="26"/>
      <c r="N594" s="26"/>
      <c r="O594" s="26"/>
      <c r="P594" s="26"/>
      <c r="R594" s="3"/>
      <c r="S594"/>
    </row>
    <row r="595" spans="1:19" s="1" customFormat="1" x14ac:dyDescent="0.25">
      <c r="A595"/>
      <c r="B595" s="48"/>
      <c r="C595" s="26"/>
      <c r="D595" s="26"/>
      <c r="E595" s="26"/>
      <c r="F595" s="26"/>
      <c r="G595" s="26"/>
      <c r="H595" s="26"/>
      <c r="I595" s="26"/>
      <c r="J595" s="26"/>
      <c r="K595" s="26"/>
      <c r="L595" s="26"/>
      <c r="M595" s="26"/>
      <c r="N595" s="26"/>
      <c r="O595" s="26"/>
      <c r="P595" s="26"/>
      <c r="R595" s="3"/>
      <c r="S595"/>
    </row>
    <row r="596" spans="1:19" s="1" customFormat="1" x14ac:dyDescent="0.25">
      <c r="A596"/>
      <c r="B596" s="48"/>
      <c r="C596" s="26"/>
      <c r="D596" s="26"/>
      <c r="E596" s="26"/>
      <c r="F596" s="26"/>
      <c r="G596" s="26"/>
      <c r="H596" s="26"/>
      <c r="I596" s="26"/>
      <c r="J596" s="26"/>
      <c r="K596" s="26"/>
      <c r="L596" s="26"/>
      <c r="M596" s="26"/>
      <c r="N596" s="26"/>
      <c r="O596" s="26"/>
      <c r="P596" s="26"/>
      <c r="R596" s="3"/>
      <c r="S596"/>
    </row>
    <row r="597" spans="1:19" s="1" customFormat="1" x14ac:dyDescent="0.25">
      <c r="A597"/>
      <c r="B597" s="48"/>
      <c r="C597" s="26"/>
      <c r="D597" s="26"/>
      <c r="E597" s="26"/>
      <c r="F597" s="26"/>
      <c r="G597" s="26"/>
      <c r="H597" s="26"/>
      <c r="I597" s="26"/>
      <c r="J597" s="26"/>
      <c r="K597" s="26"/>
      <c r="L597" s="26"/>
      <c r="M597" s="26"/>
      <c r="N597" s="26"/>
      <c r="O597" s="26"/>
      <c r="P597" s="26"/>
      <c r="R597" s="3"/>
      <c r="S597"/>
    </row>
    <row r="598" spans="1:19" s="1" customFormat="1" x14ac:dyDescent="0.25">
      <c r="A598"/>
      <c r="B598" s="48"/>
      <c r="C598" s="26"/>
      <c r="D598" s="26"/>
      <c r="E598" s="26"/>
      <c r="F598" s="26"/>
      <c r="G598" s="26"/>
      <c r="H598" s="26"/>
      <c r="I598" s="26"/>
      <c r="J598" s="26"/>
      <c r="K598" s="26"/>
      <c r="L598" s="26"/>
      <c r="M598" s="26"/>
      <c r="N598" s="26"/>
      <c r="O598" s="26"/>
      <c r="P598" s="26"/>
      <c r="R598" s="3"/>
      <c r="S598"/>
    </row>
    <row r="599" spans="1:19" s="1" customFormat="1" x14ac:dyDescent="0.25">
      <c r="A599"/>
      <c r="B599" s="48"/>
      <c r="C599" s="26"/>
      <c r="D599" s="26"/>
      <c r="E599" s="26"/>
      <c r="F599" s="26"/>
      <c r="G599" s="26"/>
      <c r="H599" s="26"/>
      <c r="I599" s="26"/>
      <c r="J599" s="26"/>
      <c r="K599" s="26"/>
      <c r="L599" s="26"/>
      <c r="M599" s="26"/>
      <c r="N599" s="26"/>
      <c r="O599" s="26"/>
      <c r="P599" s="26"/>
      <c r="R599" s="3"/>
      <c r="S599"/>
    </row>
    <row r="600" spans="1:19" s="1" customFormat="1" x14ac:dyDescent="0.25">
      <c r="A600"/>
      <c r="B600" s="48"/>
      <c r="C600" s="26"/>
      <c r="D600" s="26"/>
      <c r="E600" s="26"/>
      <c r="F600" s="26"/>
      <c r="G600" s="26"/>
      <c r="H600" s="26"/>
      <c r="I600" s="26"/>
      <c r="J600" s="26"/>
      <c r="K600" s="26"/>
      <c r="L600" s="26"/>
      <c r="M600" s="26"/>
      <c r="N600" s="26"/>
      <c r="O600" s="26"/>
      <c r="P600" s="26"/>
      <c r="R600" s="3"/>
      <c r="S600"/>
    </row>
    <row r="601" spans="1:19" s="1" customFormat="1" x14ac:dyDescent="0.25">
      <c r="A601"/>
      <c r="B601" s="48"/>
      <c r="C601" s="26"/>
      <c r="D601" s="26"/>
      <c r="E601" s="26"/>
      <c r="F601" s="26"/>
      <c r="G601" s="26"/>
      <c r="H601" s="26"/>
      <c r="I601" s="26"/>
      <c r="J601" s="26"/>
      <c r="K601" s="26"/>
      <c r="L601" s="26"/>
      <c r="M601" s="26"/>
      <c r="N601" s="26"/>
      <c r="O601" s="26"/>
      <c r="P601" s="26"/>
      <c r="R601" s="3"/>
      <c r="S601"/>
    </row>
    <row r="602" spans="1:19" s="1" customFormat="1" x14ac:dyDescent="0.25">
      <c r="A602"/>
      <c r="B602" s="48"/>
      <c r="C602" s="26"/>
      <c r="D602" s="26"/>
      <c r="E602" s="26"/>
      <c r="F602" s="26"/>
      <c r="G602" s="26"/>
      <c r="H602" s="26"/>
      <c r="I602" s="26"/>
      <c r="J602" s="26"/>
      <c r="K602" s="26"/>
      <c r="L602" s="26"/>
      <c r="M602" s="26"/>
      <c r="N602" s="26"/>
      <c r="O602" s="26"/>
      <c r="P602" s="26"/>
      <c r="R602" s="3"/>
      <c r="S602"/>
    </row>
    <row r="603" spans="1:19" s="1" customFormat="1" x14ac:dyDescent="0.25">
      <c r="A603"/>
      <c r="B603" s="48"/>
      <c r="C603" s="26"/>
      <c r="D603" s="26"/>
      <c r="E603" s="26"/>
      <c r="F603" s="26"/>
      <c r="G603" s="26"/>
      <c r="H603" s="26"/>
      <c r="I603" s="26"/>
      <c r="J603" s="26"/>
      <c r="K603" s="26"/>
      <c r="L603" s="26"/>
      <c r="M603" s="26"/>
      <c r="N603" s="26"/>
      <c r="O603" s="26"/>
      <c r="P603" s="26"/>
      <c r="R603" s="3"/>
      <c r="S603"/>
    </row>
    <row r="604" spans="1:19" s="1" customFormat="1" x14ac:dyDescent="0.25">
      <c r="A604"/>
      <c r="B604" s="48"/>
      <c r="C604" s="26"/>
      <c r="D604" s="26"/>
      <c r="E604" s="26"/>
      <c r="F604" s="26"/>
      <c r="G604" s="26"/>
      <c r="H604" s="26"/>
      <c r="I604" s="26"/>
      <c r="J604" s="26"/>
      <c r="K604" s="26"/>
      <c r="L604" s="26"/>
      <c r="M604" s="26"/>
      <c r="N604" s="26"/>
      <c r="O604" s="26"/>
      <c r="P604" s="26"/>
      <c r="R604" s="3"/>
      <c r="S604"/>
    </row>
    <row r="605" spans="1:19" s="1" customFormat="1" x14ac:dyDescent="0.25">
      <c r="A605"/>
      <c r="B605" s="48"/>
      <c r="C605" s="26"/>
      <c r="D605" s="26"/>
      <c r="E605" s="26"/>
      <c r="F605" s="26"/>
      <c r="G605" s="26"/>
      <c r="H605" s="26"/>
      <c r="I605" s="26"/>
      <c r="J605" s="26"/>
      <c r="K605" s="26"/>
      <c r="L605" s="26"/>
      <c r="M605" s="26"/>
      <c r="N605" s="26"/>
      <c r="O605" s="26"/>
      <c r="P605" s="26"/>
      <c r="R605" s="3"/>
      <c r="S605"/>
    </row>
    <row r="606" spans="1:19" s="1" customFormat="1" x14ac:dyDescent="0.25">
      <c r="A606"/>
      <c r="B606" s="48"/>
      <c r="C606" s="26"/>
      <c r="D606" s="26"/>
      <c r="E606" s="26"/>
      <c r="F606" s="26"/>
      <c r="G606" s="26"/>
      <c r="H606" s="26"/>
      <c r="I606" s="26"/>
      <c r="J606" s="26"/>
      <c r="K606" s="26"/>
      <c r="L606" s="26"/>
      <c r="M606" s="26"/>
      <c r="N606" s="26"/>
      <c r="O606" s="26"/>
      <c r="P606" s="26"/>
      <c r="R606" s="3"/>
      <c r="S606"/>
    </row>
    <row r="607" spans="1:19" s="1" customFormat="1" x14ac:dyDescent="0.25">
      <c r="A607"/>
      <c r="B607" s="48"/>
      <c r="C607" s="26"/>
      <c r="D607" s="26"/>
      <c r="E607" s="26"/>
      <c r="F607" s="26"/>
      <c r="G607" s="26"/>
      <c r="H607" s="26"/>
      <c r="I607" s="26"/>
      <c r="J607" s="26"/>
      <c r="K607" s="26"/>
      <c r="L607" s="26"/>
      <c r="M607" s="26"/>
      <c r="N607" s="26"/>
      <c r="O607" s="26"/>
      <c r="P607" s="26"/>
      <c r="R607" s="3"/>
      <c r="S607"/>
    </row>
    <row r="608" spans="1:19" s="1" customFormat="1" x14ac:dyDescent="0.25">
      <c r="A608"/>
      <c r="B608" s="48"/>
      <c r="C608" s="26"/>
      <c r="D608" s="26"/>
      <c r="E608" s="26"/>
      <c r="F608" s="26"/>
      <c r="G608" s="26"/>
      <c r="H608" s="26"/>
      <c r="I608" s="26"/>
      <c r="J608" s="26"/>
      <c r="K608" s="26"/>
      <c r="L608" s="26"/>
      <c r="M608" s="26"/>
      <c r="N608" s="26"/>
      <c r="O608" s="26"/>
      <c r="P608" s="26"/>
      <c r="R608" s="3"/>
      <c r="S608"/>
    </row>
    <row r="609" spans="1:19" s="1" customFormat="1" x14ac:dyDescent="0.25">
      <c r="A609"/>
      <c r="B609" s="48"/>
      <c r="C609" s="26"/>
      <c r="D609" s="26"/>
      <c r="E609" s="26"/>
      <c r="F609" s="26"/>
      <c r="G609" s="26"/>
      <c r="H609" s="26"/>
      <c r="I609" s="26"/>
      <c r="J609" s="26"/>
      <c r="K609" s="26"/>
      <c r="L609" s="26"/>
      <c r="M609" s="26"/>
      <c r="N609" s="26"/>
      <c r="O609" s="26"/>
      <c r="P609" s="26"/>
      <c r="R609" s="3"/>
      <c r="S609"/>
    </row>
    <row r="610" spans="1:19" s="1" customFormat="1" x14ac:dyDescent="0.25">
      <c r="A610"/>
      <c r="B610" s="48"/>
      <c r="C610" s="26"/>
      <c r="D610" s="26"/>
      <c r="E610" s="26"/>
      <c r="F610" s="26"/>
      <c r="G610" s="26"/>
      <c r="H610" s="26"/>
      <c r="I610" s="26"/>
      <c r="J610" s="26"/>
      <c r="K610" s="26"/>
      <c r="L610" s="26"/>
      <c r="M610" s="26"/>
      <c r="N610" s="26"/>
      <c r="O610" s="26"/>
      <c r="P610" s="26"/>
      <c r="R610" s="3"/>
      <c r="S610"/>
    </row>
    <row r="611" spans="1:19" s="1" customFormat="1" x14ac:dyDescent="0.25">
      <c r="A611"/>
      <c r="B611" s="48"/>
      <c r="C611" s="26"/>
      <c r="D611" s="26"/>
      <c r="E611" s="26"/>
      <c r="F611" s="26"/>
      <c r="G611" s="26"/>
      <c r="H611" s="26"/>
      <c r="I611" s="26"/>
      <c r="J611" s="26"/>
      <c r="K611" s="26"/>
      <c r="L611" s="26"/>
      <c r="M611" s="26"/>
      <c r="N611" s="26"/>
      <c r="O611" s="26"/>
      <c r="P611" s="26"/>
      <c r="R611" s="3"/>
      <c r="S611"/>
    </row>
    <row r="612" spans="1:19" s="1" customFormat="1" x14ac:dyDescent="0.25">
      <c r="A612"/>
      <c r="B612" s="48"/>
      <c r="C612" s="26"/>
      <c r="D612" s="26"/>
      <c r="E612" s="26"/>
      <c r="F612" s="26"/>
      <c r="G612" s="26"/>
      <c r="H612" s="26"/>
      <c r="I612" s="26"/>
      <c r="J612" s="26"/>
      <c r="K612" s="26"/>
      <c r="L612" s="26"/>
      <c r="M612" s="26"/>
      <c r="N612" s="26"/>
      <c r="O612" s="26"/>
      <c r="P612" s="26"/>
      <c r="R612" s="3"/>
      <c r="S612"/>
    </row>
    <row r="613" spans="1:19" s="1" customFormat="1" x14ac:dyDescent="0.25">
      <c r="A613"/>
      <c r="B613" s="48"/>
      <c r="C613" s="26"/>
      <c r="D613" s="26"/>
      <c r="E613" s="26"/>
      <c r="F613" s="26"/>
      <c r="G613" s="26"/>
      <c r="H613" s="26"/>
      <c r="I613" s="26"/>
      <c r="J613" s="26"/>
      <c r="K613" s="26"/>
      <c r="L613" s="26"/>
      <c r="M613" s="26"/>
      <c r="N613" s="26"/>
      <c r="O613" s="26"/>
      <c r="P613" s="26"/>
      <c r="R613" s="3"/>
      <c r="S613"/>
    </row>
    <row r="614" spans="1:19" s="1" customFormat="1" x14ac:dyDescent="0.25">
      <c r="A614"/>
      <c r="B614" s="48"/>
      <c r="C614" s="26"/>
      <c r="D614" s="26"/>
      <c r="E614" s="26"/>
      <c r="F614" s="26"/>
      <c r="G614" s="26"/>
      <c r="H614" s="26"/>
      <c r="I614" s="26"/>
      <c r="J614" s="26"/>
      <c r="K614" s="26"/>
      <c r="L614" s="26"/>
      <c r="M614" s="26"/>
      <c r="N614" s="26"/>
      <c r="O614" s="26"/>
      <c r="P614" s="26"/>
      <c r="R614" s="3"/>
      <c r="S614"/>
    </row>
    <row r="615" spans="1:19" s="1" customFormat="1" x14ac:dyDescent="0.25">
      <c r="A615"/>
      <c r="B615" s="48"/>
      <c r="C615" s="26"/>
      <c r="D615" s="26"/>
      <c r="E615" s="26"/>
      <c r="F615" s="26"/>
      <c r="G615" s="26"/>
      <c r="H615" s="26"/>
      <c r="I615" s="26"/>
      <c r="J615" s="26"/>
      <c r="K615" s="26"/>
      <c r="L615" s="26"/>
      <c r="M615" s="26"/>
      <c r="N615" s="26"/>
      <c r="O615" s="26"/>
      <c r="P615" s="26"/>
      <c r="R615" s="3"/>
      <c r="S615"/>
    </row>
    <row r="616" spans="1:19" s="1" customFormat="1" x14ac:dyDescent="0.25">
      <c r="A616"/>
      <c r="B616" s="48"/>
      <c r="C616" s="26"/>
      <c r="D616" s="26"/>
      <c r="E616" s="26"/>
      <c r="F616" s="26"/>
      <c r="G616" s="26"/>
      <c r="H616" s="26"/>
      <c r="I616" s="26"/>
      <c r="J616" s="26"/>
      <c r="K616" s="26"/>
      <c r="L616" s="26"/>
      <c r="M616" s="26"/>
      <c r="N616" s="26"/>
      <c r="O616" s="26"/>
      <c r="P616" s="26"/>
      <c r="R616" s="3"/>
      <c r="S616"/>
    </row>
    <row r="617" spans="1:19" s="1" customFormat="1" x14ac:dyDescent="0.25">
      <c r="A617"/>
      <c r="B617" s="48"/>
      <c r="C617" s="26"/>
      <c r="D617" s="26"/>
      <c r="E617" s="26"/>
      <c r="F617" s="26"/>
      <c r="G617" s="26"/>
      <c r="H617" s="26"/>
      <c r="I617" s="26"/>
      <c r="J617" s="26"/>
      <c r="K617" s="26"/>
      <c r="L617" s="26"/>
      <c r="M617" s="26"/>
      <c r="N617" s="26"/>
      <c r="O617" s="26"/>
      <c r="P617" s="26"/>
      <c r="R617" s="3"/>
      <c r="S617"/>
    </row>
    <row r="618" spans="1:19" s="1" customFormat="1" x14ac:dyDescent="0.25">
      <c r="A618"/>
      <c r="B618" s="48"/>
      <c r="C618" s="26"/>
      <c r="D618" s="26"/>
      <c r="E618" s="26"/>
      <c r="F618" s="26"/>
      <c r="G618" s="26"/>
      <c r="H618" s="26"/>
      <c r="I618" s="26"/>
      <c r="J618" s="26"/>
      <c r="K618" s="26"/>
      <c r="L618" s="26"/>
      <c r="M618" s="26"/>
      <c r="N618" s="26"/>
      <c r="O618" s="26"/>
      <c r="P618" s="26"/>
      <c r="R618" s="3"/>
      <c r="S618"/>
    </row>
    <row r="619" spans="1:19" s="1" customFormat="1" x14ac:dyDescent="0.25">
      <c r="A619"/>
      <c r="B619" s="48"/>
      <c r="C619" s="26"/>
      <c r="D619" s="26"/>
      <c r="E619" s="26"/>
      <c r="F619" s="26"/>
      <c r="G619" s="26"/>
      <c r="H619" s="26"/>
      <c r="I619" s="26"/>
      <c r="J619" s="26"/>
      <c r="K619" s="26"/>
      <c r="L619" s="26"/>
      <c r="M619" s="26"/>
      <c r="N619" s="26"/>
      <c r="O619" s="26"/>
      <c r="P619" s="26"/>
      <c r="R619" s="3"/>
      <c r="S619"/>
    </row>
    <row r="620" spans="1:19" s="1" customFormat="1" x14ac:dyDescent="0.25">
      <c r="A620"/>
      <c r="B620" s="48"/>
      <c r="C620" s="26"/>
      <c r="D620" s="26"/>
      <c r="E620" s="26"/>
      <c r="F620" s="26"/>
      <c r="G620" s="26"/>
      <c r="H620" s="26"/>
      <c r="I620" s="26"/>
      <c r="J620" s="26"/>
      <c r="K620" s="26"/>
      <c r="L620" s="26"/>
      <c r="M620" s="26"/>
      <c r="N620" s="26"/>
      <c r="O620" s="26"/>
      <c r="P620" s="26"/>
      <c r="R620" s="3"/>
      <c r="S620"/>
    </row>
    <row r="621" spans="1:19" s="1" customFormat="1" x14ac:dyDescent="0.25">
      <c r="A621"/>
      <c r="B621" s="48"/>
      <c r="C621" s="26"/>
      <c r="D621" s="26"/>
      <c r="E621" s="26"/>
      <c r="F621" s="26"/>
      <c r="G621" s="26"/>
      <c r="H621" s="26"/>
      <c r="I621" s="26"/>
      <c r="J621" s="26"/>
      <c r="K621" s="26"/>
      <c r="L621" s="26"/>
      <c r="M621" s="26"/>
      <c r="N621" s="26"/>
      <c r="O621" s="26"/>
      <c r="P621" s="26"/>
      <c r="R621" s="3"/>
      <c r="S621"/>
    </row>
  </sheetData>
  <protectedRanges>
    <protectedRange sqref="C12:C13" name="Range1_1"/>
    <protectedRange sqref="C14:C22" name="Range1_1_1"/>
    <protectedRange sqref="C29:C32 C34:C36 C44 C46:C52 C60 C62 C64 C72 C74 C78 C87 C89 C91 C93 C101 C103 C105 C107 C115 C117 C119 C127 C129 C131 C133 C135 C137 C145 C147 C149 C151 C153 C155 C163 C165 C173 C175 C184 C193 C195 C197 C199 C207 C209 C211 C76 C219 C221 C223 C231 C233 C237 C235 C245 C247 C249 C251 C253 C262 C264 C266 C274 C276 C278 C280 C282 C284 C286" name="Range1_3"/>
    <protectedRange sqref="C33 C43 C45 C59 C61 C63 C71 C73 C77 C86 C88 C90 C92 C100 C102 C104 C106 C114 C116 C118 C126 C128 C130 C132 C134 C136 C144 C146 C148 C150 C152 C154 C162 C164 C172 C174 C183 C192 C194 C196 C198 C206 C208 C210 C75 C218 C220 C222 C230 C232 C236 C234 C244 C246 C248 C250 C252 C261 C263 C265 C273 C275 C277 C279 C281 C283 C285" name="Range1_2_1"/>
  </protectedRanges>
  <mergeCells count="596">
    <mergeCell ref="A6:S6"/>
    <mergeCell ref="A1:B4"/>
    <mergeCell ref="R4:S4"/>
    <mergeCell ref="I4:P4"/>
    <mergeCell ref="C4:H4"/>
    <mergeCell ref="C3:S3"/>
    <mergeCell ref="C2:S2"/>
    <mergeCell ref="C1:S1"/>
    <mergeCell ref="A7:Q7"/>
    <mergeCell ref="R7:R10"/>
    <mergeCell ref="S7:S10"/>
    <mergeCell ref="A9:B9"/>
    <mergeCell ref="A10:Q10"/>
    <mergeCell ref="A11:A12"/>
    <mergeCell ref="B11:B12"/>
    <mergeCell ref="C11:C12"/>
    <mergeCell ref="Q11:Q12"/>
    <mergeCell ref="S11:S12"/>
    <mergeCell ref="A13:A14"/>
    <mergeCell ref="B13:B14"/>
    <mergeCell ref="C13:C14"/>
    <mergeCell ref="Q13:Q14"/>
    <mergeCell ref="S13:S14"/>
    <mergeCell ref="A15:A16"/>
    <mergeCell ref="B15:B16"/>
    <mergeCell ref="C15:C16"/>
    <mergeCell ref="Q15:Q16"/>
    <mergeCell ref="S15:S16"/>
    <mergeCell ref="A17:A18"/>
    <mergeCell ref="B17:B18"/>
    <mergeCell ref="C17:C18"/>
    <mergeCell ref="Q17:Q18"/>
    <mergeCell ref="S17:S18"/>
    <mergeCell ref="A19:A20"/>
    <mergeCell ref="B19:B20"/>
    <mergeCell ref="C19:C20"/>
    <mergeCell ref="Q19:Q20"/>
    <mergeCell ref="S19:S20"/>
    <mergeCell ref="A27:D27"/>
    <mergeCell ref="E27:P27"/>
    <mergeCell ref="A28:S28"/>
    <mergeCell ref="A29:A30"/>
    <mergeCell ref="B29:B30"/>
    <mergeCell ref="C29:C30"/>
    <mergeCell ref="Q29:Q30"/>
    <mergeCell ref="S29:S30"/>
    <mergeCell ref="A21:A22"/>
    <mergeCell ref="B21:B22"/>
    <mergeCell ref="C21:C22"/>
    <mergeCell ref="Q21:Q22"/>
    <mergeCell ref="S21:S22"/>
    <mergeCell ref="A23:D23"/>
    <mergeCell ref="Q23:S27"/>
    <mergeCell ref="A24:D24"/>
    <mergeCell ref="A25:D25"/>
    <mergeCell ref="A26:D26"/>
    <mergeCell ref="A31:A32"/>
    <mergeCell ref="B31:B32"/>
    <mergeCell ref="C31:C32"/>
    <mergeCell ref="Q31:Q32"/>
    <mergeCell ref="S31:S32"/>
    <mergeCell ref="A33:A34"/>
    <mergeCell ref="B33:B34"/>
    <mergeCell ref="C33:C34"/>
    <mergeCell ref="Q33:Q34"/>
    <mergeCell ref="S33:S34"/>
    <mergeCell ref="A41:D41"/>
    <mergeCell ref="E41:P41"/>
    <mergeCell ref="A42:S42"/>
    <mergeCell ref="A43:A44"/>
    <mergeCell ref="B43:B44"/>
    <mergeCell ref="C43:C44"/>
    <mergeCell ref="Q43:Q44"/>
    <mergeCell ref="S43:S44"/>
    <mergeCell ref="A35:A36"/>
    <mergeCell ref="B35:B36"/>
    <mergeCell ref="C35:C36"/>
    <mergeCell ref="Q35:Q36"/>
    <mergeCell ref="S35:S36"/>
    <mergeCell ref="A37:D37"/>
    <mergeCell ref="Q37:S41"/>
    <mergeCell ref="A38:D38"/>
    <mergeCell ref="A39:D39"/>
    <mergeCell ref="A40:D40"/>
    <mergeCell ref="A45:A46"/>
    <mergeCell ref="B45:B46"/>
    <mergeCell ref="C45:C46"/>
    <mergeCell ref="Q45:Q46"/>
    <mergeCell ref="S45:S46"/>
    <mergeCell ref="A47:A48"/>
    <mergeCell ref="B47:B48"/>
    <mergeCell ref="C47:C48"/>
    <mergeCell ref="Q47:Q48"/>
    <mergeCell ref="S47:S48"/>
    <mergeCell ref="A49:A50"/>
    <mergeCell ref="B49:B50"/>
    <mergeCell ref="C49:C50"/>
    <mergeCell ref="Q49:Q50"/>
    <mergeCell ref="S49:S50"/>
    <mergeCell ref="A51:A52"/>
    <mergeCell ref="B51:B52"/>
    <mergeCell ref="C51:C52"/>
    <mergeCell ref="Q51:Q52"/>
    <mergeCell ref="S51:S52"/>
    <mergeCell ref="A58:S58"/>
    <mergeCell ref="A59:A60"/>
    <mergeCell ref="B59:B60"/>
    <mergeCell ref="C59:C60"/>
    <mergeCell ref="Q59:Q60"/>
    <mergeCell ref="S59:S60"/>
    <mergeCell ref="A53:D53"/>
    <mergeCell ref="Q53:S57"/>
    <mergeCell ref="A54:D54"/>
    <mergeCell ref="A55:D55"/>
    <mergeCell ref="A56:D56"/>
    <mergeCell ref="A57:D57"/>
    <mergeCell ref="E57:P57"/>
    <mergeCell ref="A61:A62"/>
    <mergeCell ref="B61:B62"/>
    <mergeCell ref="C61:C62"/>
    <mergeCell ref="Q61:Q62"/>
    <mergeCell ref="S61:S62"/>
    <mergeCell ref="A63:A64"/>
    <mergeCell ref="B63:B64"/>
    <mergeCell ref="C63:C64"/>
    <mergeCell ref="Q63:Q64"/>
    <mergeCell ref="S63:S64"/>
    <mergeCell ref="A70:S70"/>
    <mergeCell ref="A71:A72"/>
    <mergeCell ref="B71:B72"/>
    <mergeCell ref="C71:C72"/>
    <mergeCell ref="Q71:Q72"/>
    <mergeCell ref="S71:S72"/>
    <mergeCell ref="A65:D65"/>
    <mergeCell ref="Q65:S69"/>
    <mergeCell ref="A66:D66"/>
    <mergeCell ref="A67:D67"/>
    <mergeCell ref="A68:D68"/>
    <mergeCell ref="A69:D69"/>
    <mergeCell ref="E69:P69"/>
    <mergeCell ref="A73:A74"/>
    <mergeCell ref="B73:B74"/>
    <mergeCell ref="C73:C74"/>
    <mergeCell ref="Q73:Q74"/>
    <mergeCell ref="S73:S74"/>
    <mergeCell ref="A75:A76"/>
    <mergeCell ref="B75:B76"/>
    <mergeCell ref="C75:C76"/>
    <mergeCell ref="Q75:Q76"/>
    <mergeCell ref="S75:S76"/>
    <mergeCell ref="A77:A78"/>
    <mergeCell ref="B77:B78"/>
    <mergeCell ref="C77:C78"/>
    <mergeCell ref="Q77:Q78"/>
    <mergeCell ref="S77:S78"/>
    <mergeCell ref="A79:D79"/>
    <mergeCell ref="Q79:S83"/>
    <mergeCell ref="A80:D80"/>
    <mergeCell ref="A81:D81"/>
    <mergeCell ref="A82:D82"/>
    <mergeCell ref="A83:D83"/>
    <mergeCell ref="E83:P83"/>
    <mergeCell ref="A84:S84"/>
    <mergeCell ref="A85:S85"/>
    <mergeCell ref="A86:A87"/>
    <mergeCell ref="B86:B87"/>
    <mergeCell ref="C86:C87"/>
    <mergeCell ref="Q86:Q87"/>
    <mergeCell ref="S86:S87"/>
    <mergeCell ref="A88:A89"/>
    <mergeCell ref="B88:B89"/>
    <mergeCell ref="C88:C89"/>
    <mergeCell ref="Q88:Q89"/>
    <mergeCell ref="S88:S89"/>
    <mergeCell ref="A90:A91"/>
    <mergeCell ref="B90:B91"/>
    <mergeCell ref="C90:C91"/>
    <mergeCell ref="Q90:Q91"/>
    <mergeCell ref="S90:S91"/>
    <mergeCell ref="A98:D98"/>
    <mergeCell ref="E98:P98"/>
    <mergeCell ref="A99:S99"/>
    <mergeCell ref="A100:A101"/>
    <mergeCell ref="B100:B101"/>
    <mergeCell ref="C100:C101"/>
    <mergeCell ref="Q100:Q101"/>
    <mergeCell ref="S100:S101"/>
    <mergeCell ref="A92:A93"/>
    <mergeCell ref="B92:B93"/>
    <mergeCell ref="C92:C93"/>
    <mergeCell ref="Q92:Q93"/>
    <mergeCell ref="S92:S93"/>
    <mergeCell ref="A94:D94"/>
    <mergeCell ref="Q94:S98"/>
    <mergeCell ref="A95:D95"/>
    <mergeCell ref="A96:D96"/>
    <mergeCell ref="A97:D97"/>
    <mergeCell ref="A102:A103"/>
    <mergeCell ref="B102:B103"/>
    <mergeCell ref="C102:C103"/>
    <mergeCell ref="Q102:Q103"/>
    <mergeCell ref="S102:S103"/>
    <mergeCell ref="A104:A105"/>
    <mergeCell ref="B104:B105"/>
    <mergeCell ref="C104:C105"/>
    <mergeCell ref="Q104:Q105"/>
    <mergeCell ref="S104:S105"/>
    <mergeCell ref="A112:D112"/>
    <mergeCell ref="E112:P112"/>
    <mergeCell ref="A113:S113"/>
    <mergeCell ref="A114:A115"/>
    <mergeCell ref="B114:B115"/>
    <mergeCell ref="C114:C115"/>
    <mergeCell ref="Q114:Q115"/>
    <mergeCell ref="S114:S115"/>
    <mergeCell ref="A106:A107"/>
    <mergeCell ref="B106:B107"/>
    <mergeCell ref="C106:C107"/>
    <mergeCell ref="Q106:Q107"/>
    <mergeCell ref="S106:S107"/>
    <mergeCell ref="A108:D108"/>
    <mergeCell ref="Q108:S112"/>
    <mergeCell ref="A109:D109"/>
    <mergeCell ref="A110:D110"/>
    <mergeCell ref="A111:D111"/>
    <mergeCell ref="A116:A117"/>
    <mergeCell ref="B116:B117"/>
    <mergeCell ref="C116:C117"/>
    <mergeCell ref="Q116:Q117"/>
    <mergeCell ref="S116:S117"/>
    <mergeCell ref="A118:A119"/>
    <mergeCell ref="B118:B119"/>
    <mergeCell ref="C118:C119"/>
    <mergeCell ref="Q118:Q119"/>
    <mergeCell ref="S118:S119"/>
    <mergeCell ref="A125:S125"/>
    <mergeCell ref="A126:A127"/>
    <mergeCell ref="B126:B127"/>
    <mergeCell ref="C126:C127"/>
    <mergeCell ref="Q126:Q127"/>
    <mergeCell ref="S126:S127"/>
    <mergeCell ref="A120:D120"/>
    <mergeCell ref="Q120:S124"/>
    <mergeCell ref="A121:D121"/>
    <mergeCell ref="A122:D122"/>
    <mergeCell ref="A123:D123"/>
    <mergeCell ref="A124:D124"/>
    <mergeCell ref="E124:P124"/>
    <mergeCell ref="A128:A129"/>
    <mergeCell ref="B128:B129"/>
    <mergeCell ref="C128:C129"/>
    <mergeCell ref="Q128:Q129"/>
    <mergeCell ref="S128:S129"/>
    <mergeCell ref="A130:A131"/>
    <mergeCell ref="B130:B131"/>
    <mergeCell ref="C130:C131"/>
    <mergeCell ref="Q130:Q131"/>
    <mergeCell ref="S130:S131"/>
    <mergeCell ref="A132:A133"/>
    <mergeCell ref="B132:B133"/>
    <mergeCell ref="C132:C133"/>
    <mergeCell ref="Q132:Q133"/>
    <mergeCell ref="S132:S133"/>
    <mergeCell ref="A134:A135"/>
    <mergeCell ref="B134:B135"/>
    <mergeCell ref="C134:C135"/>
    <mergeCell ref="Q134:Q135"/>
    <mergeCell ref="S134:S135"/>
    <mergeCell ref="A142:D142"/>
    <mergeCell ref="E142:P142"/>
    <mergeCell ref="A143:S143"/>
    <mergeCell ref="A144:A145"/>
    <mergeCell ref="B144:B145"/>
    <mergeCell ref="C144:C145"/>
    <mergeCell ref="Q144:Q145"/>
    <mergeCell ref="S144:S145"/>
    <mergeCell ref="A136:A137"/>
    <mergeCell ref="B136:B137"/>
    <mergeCell ref="C136:C137"/>
    <mergeCell ref="Q136:Q137"/>
    <mergeCell ref="S136:S137"/>
    <mergeCell ref="A138:D138"/>
    <mergeCell ref="Q138:S142"/>
    <mergeCell ref="A139:D139"/>
    <mergeCell ref="A140:D140"/>
    <mergeCell ref="A141:D141"/>
    <mergeCell ref="A146:A147"/>
    <mergeCell ref="B146:B147"/>
    <mergeCell ref="C146:C147"/>
    <mergeCell ref="Q146:Q147"/>
    <mergeCell ref="S146:S147"/>
    <mergeCell ref="A148:A149"/>
    <mergeCell ref="B148:B149"/>
    <mergeCell ref="C148:C149"/>
    <mergeCell ref="Q148:Q149"/>
    <mergeCell ref="S148:S149"/>
    <mergeCell ref="A150:A151"/>
    <mergeCell ref="B150:B151"/>
    <mergeCell ref="C150:C151"/>
    <mergeCell ref="Q150:Q151"/>
    <mergeCell ref="S150:S151"/>
    <mergeCell ref="A152:A153"/>
    <mergeCell ref="B152:B153"/>
    <mergeCell ref="C152:C153"/>
    <mergeCell ref="Q152:Q153"/>
    <mergeCell ref="S152:S153"/>
    <mergeCell ref="A160:D160"/>
    <mergeCell ref="E160:P160"/>
    <mergeCell ref="A161:S161"/>
    <mergeCell ref="A162:A163"/>
    <mergeCell ref="B162:B163"/>
    <mergeCell ref="C162:C163"/>
    <mergeCell ref="Q162:Q163"/>
    <mergeCell ref="S162:S163"/>
    <mergeCell ref="A154:A155"/>
    <mergeCell ref="B154:B155"/>
    <mergeCell ref="C154:C155"/>
    <mergeCell ref="Q154:Q155"/>
    <mergeCell ref="S154:S155"/>
    <mergeCell ref="A156:D156"/>
    <mergeCell ref="Q156:S160"/>
    <mergeCell ref="A157:D157"/>
    <mergeCell ref="A158:D158"/>
    <mergeCell ref="A159:D159"/>
    <mergeCell ref="A170:D170"/>
    <mergeCell ref="E170:P170"/>
    <mergeCell ref="A171:S171"/>
    <mergeCell ref="A172:A173"/>
    <mergeCell ref="B172:B173"/>
    <mergeCell ref="C172:C173"/>
    <mergeCell ref="Q172:Q173"/>
    <mergeCell ref="S172:S173"/>
    <mergeCell ref="A164:A165"/>
    <mergeCell ref="B164:B165"/>
    <mergeCell ref="C164:C165"/>
    <mergeCell ref="Q164:Q165"/>
    <mergeCell ref="S164:S165"/>
    <mergeCell ref="A166:D166"/>
    <mergeCell ref="Q166:S170"/>
    <mergeCell ref="A167:D167"/>
    <mergeCell ref="A168:D168"/>
    <mergeCell ref="A169:D169"/>
    <mergeCell ref="A174:A175"/>
    <mergeCell ref="B174:B175"/>
    <mergeCell ref="C174:C175"/>
    <mergeCell ref="Q174:Q175"/>
    <mergeCell ref="S174:S175"/>
    <mergeCell ref="A176:D176"/>
    <mergeCell ref="Q176:S180"/>
    <mergeCell ref="A177:D177"/>
    <mergeCell ref="A178:D178"/>
    <mergeCell ref="A179:D179"/>
    <mergeCell ref="A180:D180"/>
    <mergeCell ref="E180:P180"/>
    <mergeCell ref="A181:S181"/>
    <mergeCell ref="A182:S182"/>
    <mergeCell ref="A183:A184"/>
    <mergeCell ref="B183:B184"/>
    <mergeCell ref="C183:C184"/>
    <mergeCell ref="Q183:Q184"/>
    <mergeCell ref="S183:S184"/>
    <mergeCell ref="A190:S190"/>
    <mergeCell ref="A191:S191"/>
    <mergeCell ref="A192:A193"/>
    <mergeCell ref="B192:B193"/>
    <mergeCell ref="C192:C193"/>
    <mergeCell ref="Q192:Q193"/>
    <mergeCell ref="S192:S193"/>
    <mergeCell ref="A185:D185"/>
    <mergeCell ref="Q185:S189"/>
    <mergeCell ref="A186:D186"/>
    <mergeCell ref="A187:D187"/>
    <mergeCell ref="A188:D188"/>
    <mergeCell ref="A189:D189"/>
    <mergeCell ref="E189:P189"/>
    <mergeCell ref="A194:A195"/>
    <mergeCell ref="B194:B195"/>
    <mergeCell ref="C194:C195"/>
    <mergeCell ref="Q194:Q195"/>
    <mergeCell ref="S194:S195"/>
    <mergeCell ref="A196:A197"/>
    <mergeCell ref="B196:B197"/>
    <mergeCell ref="C196:C197"/>
    <mergeCell ref="Q196:Q197"/>
    <mergeCell ref="S196:S197"/>
    <mergeCell ref="A204:D204"/>
    <mergeCell ref="E204:P204"/>
    <mergeCell ref="A205:S205"/>
    <mergeCell ref="A206:A207"/>
    <mergeCell ref="B206:B207"/>
    <mergeCell ref="C206:C207"/>
    <mergeCell ref="Q206:Q207"/>
    <mergeCell ref="S206:S207"/>
    <mergeCell ref="A198:A199"/>
    <mergeCell ref="B198:B199"/>
    <mergeCell ref="C198:C199"/>
    <mergeCell ref="Q198:Q199"/>
    <mergeCell ref="S198:S199"/>
    <mergeCell ref="A200:D200"/>
    <mergeCell ref="Q200:S204"/>
    <mergeCell ref="A201:D201"/>
    <mergeCell ref="A202:D202"/>
    <mergeCell ref="A203:D203"/>
    <mergeCell ref="A208:A209"/>
    <mergeCell ref="B208:B209"/>
    <mergeCell ref="C208:C209"/>
    <mergeCell ref="Q208:Q209"/>
    <mergeCell ref="S208:S209"/>
    <mergeCell ref="A210:A211"/>
    <mergeCell ref="B210:B211"/>
    <mergeCell ref="C210:C211"/>
    <mergeCell ref="Q210:Q211"/>
    <mergeCell ref="S210:S211"/>
    <mergeCell ref="A217:S217"/>
    <mergeCell ref="A218:A219"/>
    <mergeCell ref="B218:B219"/>
    <mergeCell ref="C218:C219"/>
    <mergeCell ref="Q218:Q219"/>
    <mergeCell ref="S218:S219"/>
    <mergeCell ref="A212:D212"/>
    <mergeCell ref="Q212:S216"/>
    <mergeCell ref="A213:D213"/>
    <mergeCell ref="A214:D214"/>
    <mergeCell ref="A215:D215"/>
    <mergeCell ref="A216:D216"/>
    <mergeCell ref="E216:P216"/>
    <mergeCell ref="A220:A221"/>
    <mergeCell ref="B220:B221"/>
    <mergeCell ref="C220:C221"/>
    <mergeCell ref="Q220:Q221"/>
    <mergeCell ref="S220:S221"/>
    <mergeCell ref="A222:A223"/>
    <mergeCell ref="B222:B223"/>
    <mergeCell ref="C222:C223"/>
    <mergeCell ref="Q222:Q223"/>
    <mergeCell ref="S222:S223"/>
    <mergeCell ref="A229:S229"/>
    <mergeCell ref="A230:A231"/>
    <mergeCell ref="B230:B231"/>
    <mergeCell ref="C230:C231"/>
    <mergeCell ref="Q230:Q231"/>
    <mergeCell ref="S230:S231"/>
    <mergeCell ref="A224:D224"/>
    <mergeCell ref="Q224:S228"/>
    <mergeCell ref="A225:D225"/>
    <mergeCell ref="A226:D226"/>
    <mergeCell ref="A227:D227"/>
    <mergeCell ref="A228:D228"/>
    <mergeCell ref="E228:P228"/>
    <mergeCell ref="A232:A233"/>
    <mergeCell ref="B232:B233"/>
    <mergeCell ref="C232:C233"/>
    <mergeCell ref="Q232:Q233"/>
    <mergeCell ref="S232:S233"/>
    <mergeCell ref="A234:A235"/>
    <mergeCell ref="B234:B235"/>
    <mergeCell ref="C234:C235"/>
    <mergeCell ref="Q234:Q235"/>
    <mergeCell ref="S234:S235"/>
    <mergeCell ref="A242:D242"/>
    <mergeCell ref="E242:P242"/>
    <mergeCell ref="A243:S243"/>
    <mergeCell ref="A244:A245"/>
    <mergeCell ref="B244:B245"/>
    <mergeCell ref="C244:C245"/>
    <mergeCell ref="Q244:Q245"/>
    <mergeCell ref="S244:S245"/>
    <mergeCell ref="A236:A237"/>
    <mergeCell ref="B236:B237"/>
    <mergeCell ref="C236:C237"/>
    <mergeCell ref="Q236:Q237"/>
    <mergeCell ref="S236:S237"/>
    <mergeCell ref="A238:D238"/>
    <mergeCell ref="Q238:S242"/>
    <mergeCell ref="A239:D239"/>
    <mergeCell ref="A240:D240"/>
    <mergeCell ref="A241:D241"/>
    <mergeCell ref="A246:A247"/>
    <mergeCell ref="B246:B247"/>
    <mergeCell ref="C246:C247"/>
    <mergeCell ref="Q246:Q247"/>
    <mergeCell ref="S246:S247"/>
    <mergeCell ref="A248:A249"/>
    <mergeCell ref="B248:B249"/>
    <mergeCell ref="C248:C249"/>
    <mergeCell ref="Q248:Q249"/>
    <mergeCell ref="S248:S249"/>
    <mergeCell ref="A250:A251"/>
    <mergeCell ref="B250:B251"/>
    <mergeCell ref="C250:C251"/>
    <mergeCell ref="Q250:Q251"/>
    <mergeCell ref="S250:S251"/>
    <mergeCell ref="A252:A253"/>
    <mergeCell ref="B252:B253"/>
    <mergeCell ref="C252:C253"/>
    <mergeCell ref="Q252:Q253"/>
    <mergeCell ref="S252:S253"/>
    <mergeCell ref="A259:S259"/>
    <mergeCell ref="A260:S260"/>
    <mergeCell ref="A261:A262"/>
    <mergeCell ref="B261:B262"/>
    <mergeCell ref="C261:C262"/>
    <mergeCell ref="Q261:Q262"/>
    <mergeCell ref="S261:S262"/>
    <mergeCell ref="A254:D254"/>
    <mergeCell ref="Q254:S258"/>
    <mergeCell ref="A255:D255"/>
    <mergeCell ref="A256:D256"/>
    <mergeCell ref="A257:D257"/>
    <mergeCell ref="A258:D258"/>
    <mergeCell ref="E258:P258"/>
    <mergeCell ref="A263:A264"/>
    <mergeCell ref="B263:B264"/>
    <mergeCell ref="C263:C264"/>
    <mergeCell ref="Q263:Q264"/>
    <mergeCell ref="S263:S264"/>
    <mergeCell ref="A265:A266"/>
    <mergeCell ref="B265:B266"/>
    <mergeCell ref="C265:C266"/>
    <mergeCell ref="Q265:Q266"/>
    <mergeCell ref="S265:S266"/>
    <mergeCell ref="A272:S272"/>
    <mergeCell ref="A273:A274"/>
    <mergeCell ref="B273:B274"/>
    <mergeCell ref="C273:C274"/>
    <mergeCell ref="Q273:Q274"/>
    <mergeCell ref="S273:S274"/>
    <mergeCell ref="A267:D267"/>
    <mergeCell ref="Q267:S271"/>
    <mergeCell ref="A268:D268"/>
    <mergeCell ref="A269:D269"/>
    <mergeCell ref="A270:D270"/>
    <mergeCell ref="A271:D271"/>
    <mergeCell ref="E271:P271"/>
    <mergeCell ref="A275:A276"/>
    <mergeCell ref="B275:B276"/>
    <mergeCell ref="C275:C276"/>
    <mergeCell ref="Q275:Q276"/>
    <mergeCell ref="S275:S276"/>
    <mergeCell ref="A277:A278"/>
    <mergeCell ref="B277:B278"/>
    <mergeCell ref="C277:C278"/>
    <mergeCell ref="Q277:Q278"/>
    <mergeCell ref="S277:S278"/>
    <mergeCell ref="A279:A280"/>
    <mergeCell ref="B279:B280"/>
    <mergeCell ref="C279:C280"/>
    <mergeCell ref="Q279:Q280"/>
    <mergeCell ref="S279:S280"/>
    <mergeCell ref="A281:A282"/>
    <mergeCell ref="B281:B282"/>
    <mergeCell ref="C281:C282"/>
    <mergeCell ref="Q281:Q282"/>
    <mergeCell ref="S281:S282"/>
    <mergeCell ref="A283:A284"/>
    <mergeCell ref="B283:B284"/>
    <mergeCell ref="C283:C284"/>
    <mergeCell ref="Q283:Q284"/>
    <mergeCell ref="S283:S284"/>
    <mergeCell ref="A285:A286"/>
    <mergeCell ref="B285:B286"/>
    <mergeCell ref="C285:C286"/>
    <mergeCell ref="S285:S286"/>
    <mergeCell ref="A295:D295"/>
    <mergeCell ref="E295:P295"/>
    <mergeCell ref="A287:D287"/>
    <mergeCell ref="Q287:S291"/>
    <mergeCell ref="A288:D288"/>
    <mergeCell ref="A289:D289"/>
    <mergeCell ref="A290:D290"/>
    <mergeCell ref="A291:D291"/>
    <mergeCell ref="E291:P291"/>
    <mergeCell ref="A301:D301"/>
    <mergeCell ref="E301:G301"/>
    <mergeCell ref="H301:J301"/>
    <mergeCell ref="K301:N301"/>
    <mergeCell ref="A8:Q8"/>
    <mergeCell ref="A299:D299"/>
    <mergeCell ref="E299:G299"/>
    <mergeCell ref="H299:J299"/>
    <mergeCell ref="K299:N299"/>
    <mergeCell ref="A300:D300"/>
    <mergeCell ref="E300:G300"/>
    <mergeCell ref="H300:J300"/>
    <mergeCell ref="K300:N300"/>
    <mergeCell ref="E297:G297"/>
    <mergeCell ref="H297:J297"/>
    <mergeCell ref="K297:N297"/>
    <mergeCell ref="A298:D298"/>
    <mergeCell ref="E298:G298"/>
    <mergeCell ref="H298:J298"/>
    <mergeCell ref="K298:N298"/>
    <mergeCell ref="A293:D293"/>
    <mergeCell ref="E293:P293"/>
    <mergeCell ref="B294:D294"/>
    <mergeCell ref="E294:P294"/>
  </mergeCells>
  <conditionalFormatting sqref="N36:P36 I36:L36 D12 D29:D34 F36:G36 E27 E23:P26 D206:D211 J21:P22 F13:P20 F29:P35">
    <cfRule type="cellIs" dxfId="167" priority="167" stopIfTrue="1" operator="equal">
      <formula>"N"</formula>
    </cfRule>
    <cfRule type="cellIs" dxfId="166" priority="168" stopIfTrue="1" operator="equal">
      <formula>"N/A"</formula>
    </cfRule>
  </conditionalFormatting>
  <conditionalFormatting sqref="E183:P184 F261:P266 F77:G78 F244:P245 F71:P72 H73:P74 I77:P78 F136:P137 F130:F133 J146:P147 F148:P149 F150:F151 H150:P151 F152:G153 I152:P153 F154:P155 I194:P195 E44:P52 J59:P60 F61:P64 E86:P93 G100:P105 F106:P107 G114:P115 F116:P117 G118:P119 G126:P127 H128:P133 G134:P135 F144:P145 E162:P165 E172:P175 G192:P193 F196:P199 E206:P211 E218:P223 E230:P235 H246:P247 F248:P253 E273:P286">
    <cfRule type="cellIs" dxfId="165" priority="169" stopIfTrue="1" operator="equal">
      <formula>"N"</formula>
    </cfRule>
    <cfRule type="cellIs" dxfId="164" priority="170" stopIfTrue="1" operator="equal">
      <formula>"N/A"</formula>
    </cfRule>
  </conditionalFormatting>
  <conditionalFormatting sqref="D14">
    <cfRule type="cellIs" dxfId="163" priority="165" stopIfTrue="1" operator="equal">
      <formula>"N"</formula>
    </cfRule>
    <cfRule type="cellIs" dxfId="162" priority="166" stopIfTrue="1" operator="equal">
      <formula>"N/A"</formula>
    </cfRule>
  </conditionalFormatting>
  <conditionalFormatting sqref="D16">
    <cfRule type="cellIs" dxfId="161" priority="163" stopIfTrue="1" operator="equal">
      <formula>"N"</formula>
    </cfRule>
    <cfRule type="cellIs" dxfId="160" priority="164" stopIfTrue="1" operator="equal">
      <formula>"N/A"</formula>
    </cfRule>
  </conditionalFormatting>
  <conditionalFormatting sqref="D18">
    <cfRule type="cellIs" dxfId="159" priority="161" stopIfTrue="1" operator="equal">
      <formula>"N"</formula>
    </cfRule>
    <cfRule type="cellIs" dxfId="158" priority="162" stopIfTrue="1" operator="equal">
      <formula>"N/A"</formula>
    </cfRule>
  </conditionalFormatting>
  <conditionalFormatting sqref="D20">
    <cfRule type="cellIs" dxfId="157" priority="159" stopIfTrue="1" operator="equal">
      <formula>"N"</formula>
    </cfRule>
    <cfRule type="cellIs" dxfId="156" priority="160" stopIfTrue="1" operator="equal">
      <formula>"N/A"</formula>
    </cfRule>
  </conditionalFormatting>
  <conditionalFormatting sqref="D22">
    <cfRule type="cellIs" dxfId="155" priority="157" stopIfTrue="1" operator="equal">
      <formula>"N"</formula>
    </cfRule>
    <cfRule type="cellIs" dxfId="154" priority="158" stopIfTrue="1" operator="equal">
      <formula>"N/A"</formula>
    </cfRule>
  </conditionalFormatting>
  <conditionalFormatting sqref="D35:D36">
    <cfRule type="cellIs" dxfId="153" priority="155" stopIfTrue="1" operator="equal">
      <formula>"N"</formula>
    </cfRule>
    <cfRule type="cellIs" dxfId="152" priority="156" stopIfTrue="1" operator="equal">
      <formula>"N/A"</formula>
    </cfRule>
  </conditionalFormatting>
  <conditionalFormatting sqref="D49:D50">
    <cfRule type="cellIs" dxfId="151" priority="147" stopIfTrue="1" operator="equal">
      <formula>"N"</formula>
    </cfRule>
    <cfRule type="cellIs" dxfId="150" priority="148" stopIfTrue="1" operator="equal">
      <formula>"N/A"</formula>
    </cfRule>
  </conditionalFormatting>
  <conditionalFormatting sqref="D43:D44">
    <cfRule type="cellIs" dxfId="149" priority="153" stopIfTrue="1" operator="equal">
      <formula>"N"</formula>
    </cfRule>
    <cfRule type="cellIs" dxfId="148" priority="154" stopIfTrue="1" operator="equal">
      <formula>"N/A"</formula>
    </cfRule>
  </conditionalFormatting>
  <conditionalFormatting sqref="D45:D46">
    <cfRule type="cellIs" dxfId="147" priority="151" stopIfTrue="1" operator="equal">
      <formula>"N"</formula>
    </cfRule>
    <cfRule type="cellIs" dxfId="146" priority="152" stopIfTrue="1" operator="equal">
      <formula>"N/A"</formula>
    </cfRule>
  </conditionalFormatting>
  <conditionalFormatting sqref="D47:D48">
    <cfRule type="cellIs" dxfId="145" priority="149" stopIfTrue="1" operator="equal">
      <formula>"N"</formula>
    </cfRule>
    <cfRule type="cellIs" dxfId="144" priority="150" stopIfTrue="1" operator="equal">
      <formula>"N/A"</formula>
    </cfRule>
  </conditionalFormatting>
  <conditionalFormatting sqref="D51:D52">
    <cfRule type="cellIs" dxfId="143" priority="145" stopIfTrue="1" operator="equal">
      <formula>"N"</formula>
    </cfRule>
    <cfRule type="cellIs" dxfId="142" priority="146" stopIfTrue="1" operator="equal">
      <formula>"N/A"</formula>
    </cfRule>
  </conditionalFormatting>
  <conditionalFormatting sqref="D59:D64">
    <cfRule type="cellIs" dxfId="141" priority="143" stopIfTrue="1" operator="equal">
      <formula>"N"</formula>
    </cfRule>
    <cfRule type="cellIs" dxfId="140" priority="144" stopIfTrue="1" operator="equal">
      <formula>"N/A"</formula>
    </cfRule>
  </conditionalFormatting>
  <conditionalFormatting sqref="E41 E37:P40">
    <cfRule type="cellIs" dxfId="139" priority="141" stopIfTrue="1" operator="equal">
      <formula>"N"</formula>
    </cfRule>
    <cfRule type="cellIs" dxfId="138" priority="142" stopIfTrue="1" operator="equal">
      <formula>"N/A"</formula>
    </cfRule>
  </conditionalFormatting>
  <conditionalFormatting sqref="E69 E65:P68">
    <cfRule type="cellIs" dxfId="137" priority="139" stopIfTrue="1" operator="equal">
      <formula>"N"</formula>
    </cfRule>
    <cfRule type="cellIs" dxfId="136" priority="140" stopIfTrue="1" operator="equal">
      <formula>"N/A"</formula>
    </cfRule>
  </conditionalFormatting>
  <conditionalFormatting sqref="E57 E53:P56">
    <cfRule type="cellIs" dxfId="135" priority="137" stopIfTrue="1" operator="equal">
      <formula>"N"</formula>
    </cfRule>
    <cfRule type="cellIs" dxfId="134" priority="138" stopIfTrue="1" operator="equal">
      <formula>"N/A"</formula>
    </cfRule>
  </conditionalFormatting>
  <conditionalFormatting sqref="D71:D74 D77:D78">
    <cfRule type="cellIs" dxfId="133" priority="135" stopIfTrue="1" operator="equal">
      <formula>"N"</formula>
    </cfRule>
    <cfRule type="cellIs" dxfId="132" priority="136" stopIfTrue="1" operator="equal">
      <formula>"N/A"</formula>
    </cfRule>
  </conditionalFormatting>
  <conditionalFormatting sqref="E83 E79:P82">
    <cfRule type="cellIs" dxfId="131" priority="133" stopIfTrue="1" operator="equal">
      <formula>"N"</formula>
    </cfRule>
    <cfRule type="cellIs" dxfId="130" priority="134" stopIfTrue="1" operator="equal">
      <formula>"N/A"</formula>
    </cfRule>
  </conditionalFormatting>
  <conditionalFormatting sqref="E98 E94:P97">
    <cfRule type="cellIs" dxfId="129" priority="131" stopIfTrue="1" operator="equal">
      <formula>"N"</formula>
    </cfRule>
    <cfRule type="cellIs" dxfId="128" priority="132" stopIfTrue="1" operator="equal">
      <formula>"N/A"</formula>
    </cfRule>
  </conditionalFormatting>
  <conditionalFormatting sqref="D86:D93">
    <cfRule type="cellIs" dxfId="127" priority="129" stopIfTrue="1" operator="equal">
      <formula>"N"</formula>
    </cfRule>
    <cfRule type="cellIs" dxfId="126" priority="130" stopIfTrue="1" operator="equal">
      <formula>"N/A"</formula>
    </cfRule>
  </conditionalFormatting>
  <conditionalFormatting sqref="D100:D107">
    <cfRule type="cellIs" dxfId="125" priority="127" stopIfTrue="1" operator="equal">
      <formula>"N"</formula>
    </cfRule>
    <cfRule type="cellIs" dxfId="124" priority="128" stopIfTrue="1" operator="equal">
      <formula>"N/A"</formula>
    </cfRule>
  </conditionalFormatting>
  <conditionalFormatting sqref="E112 E108:P111">
    <cfRule type="cellIs" dxfId="123" priority="125" stopIfTrue="1" operator="equal">
      <formula>"N"</formula>
    </cfRule>
    <cfRule type="cellIs" dxfId="122" priority="126" stopIfTrue="1" operator="equal">
      <formula>"N/A"</formula>
    </cfRule>
  </conditionalFormatting>
  <conditionalFormatting sqref="D114:D119">
    <cfRule type="cellIs" dxfId="121" priority="123" stopIfTrue="1" operator="equal">
      <formula>"N"</formula>
    </cfRule>
    <cfRule type="cellIs" dxfId="120" priority="124" stopIfTrue="1" operator="equal">
      <formula>"N/A"</formula>
    </cfRule>
  </conditionalFormatting>
  <conditionalFormatting sqref="E124 E120:P123">
    <cfRule type="cellIs" dxfId="119" priority="121" stopIfTrue="1" operator="equal">
      <formula>"N"</formula>
    </cfRule>
    <cfRule type="cellIs" dxfId="118" priority="122" stopIfTrue="1" operator="equal">
      <formula>"N/A"</formula>
    </cfRule>
  </conditionalFormatting>
  <conditionalFormatting sqref="D126:D137">
    <cfRule type="cellIs" dxfId="117" priority="119" stopIfTrue="1" operator="equal">
      <formula>"N"</formula>
    </cfRule>
    <cfRule type="cellIs" dxfId="116" priority="120" stopIfTrue="1" operator="equal">
      <formula>"N/A"</formula>
    </cfRule>
  </conditionalFormatting>
  <conditionalFormatting sqref="E142 E138:P141">
    <cfRule type="cellIs" dxfId="115" priority="117" stopIfTrue="1" operator="equal">
      <formula>"N"</formula>
    </cfRule>
    <cfRule type="cellIs" dxfId="114" priority="118" stopIfTrue="1" operator="equal">
      <formula>"N/A"</formula>
    </cfRule>
  </conditionalFormatting>
  <conditionalFormatting sqref="E160 E156:P159">
    <cfRule type="cellIs" dxfId="113" priority="113" stopIfTrue="1" operator="equal">
      <formula>"N"</formula>
    </cfRule>
    <cfRule type="cellIs" dxfId="112" priority="114" stopIfTrue="1" operator="equal">
      <formula>"N/A"</formula>
    </cfRule>
  </conditionalFormatting>
  <conditionalFormatting sqref="D144:D155">
    <cfRule type="cellIs" dxfId="111" priority="115" stopIfTrue="1" operator="equal">
      <formula>"N"</formula>
    </cfRule>
    <cfRule type="cellIs" dxfId="110" priority="116" stopIfTrue="1" operator="equal">
      <formula>"N/A"</formula>
    </cfRule>
  </conditionalFormatting>
  <conditionalFormatting sqref="E170 E166:P169">
    <cfRule type="cellIs" dxfId="109" priority="109" stopIfTrue="1" operator="equal">
      <formula>"N"</formula>
    </cfRule>
    <cfRule type="cellIs" dxfId="108" priority="110" stopIfTrue="1" operator="equal">
      <formula>"N/A"</formula>
    </cfRule>
  </conditionalFormatting>
  <conditionalFormatting sqref="D162:D165">
    <cfRule type="cellIs" dxfId="107" priority="111" stopIfTrue="1" operator="equal">
      <formula>"N"</formula>
    </cfRule>
    <cfRule type="cellIs" dxfId="106" priority="112" stopIfTrue="1" operator="equal">
      <formula>"N/A"</formula>
    </cfRule>
  </conditionalFormatting>
  <conditionalFormatting sqref="D172:D175">
    <cfRule type="cellIs" dxfId="105" priority="107" stopIfTrue="1" operator="equal">
      <formula>"N"</formula>
    </cfRule>
    <cfRule type="cellIs" dxfId="104" priority="108" stopIfTrue="1" operator="equal">
      <formula>"N/A"</formula>
    </cfRule>
  </conditionalFormatting>
  <conditionalFormatting sqref="E180 E176:P179">
    <cfRule type="cellIs" dxfId="103" priority="105" stopIfTrue="1" operator="equal">
      <formula>"N"</formula>
    </cfRule>
    <cfRule type="cellIs" dxfId="102" priority="106" stopIfTrue="1" operator="equal">
      <formula>"N/A"</formula>
    </cfRule>
  </conditionalFormatting>
  <conditionalFormatting sqref="D183:D184">
    <cfRule type="cellIs" dxfId="101" priority="103" stopIfTrue="1" operator="equal">
      <formula>"N"</formula>
    </cfRule>
    <cfRule type="cellIs" dxfId="100" priority="104" stopIfTrue="1" operator="equal">
      <formula>"N/A"</formula>
    </cfRule>
  </conditionalFormatting>
  <conditionalFormatting sqref="E189 E185:P188">
    <cfRule type="cellIs" dxfId="99" priority="101" stopIfTrue="1" operator="equal">
      <formula>"N"</formula>
    </cfRule>
    <cfRule type="cellIs" dxfId="98" priority="102" stopIfTrue="1" operator="equal">
      <formula>"N/A"</formula>
    </cfRule>
  </conditionalFormatting>
  <conditionalFormatting sqref="D192:D199">
    <cfRule type="cellIs" dxfId="97" priority="99" stopIfTrue="1" operator="equal">
      <formula>"N"</formula>
    </cfRule>
    <cfRule type="cellIs" dxfId="96" priority="100" stopIfTrue="1" operator="equal">
      <formula>"N/A"</formula>
    </cfRule>
  </conditionalFormatting>
  <conditionalFormatting sqref="E204 E200:P203">
    <cfRule type="cellIs" dxfId="95" priority="97" stopIfTrue="1" operator="equal">
      <formula>"N"</formula>
    </cfRule>
    <cfRule type="cellIs" dxfId="94" priority="98" stopIfTrue="1" operator="equal">
      <formula>"N/A"</formula>
    </cfRule>
  </conditionalFormatting>
  <conditionalFormatting sqref="E216 E212:P215">
    <cfRule type="cellIs" dxfId="93" priority="95" stopIfTrue="1" operator="equal">
      <formula>"N"</formula>
    </cfRule>
    <cfRule type="cellIs" dxfId="92" priority="96" stopIfTrue="1" operator="equal">
      <formula>"N/A"</formula>
    </cfRule>
  </conditionalFormatting>
  <conditionalFormatting sqref="D218:D223">
    <cfRule type="cellIs" dxfId="91" priority="93" stopIfTrue="1" operator="equal">
      <formula>"N"</formula>
    </cfRule>
    <cfRule type="cellIs" dxfId="90" priority="94" stopIfTrue="1" operator="equal">
      <formula>"N/A"</formula>
    </cfRule>
  </conditionalFormatting>
  <conditionalFormatting sqref="E228 E224:P227">
    <cfRule type="cellIs" dxfId="89" priority="91" stopIfTrue="1" operator="equal">
      <formula>"N"</formula>
    </cfRule>
    <cfRule type="cellIs" dxfId="88" priority="92" stopIfTrue="1" operator="equal">
      <formula>"N/A"</formula>
    </cfRule>
  </conditionalFormatting>
  <conditionalFormatting sqref="D230:D235">
    <cfRule type="cellIs" dxfId="87" priority="89" stopIfTrue="1" operator="equal">
      <formula>"N"</formula>
    </cfRule>
    <cfRule type="cellIs" dxfId="86" priority="90" stopIfTrue="1" operator="equal">
      <formula>"N/A"</formula>
    </cfRule>
  </conditionalFormatting>
  <conditionalFormatting sqref="D236:D237">
    <cfRule type="cellIs" dxfId="85" priority="83" stopIfTrue="1" operator="equal">
      <formula>"N"</formula>
    </cfRule>
    <cfRule type="cellIs" dxfId="84" priority="84" stopIfTrue="1" operator="equal">
      <formula>"N/A"</formula>
    </cfRule>
  </conditionalFormatting>
  <conditionalFormatting sqref="E242 E238:P241">
    <cfRule type="cellIs" dxfId="83" priority="87" stopIfTrue="1" operator="equal">
      <formula>"N"</formula>
    </cfRule>
    <cfRule type="cellIs" dxfId="82" priority="88" stopIfTrue="1" operator="equal">
      <formula>"N/A"</formula>
    </cfRule>
  </conditionalFormatting>
  <conditionalFormatting sqref="E236:P237">
    <cfRule type="cellIs" dxfId="81" priority="85" stopIfTrue="1" operator="equal">
      <formula>"N"</formula>
    </cfRule>
    <cfRule type="cellIs" dxfId="80" priority="86" stopIfTrue="1" operator="equal">
      <formula>"N/A"</formula>
    </cfRule>
  </conditionalFormatting>
  <conditionalFormatting sqref="E258 E254:P257">
    <cfRule type="cellIs" dxfId="79" priority="79" stopIfTrue="1" operator="equal">
      <formula>"N"</formula>
    </cfRule>
    <cfRule type="cellIs" dxfId="78" priority="80" stopIfTrue="1" operator="equal">
      <formula>"N/A"</formula>
    </cfRule>
  </conditionalFormatting>
  <conditionalFormatting sqref="D244:D253">
    <cfRule type="cellIs" dxfId="77" priority="81" stopIfTrue="1" operator="equal">
      <formula>"N"</formula>
    </cfRule>
    <cfRule type="cellIs" dxfId="76" priority="82" stopIfTrue="1" operator="equal">
      <formula>"N/A"</formula>
    </cfRule>
  </conditionalFormatting>
  <conditionalFormatting sqref="E271 E267:P270">
    <cfRule type="cellIs" dxfId="75" priority="75" stopIfTrue="1" operator="equal">
      <formula>"N"</formula>
    </cfRule>
    <cfRule type="cellIs" dxfId="74" priority="76" stopIfTrue="1" operator="equal">
      <formula>"N/A"</formula>
    </cfRule>
  </conditionalFormatting>
  <conditionalFormatting sqref="D261:D266">
    <cfRule type="cellIs" dxfId="73" priority="77" stopIfTrue="1" operator="equal">
      <formula>"N"</formula>
    </cfRule>
    <cfRule type="cellIs" dxfId="72" priority="78" stopIfTrue="1" operator="equal">
      <formula>"N/A"</formula>
    </cfRule>
  </conditionalFormatting>
  <conditionalFormatting sqref="D273:D284">
    <cfRule type="cellIs" dxfId="71" priority="73" stopIfTrue="1" operator="equal">
      <formula>"N"</formula>
    </cfRule>
    <cfRule type="cellIs" dxfId="70" priority="74" stopIfTrue="1" operator="equal">
      <formula>"N/A"</formula>
    </cfRule>
  </conditionalFormatting>
  <conditionalFormatting sqref="D285:D286">
    <cfRule type="cellIs" dxfId="69" priority="71" stopIfTrue="1" operator="equal">
      <formula>"N"</formula>
    </cfRule>
    <cfRule type="cellIs" dxfId="68" priority="72" stopIfTrue="1" operator="equal">
      <formula>"N/A"</formula>
    </cfRule>
  </conditionalFormatting>
  <conditionalFormatting sqref="E291 E287:P290">
    <cfRule type="cellIs" dxfId="67" priority="69" stopIfTrue="1" operator="equal">
      <formula>"N"</formula>
    </cfRule>
    <cfRule type="cellIs" dxfId="66" priority="70" stopIfTrue="1" operator="equal">
      <formula>"N/A"</formula>
    </cfRule>
  </conditionalFormatting>
  <conditionalFormatting sqref="F75:P76">
    <cfRule type="cellIs" dxfId="65" priority="67" stopIfTrue="1" operator="equal">
      <formula>"N"</formula>
    </cfRule>
    <cfRule type="cellIs" dxfId="64" priority="68" stopIfTrue="1" operator="equal">
      <formula>"N/A"</formula>
    </cfRule>
  </conditionalFormatting>
  <conditionalFormatting sqref="D75:D76">
    <cfRule type="cellIs" dxfId="63" priority="65" stopIfTrue="1" operator="equal">
      <formula>"N"</formula>
    </cfRule>
    <cfRule type="cellIs" dxfId="62" priority="66" stopIfTrue="1" operator="equal">
      <formula>"N/A"</formula>
    </cfRule>
  </conditionalFormatting>
  <conditionalFormatting sqref="E13:E14 E17:E22">
    <cfRule type="cellIs" dxfId="61" priority="63" stopIfTrue="1" operator="equal">
      <formula>"N"</formula>
    </cfRule>
    <cfRule type="cellIs" dxfId="60" priority="64" stopIfTrue="1" operator="equal">
      <formula>"N/A"</formula>
    </cfRule>
  </conditionalFormatting>
  <conditionalFormatting sqref="E29:E34">
    <cfRule type="cellIs" dxfId="59" priority="61" stopIfTrue="1" operator="equal">
      <formula>"N"</formula>
    </cfRule>
    <cfRule type="cellIs" dxfId="58" priority="62" stopIfTrue="1" operator="equal">
      <formula>"N/A"</formula>
    </cfRule>
  </conditionalFormatting>
  <conditionalFormatting sqref="E71:E72 E77:E78">
    <cfRule type="cellIs" dxfId="57" priority="59" stopIfTrue="1" operator="equal">
      <formula>"N"</formula>
    </cfRule>
    <cfRule type="cellIs" dxfId="56" priority="60" stopIfTrue="1" operator="equal">
      <formula>"N/A"</formula>
    </cfRule>
  </conditionalFormatting>
  <conditionalFormatting sqref="E75:E76">
    <cfRule type="cellIs" dxfId="55" priority="57" stopIfTrue="1" operator="equal">
      <formula>"N"</formula>
    </cfRule>
    <cfRule type="cellIs" dxfId="54" priority="58" stopIfTrue="1" operator="equal">
      <formula>"N/A"</formula>
    </cfRule>
  </conditionalFormatting>
  <conditionalFormatting sqref="E61:E64">
    <cfRule type="cellIs" dxfId="53" priority="55" stopIfTrue="1" operator="equal">
      <formula>"N"</formula>
    </cfRule>
    <cfRule type="cellIs" dxfId="52" priority="56" stopIfTrue="1" operator="equal">
      <formula>"N/A"</formula>
    </cfRule>
  </conditionalFormatting>
  <conditionalFormatting sqref="E104:E107">
    <cfRule type="cellIs" dxfId="51" priority="53" stopIfTrue="1" operator="equal">
      <formula>"N"</formula>
    </cfRule>
    <cfRule type="cellIs" dxfId="50" priority="54" stopIfTrue="1" operator="equal">
      <formula>"N/A"</formula>
    </cfRule>
  </conditionalFormatting>
  <conditionalFormatting sqref="E114:E119">
    <cfRule type="cellIs" dxfId="49" priority="51" stopIfTrue="1" operator="equal">
      <formula>"N"</formula>
    </cfRule>
    <cfRule type="cellIs" dxfId="48" priority="52" stopIfTrue="1" operator="equal">
      <formula>"N/A"</formula>
    </cfRule>
  </conditionalFormatting>
  <conditionalFormatting sqref="E126:E137">
    <cfRule type="cellIs" dxfId="47" priority="49" stopIfTrue="1" operator="equal">
      <formula>"N"</formula>
    </cfRule>
    <cfRule type="cellIs" dxfId="46" priority="50" stopIfTrue="1" operator="equal">
      <formula>"N/A"</formula>
    </cfRule>
  </conditionalFormatting>
  <conditionalFormatting sqref="E144:E155">
    <cfRule type="cellIs" dxfId="45" priority="47" stopIfTrue="1" operator="equal">
      <formula>"N"</formula>
    </cfRule>
    <cfRule type="cellIs" dxfId="44" priority="48" stopIfTrue="1" operator="equal">
      <formula>"N/A"</formula>
    </cfRule>
  </conditionalFormatting>
  <conditionalFormatting sqref="E192:E199">
    <cfRule type="cellIs" dxfId="43" priority="45" stopIfTrue="1" operator="equal">
      <formula>"N"</formula>
    </cfRule>
    <cfRule type="cellIs" dxfId="42" priority="46" stopIfTrue="1" operator="equal">
      <formula>"N/A"</formula>
    </cfRule>
  </conditionalFormatting>
  <conditionalFormatting sqref="E244:E253">
    <cfRule type="cellIs" dxfId="41" priority="43" stopIfTrue="1" operator="equal">
      <formula>"N"</formula>
    </cfRule>
    <cfRule type="cellIs" dxfId="40" priority="44" stopIfTrue="1" operator="equal">
      <formula>"N/A"</formula>
    </cfRule>
  </conditionalFormatting>
  <conditionalFormatting sqref="E261:E266">
    <cfRule type="cellIs" dxfId="39" priority="41" stopIfTrue="1" operator="equal">
      <formula>"N"</formula>
    </cfRule>
    <cfRule type="cellIs" dxfId="38" priority="42" stopIfTrue="1" operator="equal">
      <formula>"N/A"</formula>
    </cfRule>
  </conditionalFormatting>
  <conditionalFormatting sqref="F246:F247">
    <cfRule type="cellIs" dxfId="37" priority="39" stopIfTrue="1" operator="equal">
      <formula>"N"</formula>
    </cfRule>
    <cfRule type="cellIs" dxfId="36" priority="40" stopIfTrue="1" operator="equal">
      <formula>"N/A"</formula>
    </cfRule>
  </conditionalFormatting>
  <conditionalFormatting sqref="F21:I22">
    <cfRule type="cellIs" dxfId="35" priority="35" stopIfTrue="1" operator="equal">
      <formula>"N"</formula>
    </cfRule>
    <cfRule type="cellIs" dxfId="34" priority="36" stopIfTrue="1" operator="equal">
      <formula>"N/A"</formula>
    </cfRule>
  </conditionalFormatting>
  <conditionalFormatting sqref="H77:H78">
    <cfRule type="cellIs" dxfId="33" priority="33" stopIfTrue="1" operator="equal">
      <formula>"N"</formula>
    </cfRule>
    <cfRule type="cellIs" dxfId="32" priority="34" stopIfTrue="1" operator="equal">
      <formula>"N/A"</formula>
    </cfRule>
  </conditionalFormatting>
  <conditionalFormatting sqref="F118:F119">
    <cfRule type="cellIs" dxfId="31" priority="31" stopIfTrue="1" operator="equal">
      <formula>"N"</formula>
    </cfRule>
    <cfRule type="cellIs" dxfId="30" priority="32" stopIfTrue="1" operator="equal">
      <formula>"N/A"</formula>
    </cfRule>
  </conditionalFormatting>
  <conditionalFormatting sqref="F128:G129">
    <cfRule type="cellIs" dxfId="29" priority="29" stopIfTrue="1" operator="equal">
      <formula>"N"</formula>
    </cfRule>
    <cfRule type="cellIs" dxfId="28" priority="30" stopIfTrue="1" operator="equal">
      <formula>"N/A"</formula>
    </cfRule>
  </conditionalFormatting>
  <conditionalFormatting sqref="G130:G131">
    <cfRule type="cellIs" dxfId="27" priority="27" stopIfTrue="1" operator="equal">
      <formula>"N"</formula>
    </cfRule>
    <cfRule type="cellIs" dxfId="26" priority="28" stopIfTrue="1" operator="equal">
      <formula>"N/A"</formula>
    </cfRule>
  </conditionalFormatting>
  <conditionalFormatting sqref="G132:G133">
    <cfRule type="cellIs" dxfId="25" priority="25" stopIfTrue="1" operator="equal">
      <formula>"N"</formula>
    </cfRule>
    <cfRule type="cellIs" dxfId="24" priority="26" stopIfTrue="1" operator="equal">
      <formula>"N/A"</formula>
    </cfRule>
  </conditionalFormatting>
  <conditionalFormatting sqref="F134:F135">
    <cfRule type="cellIs" dxfId="23" priority="23" stopIfTrue="1" operator="equal">
      <formula>"N"</formula>
    </cfRule>
    <cfRule type="cellIs" dxfId="22" priority="24" stopIfTrue="1" operator="equal">
      <formula>"N/A"</formula>
    </cfRule>
  </conditionalFormatting>
  <conditionalFormatting sqref="F146:H147">
    <cfRule type="cellIs" dxfId="21" priority="21" stopIfTrue="1" operator="equal">
      <formula>"N"</formula>
    </cfRule>
    <cfRule type="cellIs" dxfId="20" priority="22" stopIfTrue="1" operator="equal">
      <formula>"N/A"</formula>
    </cfRule>
  </conditionalFormatting>
  <conditionalFormatting sqref="I146:I147">
    <cfRule type="cellIs" dxfId="19" priority="19" stopIfTrue="1" operator="equal">
      <formula>"N"</formula>
    </cfRule>
    <cfRule type="cellIs" dxfId="18" priority="20" stopIfTrue="1" operator="equal">
      <formula>"N/A"</formula>
    </cfRule>
  </conditionalFormatting>
  <conditionalFormatting sqref="G150:G151">
    <cfRule type="cellIs" dxfId="17" priority="17" stopIfTrue="1" operator="equal">
      <formula>"N"</formula>
    </cfRule>
    <cfRule type="cellIs" dxfId="16" priority="18" stopIfTrue="1" operator="equal">
      <formula>"N/A"</formula>
    </cfRule>
  </conditionalFormatting>
  <conditionalFormatting sqref="H152:H153">
    <cfRule type="cellIs" dxfId="15" priority="15" stopIfTrue="1" operator="equal">
      <formula>"N"</formula>
    </cfRule>
    <cfRule type="cellIs" dxfId="14" priority="16" stopIfTrue="1" operator="equal">
      <formula>"N/A"</formula>
    </cfRule>
  </conditionalFormatting>
  <conditionalFormatting sqref="F194:H195">
    <cfRule type="cellIs" dxfId="13" priority="13" stopIfTrue="1" operator="equal">
      <formula>"N"</formula>
    </cfRule>
    <cfRule type="cellIs" dxfId="12" priority="14" stopIfTrue="1" operator="equal">
      <formula>"N/A"</formula>
    </cfRule>
  </conditionalFormatting>
  <conditionalFormatting sqref="G246:G247">
    <cfRule type="cellIs" dxfId="11" priority="11" stopIfTrue="1" operator="equal">
      <formula>"N"</formula>
    </cfRule>
    <cfRule type="cellIs" dxfId="10" priority="12" stopIfTrue="1" operator="equal">
      <formula>"N/A"</formula>
    </cfRule>
  </conditionalFormatting>
  <conditionalFormatting sqref="L12">
    <cfRule type="cellIs" dxfId="9" priority="9" stopIfTrue="1" operator="equal">
      <formula>"N"</formula>
    </cfRule>
    <cfRule type="cellIs" dxfId="8" priority="10" stopIfTrue="1" operator="equal">
      <formula>"N/A"</formula>
    </cfRule>
  </conditionalFormatting>
  <conditionalFormatting sqref="F104:F105">
    <cfRule type="cellIs" dxfId="7" priority="7" stopIfTrue="1" operator="equal">
      <formula>"N"</formula>
    </cfRule>
    <cfRule type="cellIs" dxfId="6" priority="8" stopIfTrue="1" operator="equal">
      <formula>"N/A"</formula>
    </cfRule>
  </conditionalFormatting>
  <conditionalFormatting sqref="F114:F115">
    <cfRule type="cellIs" dxfId="5" priority="5" stopIfTrue="1" operator="equal">
      <formula>"N"</formula>
    </cfRule>
    <cfRule type="cellIs" dxfId="4" priority="6" stopIfTrue="1" operator="equal">
      <formula>"N/A"</formula>
    </cfRule>
  </conditionalFormatting>
  <conditionalFormatting sqref="F126:F127">
    <cfRule type="cellIs" dxfId="3" priority="3" stopIfTrue="1" operator="equal">
      <formula>"N"</formula>
    </cfRule>
    <cfRule type="cellIs" dxfId="2" priority="4" stopIfTrue="1" operator="equal">
      <formula>"N/A"</formula>
    </cfRule>
  </conditionalFormatting>
  <conditionalFormatting sqref="F192:F193">
    <cfRule type="cellIs" dxfId="1" priority="1" stopIfTrue="1" operator="equal">
      <formula>"N"</formula>
    </cfRule>
    <cfRule type="cellIs" dxfId="0" priority="2" stopIfTrue="1" operator="equal">
      <formula>"N/A"</formula>
    </cfRule>
  </conditionalFormatting>
  <dataValidations count="1">
    <dataValidation type="list" allowBlank="1" showInputMessage="1" showErrorMessage="1" sqref="E44:P44 E30:P30 E60:P60 E247:P247 E14:P14 E16:P16 E18:P18 I33 E32:P32 E50:P50 E36:P36 E34:P34 E22:P22 E48:P48 E46:P46 E52:P52 E278:P278 E74:P74 E76:P76 E286:P286 E72:P72 E87:P87 E93:P93 E89:P89 E78:P78 E101:P101 E62:P62 E103:P103 E64:P64 E105:P105 E115:P115 E91:P91 E137:P137 E133:P133 E127:P127 E129:P129 E117:P117 E107:P107 E262:P262 E149:P149 E147:P147 E131:P131 E151:P151 E119:P119 E145:P145 E155:P155 E163:P163 E165:P165 E184:P184 E193:P193 E173:P173 E199:P199 E135:P135 E209:P209 E211:P211 E175:P175 E195:P195 E219:P219 E207:P207 E231:P231 E223:P223 E221:P221 E233:P233 E237:P237 E249:P249 E253:P253 E197:P197 E264:P264 E266:P266 E245:P245 E274:P274 E280:P280 E235:P235 E276:P276 E251:P251 E282:P282 E12:P12 E153:P153 E20:P20 E284:P284">
      <formula1>Cumplimiento</formula1>
    </dataValidation>
  </dataValidations>
  <printOptions horizontalCentered="1"/>
  <pageMargins left="0.35433070866141736" right="0.35433070866141736" top="0.19685039370078741" bottom="0.19685039370078741" header="0.51181102362204722" footer="0.51181102362204722"/>
  <pageSetup scale="53" orientation="landscape" r:id="rId1"/>
  <headerFooter alignWithMargins="0"/>
  <rowBreaks count="7" manualBreakCount="7">
    <brk id="48" max="18" man="1"/>
    <brk id="83" max="18" man="1"/>
    <brk id="124" max="18" man="1"/>
    <brk id="160" max="18" man="1"/>
    <brk id="204" max="18" man="1"/>
    <brk id="242" max="18" man="1"/>
    <brk id="292"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A12" sqref="A12"/>
    </sheetView>
  </sheetViews>
  <sheetFormatPr baseColWidth="10" defaultColWidth="11.44140625" defaultRowHeight="10.199999999999999" x14ac:dyDescent="0.2"/>
  <cols>
    <col min="1" max="1" width="28.6640625" style="52" customWidth="1"/>
    <col min="2" max="2" width="25.6640625" style="52" customWidth="1"/>
    <col min="3" max="3" width="36.88671875" style="52" customWidth="1"/>
    <col min="4" max="16384" width="11.44140625" style="52"/>
  </cols>
  <sheetData>
    <row r="1" spans="1:3" ht="14.4" thickBot="1" x14ac:dyDescent="0.25">
      <c r="A1" s="56" t="s">
        <v>166</v>
      </c>
      <c r="B1" s="57" t="s">
        <v>167</v>
      </c>
      <c r="C1" s="57" t="s">
        <v>168</v>
      </c>
    </row>
    <row r="2" spans="1:3" ht="12" thickBot="1" x14ac:dyDescent="0.25">
      <c r="A2" s="53">
        <v>1</v>
      </c>
      <c r="B2" s="58" t="s">
        <v>169</v>
      </c>
      <c r="C2" s="59" t="s">
        <v>170</v>
      </c>
    </row>
    <row r="3" spans="1:3" ht="12" thickBot="1" x14ac:dyDescent="0.25">
      <c r="A3" s="54"/>
      <c r="B3" s="55"/>
      <c r="C3" s="5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Cronograma</vt:lpstr>
      <vt:lpstr>Control de Cambios</vt:lpstr>
      <vt:lpstr>Cronograma!Área_de_impresión</vt:lpstr>
      <vt:lpstr>Cronograma!Títulos_a_imprimir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UNIDAD VICTIMAS</cp:lastModifiedBy>
  <cp:lastPrinted>2018-06-18T20:14:58Z</cp:lastPrinted>
  <dcterms:created xsi:type="dcterms:W3CDTF">2018-05-17T21:34:19Z</dcterms:created>
  <dcterms:modified xsi:type="dcterms:W3CDTF">2018-07-31T16:54:01Z</dcterms:modified>
</cp:coreProperties>
</file>