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Para Formalizar/7. 2021/Acta 422M/"/>
    </mc:Choice>
  </mc:AlternateContent>
  <xr:revisionPtr revIDLastSave="1" documentId="8_{070D16E6-69D8-4902-8024-E8CBB46F1A48}" xr6:coauthVersionLast="46" xr6:coauthVersionMax="46" xr10:uidLastSave="{32CB6944-E4B9-42BF-99F3-3944AC8D6D55}"/>
  <bookViews>
    <workbookView xWindow="14535" yWindow="15" windowWidth="14265" windowHeight="15735" xr2:uid="{00000000-000D-0000-FFFF-FFFF00000000}"/>
  </bookViews>
  <sheets>
    <sheet name="H1" sheetId="1" r:id="rId1"/>
    <sheet name="H2" sheetId="3" r:id="rId2"/>
    <sheet name="H3" sheetId="8" r:id="rId3"/>
    <sheet name="H4" sheetId="7" r:id="rId4"/>
    <sheet name="INSTRUCCIONES" sheetId="12" r:id="rId5"/>
    <sheet name="LISTAS" sheetId="5" state="hidden" r:id="rId6"/>
    <sheet name="COD DANE" sheetId="14" r:id="rId7"/>
    <sheet name="OFERTA" sheetId="6" r:id="rId8"/>
    <sheet name="CONTROL DE CAMBIOS" sheetId="13" r:id="rId9"/>
  </sheets>
  <externalReferences>
    <externalReference r:id="rId10"/>
  </externalReferences>
  <definedNames>
    <definedName name="_xlnm._FilterDatabase" localSheetId="5" hidden="1">LISTAS!$S$2:$U$172</definedName>
    <definedName name="_xlnm._FilterDatabase" localSheetId="7" hidden="1">OFERTA!$A$7:$C$7</definedName>
    <definedName name="_xlnm.Print_Area" localSheetId="0">'H1'!$A$1:$AI$87</definedName>
    <definedName name="_xlnm.Print_Area" localSheetId="1">'H2'!$A$1:$AI$81</definedName>
    <definedName name="_xlnm.Print_Area" localSheetId="2">'H3'!$A$1:$AI$41</definedName>
    <definedName name="_xlnm.Print_Area" localSheetId="3">'H4'!$A$1:$AI$77</definedName>
    <definedName name="_xlnm.Print_Area" localSheetId="4">INSTRUCCIONES!$B$2:$W$72</definedName>
    <definedName name="Dotación_de_implementos_culturales_recreativos_y_deportivos">LISTAS!$D$3:$D$7</definedName>
    <definedName name="Dotación_de_recreación_deportivos_y_culturales">LISTAS!$D$3:$D$7</definedName>
    <definedName name="Dotación_Social_y_Comunitaria">LISTAS!$C$3:$C$5</definedName>
    <definedName name="Entrega_de_insumos_agropecuarios">LISTAS!#REF!</definedName>
    <definedName name="Infraestructura_Social_y_Comunitaria">LISTAS!#REF!</definedName>
    <definedName name="Líneas" localSheetId="4">[1]LISTAS!$B$3:$B$5</definedName>
    <definedName name="Líneas">LISTAS!$B$3:$B$3</definedName>
    <definedName name="LinInv" localSheetId="4">[1]H1!$M$22</definedName>
    <definedName name="LinInv">'H1'!$M$27</definedName>
    <definedName name="Subli" localSheetId="4">[1]H1!$M$24</definedName>
    <definedName name="Subli">'H1'!$M$29</definedName>
    <definedName name="_xlnm.Print_Titles" localSheetId="4">INSTRUCCIONES!$B:$W,INSTRUCCIONES!$2:$9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2" i="3" l="1"/>
  <c r="F23" i="1"/>
  <c r="F22" i="1"/>
  <c r="B14" i="1" l="1"/>
  <c r="W11" i="3" l="1"/>
  <c r="W12" i="3"/>
  <c r="AC12" i="3" s="1"/>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O10" i="3"/>
  <c r="E10" i="3"/>
  <c r="B11" i="3" l="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AC11" i="3" l="1"/>
  <c r="AC30" i="3"/>
  <c r="AC32" i="3"/>
  <c r="AC33" i="3"/>
  <c r="AC34" i="3"/>
  <c r="AC35" i="3"/>
  <c r="P38" i="1" l="1"/>
  <c r="P39" i="1" l="1"/>
  <c r="AC70" i="3" l="1"/>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1" i="3"/>
  <c r="AC29" i="3"/>
  <c r="AC28" i="3"/>
  <c r="AC27" i="3"/>
  <c r="AC26" i="3"/>
  <c r="AC25" i="3"/>
  <c r="AC24" i="3"/>
  <c r="AC23" i="3"/>
  <c r="AC22" i="3"/>
  <c r="AC21" i="3"/>
  <c r="AC20" i="3"/>
  <c r="AC19" i="3"/>
  <c r="AC18" i="3"/>
  <c r="AC17" i="3"/>
  <c r="AC16" i="3"/>
  <c r="AC15" i="3"/>
  <c r="AC14" i="3"/>
  <c r="AC13" i="3"/>
  <c r="AC10" i="3"/>
  <c r="Z9" i="8" l="1"/>
  <c r="Z14" i="8" s="1"/>
</calcChain>
</file>

<file path=xl/sharedStrings.xml><?xml version="1.0" encoding="utf-8"?>
<sst xmlns="http://schemas.openxmlformats.org/spreadsheetml/2006/main" count="4385" uniqueCount="1752">
  <si>
    <t xml:space="preserve">PROCESO DE REPARACIÓN INTEGRAL </t>
  </si>
  <si>
    <t xml:space="preserve">PROCEDIMIENTO FORMULACIÓN, IMPLEMENTACIÓN Y SEGUIMIENTO DE ESQUEMAS ESPECIALES DE ACOMPAÑAMIENTO </t>
  </si>
  <si>
    <t>Código: 423,08,15-23</t>
  </si>
  <si>
    <t xml:space="preserve">Urbano </t>
  </si>
  <si>
    <t xml:space="preserve">Rural </t>
  </si>
  <si>
    <t>Código DANE municipio</t>
  </si>
  <si>
    <t xml:space="preserve">a) Departamento: </t>
  </si>
  <si>
    <t xml:space="preserve">b) Municipio: </t>
  </si>
  <si>
    <t xml:space="preserve">c) Corregimiento: </t>
  </si>
  <si>
    <t xml:space="preserve">d) Barrio </t>
  </si>
  <si>
    <t xml:space="preserve">e) Vereda: </t>
  </si>
  <si>
    <t xml:space="preserve">f) Inspección: </t>
  </si>
  <si>
    <t xml:space="preserve">Fecha de Presentación: </t>
  </si>
  <si>
    <t xml:space="preserve">b) Numero de Personas Victimas </t>
  </si>
  <si>
    <t xml:space="preserve">Porcentaje de Atención: </t>
  </si>
  <si>
    <t>No</t>
  </si>
  <si>
    <t>Entidad</t>
  </si>
  <si>
    <t xml:space="preserve">Descripción del aporte </t>
  </si>
  <si>
    <t>Valor Estimado</t>
  </si>
  <si>
    <t>UARIV</t>
  </si>
  <si>
    <t xml:space="preserve">Alcaldia Municipal </t>
  </si>
  <si>
    <t xml:space="preserve">Comunidad </t>
  </si>
  <si>
    <t xml:space="preserve">Otro </t>
  </si>
  <si>
    <t>VALOR TOTAL DEL PROYECTO</t>
  </si>
  <si>
    <t>NO</t>
  </si>
  <si>
    <t xml:space="preserve">ITEM </t>
  </si>
  <si>
    <t>UNIDAD DE MEDIDA</t>
  </si>
  <si>
    <t>CANTIDAD SOLICITADA</t>
  </si>
  <si>
    <t xml:space="preserve">VALOR UNITARIO </t>
  </si>
  <si>
    <t xml:space="preserve">VALOR TOTAL </t>
  </si>
  <si>
    <t>CÓDIGO</t>
  </si>
  <si>
    <t xml:space="preserve">DESCRIPCION INSUMO SOLICITADO </t>
  </si>
  <si>
    <t>UNDIDAD  DE MEDIDA</t>
  </si>
  <si>
    <t xml:space="preserve">Observaciones: </t>
  </si>
  <si>
    <t xml:space="preserve">Dia </t>
  </si>
  <si>
    <t xml:space="preserve">Mes </t>
  </si>
  <si>
    <t xml:space="preserve">Año </t>
  </si>
  <si>
    <t xml:space="preserve">ACTIVIDAD </t>
  </si>
  <si>
    <t>CANTIDAD</t>
  </si>
  <si>
    <t xml:space="preserve">INDICADOR </t>
  </si>
  <si>
    <t>MES 1</t>
  </si>
  <si>
    <t>S1</t>
  </si>
  <si>
    <t>S2</t>
  </si>
  <si>
    <t>S3</t>
  </si>
  <si>
    <t>S4</t>
  </si>
  <si>
    <t>MES 2</t>
  </si>
  <si>
    <t>MES 3</t>
  </si>
  <si>
    <t>MES 4</t>
  </si>
  <si>
    <t>Programado</t>
  </si>
  <si>
    <r>
      <rPr>
        <b/>
        <sz val="8"/>
        <color theme="1"/>
        <rFont val="Verdana"/>
        <family val="2"/>
      </rPr>
      <t xml:space="preserve">Descripción: </t>
    </r>
    <r>
      <rPr>
        <sz val="8"/>
        <color theme="1"/>
        <rFont val="Verdana"/>
        <family val="2"/>
      </rPr>
      <t xml:space="preserve"> </t>
    </r>
  </si>
  <si>
    <t xml:space="preserve">Observaciones o comentarios: </t>
  </si>
  <si>
    <t>Antioquia</t>
  </si>
  <si>
    <t>Apartadó</t>
  </si>
  <si>
    <t>Necoclí</t>
  </si>
  <si>
    <t>San Pedro De Uraba</t>
  </si>
  <si>
    <t>Meta</t>
  </si>
  <si>
    <t>Vistahermosa</t>
  </si>
  <si>
    <t>Fuente De Oro</t>
  </si>
  <si>
    <t>El Dorado</t>
  </si>
  <si>
    <t>Acacías</t>
  </si>
  <si>
    <t>Puerto Gaitán</t>
  </si>
  <si>
    <t>Mesetas</t>
  </si>
  <si>
    <t>La Macarena</t>
  </si>
  <si>
    <t>Tolima</t>
  </si>
  <si>
    <t>Armero</t>
  </si>
  <si>
    <t>Ataco</t>
  </si>
  <si>
    <t>Magdalena</t>
  </si>
  <si>
    <t>Aracataca</t>
  </si>
  <si>
    <t>Ibagué</t>
  </si>
  <si>
    <t>Lérida</t>
  </si>
  <si>
    <t>Líbano</t>
  </si>
  <si>
    <t>Pivijay</t>
  </si>
  <si>
    <t>Remolino</t>
  </si>
  <si>
    <t>Cundinamarca</t>
  </si>
  <si>
    <t>Topaipí</t>
  </si>
  <si>
    <t>Valle De San Juan</t>
  </si>
  <si>
    <t>Cesar</t>
  </si>
  <si>
    <t>Agustín Codazzi</t>
  </si>
  <si>
    <t>La Guajira</t>
  </si>
  <si>
    <t>Albania</t>
  </si>
  <si>
    <t>Astrea</t>
  </si>
  <si>
    <t>Chiriguaná</t>
  </si>
  <si>
    <t>Fonseca</t>
  </si>
  <si>
    <t>La Paz</t>
  </si>
  <si>
    <t>San Juan Del Cesar</t>
  </si>
  <si>
    <t>Bolívar</t>
  </si>
  <si>
    <t>Río Viejo</t>
  </si>
  <si>
    <t>San Pablo</t>
  </si>
  <si>
    <t>Simití</t>
  </si>
  <si>
    <t>Yondó</t>
  </si>
  <si>
    <t>Atlántico</t>
  </si>
  <si>
    <t>Barranquilla</t>
  </si>
  <si>
    <t>Malambo</t>
  </si>
  <si>
    <t>Palmar De Varela</t>
  </si>
  <si>
    <t>Puerto Colombia</t>
  </si>
  <si>
    <t>Sabanalarga</t>
  </si>
  <si>
    <t>Soledad</t>
  </si>
  <si>
    <t>Curumaní</t>
  </si>
  <si>
    <t>El Copey</t>
  </si>
  <si>
    <t>Galapa</t>
  </si>
  <si>
    <t>La Jagua De Ibirico</t>
  </si>
  <si>
    <t>Santander</t>
  </si>
  <si>
    <t>Puerto Wilches</t>
  </si>
  <si>
    <t>Santa Rosa Del Sur</t>
  </si>
  <si>
    <t>Norosí</t>
  </si>
  <si>
    <t>Pailitas</t>
  </si>
  <si>
    <t>Pueblo Bello</t>
  </si>
  <si>
    <t>Repelón</t>
  </si>
  <si>
    <t>Suan</t>
  </si>
  <si>
    <t>Carepa</t>
  </si>
  <si>
    <t>Turbo</t>
  </si>
  <si>
    <t>Chocó</t>
  </si>
  <si>
    <t>Acandí</t>
  </si>
  <si>
    <t>Arboletes</t>
  </si>
  <si>
    <t>La Palma</t>
  </si>
  <si>
    <t>El Piñon</t>
  </si>
  <si>
    <t>Caldas</t>
  </si>
  <si>
    <t>La Dorada</t>
  </si>
  <si>
    <t>Norcasia</t>
  </si>
  <si>
    <t>Pensilvania</t>
  </si>
  <si>
    <t>Samaná</t>
  </si>
  <si>
    <t>Quindío</t>
  </si>
  <si>
    <t>Génova</t>
  </si>
  <si>
    <t>La Tebaida</t>
  </si>
  <si>
    <t>Armenia</t>
  </si>
  <si>
    <t>Calarca</t>
  </si>
  <si>
    <t>Risaralda</t>
  </si>
  <si>
    <t>Apía</t>
  </si>
  <si>
    <t>Dosquebradas</t>
  </si>
  <si>
    <t>Pereira</t>
  </si>
  <si>
    <t>Quinchía</t>
  </si>
  <si>
    <t>Betulia</t>
  </si>
  <si>
    <t>Bucaramanga</t>
  </si>
  <si>
    <t>Lebrija</t>
  </si>
  <si>
    <t>Málaga</t>
  </si>
  <si>
    <t>Rionegro</t>
  </si>
  <si>
    <t>Becerril</t>
  </si>
  <si>
    <t>Manaure</t>
  </si>
  <si>
    <t>Barrancabermeja</t>
  </si>
  <si>
    <t>Landázuri</t>
  </si>
  <si>
    <t>Puerto Berrío</t>
  </si>
  <si>
    <t>Morales</t>
  </si>
  <si>
    <t>San Jacinto</t>
  </si>
  <si>
    <t>San Juan Nepomuceno</t>
  </si>
  <si>
    <t>Córdoba</t>
  </si>
  <si>
    <t>María La Baja</t>
  </si>
  <si>
    <t>El Peñón</t>
  </si>
  <si>
    <t>Zambrano</t>
  </si>
  <si>
    <t>Villanueva</t>
  </si>
  <si>
    <t>El Carmen De Bolívar</t>
  </si>
  <si>
    <t>Arauca</t>
  </si>
  <si>
    <t>Arauquita</t>
  </si>
  <si>
    <t>Amazonas</t>
  </si>
  <si>
    <t>Leticia</t>
  </si>
  <si>
    <t>Guaviare</t>
  </si>
  <si>
    <t>San José Del Guaviare</t>
  </si>
  <si>
    <t>Casanare</t>
  </si>
  <si>
    <t>Recetor</t>
  </si>
  <si>
    <t>Chameza</t>
  </si>
  <si>
    <t>Boyacá</t>
  </si>
  <si>
    <t>Páez</t>
  </si>
  <si>
    <t>Norte de Santander</t>
  </si>
  <si>
    <t>Convención</t>
  </si>
  <si>
    <t>San Calixto</t>
  </si>
  <si>
    <t>Abrego</t>
  </si>
  <si>
    <t>Cúcuta</t>
  </si>
  <si>
    <t>El Tarra</t>
  </si>
  <si>
    <t>El Zulia</t>
  </si>
  <si>
    <t>Ocaña</t>
  </si>
  <si>
    <t>Teorama</t>
  </si>
  <si>
    <t>Villa Del Rosario</t>
  </si>
  <si>
    <t>Cauca</t>
  </si>
  <si>
    <t>Piendamó</t>
  </si>
  <si>
    <t>Caquetá</t>
  </si>
  <si>
    <t>Belén De Los Andaquíes</t>
  </si>
  <si>
    <t>Florencia</t>
  </si>
  <si>
    <t>La Montañita</t>
  </si>
  <si>
    <t>Milán</t>
  </si>
  <si>
    <t>San Vicente Del Caguán</t>
  </si>
  <si>
    <t>Huila</t>
  </si>
  <si>
    <t>Garzón</t>
  </si>
  <si>
    <t>Hobo</t>
  </si>
  <si>
    <t>Palermo</t>
  </si>
  <si>
    <t>Pitalito</t>
  </si>
  <si>
    <t>Tarqui</t>
  </si>
  <si>
    <t>Nariño</t>
  </si>
  <si>
    <t>Albán</t>
  </si>
  <si>
    <t>Iles</t>
  </si>
  <si>
    <t>La Llanada</t>
  </si>
  <si>
    <t>Leiva</t>
  </si>
  <si>
    <t>Los Andes</t>
  </si>
  <si>
    <t>Policarpa</t>
  </si>
  <si>
    <t>Samaniego</t>
  </si>
  <si>
    <t>Sandoná</t>
  </si>
  <si>
    <t>El Tablón De Gómez</t>
  </si>
  <si>
    <t>Tangua</t>
  </si>
  <si>
    <t>Cajibío</t>
  </si>
  <si>
    <t>El Tambo</t>
  </si>
  <si>
    <t>Valle del Cauca</t>
  </si>
  <si>
    <t>El Dovio</t>
  </si>
  <si>
    <t>Tuluá</t>
  </si>
  <si>
    <t>Pradera</t>
  </si>
  <si>
    <t>Putumayo</t>
  </si>
  <si>
    <t>Puerto Leguízamo</t>
  </si>
  <si>
    <t>Orito</t>
  </si>
  <si>
    <t>Puerto Caicedo</t>
  </si>
  <si>
    <t>San Francisco</t>
  </si>
  <si>
    <t>San Miguel</t>
  </si>
  <si>
    <t>Sibundoy</t>
  </si>
  <si>
    <t>Puerto Asís</t>
  </si>
  <si>
    <t>Mocoa</t>
  </si>
  <si>
    <t>Pital</t>
  </si>
  <si>
    <t>Puerto Guzmán</t>
  </si>
  <si>
    <t>Valle Del Guamuez</t>
  </si>
  <si>
    <t>Guadalajara De Buga</t>
  </si>
  <si>
    <t>Dagua</t>
  </si>
  <si>
    <t>Trujillo</t>
  </si>
  <si>
    <t>Carolina</t>
  </si>
  <si>
    <t>Abejorral</t>
  </si>
  <si>
    <t>Argelia</t>
  </si>
  <si>
    <t>Cáceres</t>
  </si>
  <si>
    <t>Caucasia</t>
  </si>
  <si>
    <t>El Carmen De Viboral</t>
  </si>
  <si>
    <t>Cocorná</t>
  </si>
  <si>
    <t>Dabeiba</t>
  </si>
  <si>
    <t>Granada</t>
  </si>
  <si>
    <t>Heliconia</t>
  </si>
  <si>
    <t>Jericó</t>
  </si>
  <si>
    <t>La Unión</t>
  </si>
  <si>
    <t>Liborina</t>
  </si>
  <si>
    <t>Montebello</t>
  </si>
  <si>
    <t>Peñol</t>
  </si>
  <si>
    <t>Yolombó</t>
  </si>
  <si>
    <t>San Carlos</t>
  </si>
  <si>
    <t>San Rafael</t>
  </si>
  <si>
    <t>San Roque</t>
  </si>
  <si>
    <t>Santafé De Antioquia</t>
  </si>
  <si>
    <t>Sonson</t>
  </si>
  <si>
    <t>Urrao</t>
  </si>
  <si>
    <t>Concordia</t>
  </si>
  <si>
    <t>Cereté</t>
  </si>
  <si>
    <t>Lorica</t>
  </si>
  <si>
    <t>Montelíbano</t>
  </si>
  <si>
    <t>CÓDIGO DANE MUNICIPIO</t>
  </si>
  <si>
    <t>DEPARTAMENTO</t>
  </si>
  <si>
    <t>MUNICIPIO</t>
  </si>
  <si>
    <t>ITEM</t>
  </si>
  <si>
    <t>DESCRIPCION DEL BIEN Y/O PRODUCTO</t>
  </si>
  <si>
    <t>Unidad</t>
  </si>
  <si>
    <t>DIA</t>
  </si>
  <si>
    <t>MES</t>
  </si>
  <si>
    <t>enero</t>
  </si>
  <si>
    <t>febrero</t>
  </si>
  <si>
    <t>marzo</t>
  </si>
  <si>
    <t>abril</t>
  </si>
  <si>
    <t>mayo</t>
  </si>
  <si>
    <t>junio</t>
  </si>
  <si>
    <t>julio</t>
  </si>
  <si>
    <t>agosto</t>
  </si>
  <si>
    <t>septiembre</t>
  </si>
  <si>
    <t>octubre</t>
  </si>
  <si>
    <t>noviembre</t>
  </si>
  <si>
    <t>diciembre</t>
  </si>
  <si>
    <t>AÑO</t>
  </si>
  <si>
    <t xml:space="preserve">a) Numero de personas beneficiadas </t>
  </si>
  <si>
    <t>REPRESENTANTE DE LA COMUNIDAD</t>
  </si>
  <si>
    <t>FORMULADOR DEL ESQUEMA</t>
  </si>
  <si>
    <t>Tipo de Aporte</t>
  </si>
  <si>
    <t>Líneas</t>
  </si>
  <si>
    <t>Dotación de Equipos Tecnológicos</t>
  </si>
  <si>
    <t>Dotación implementos de salud</t>
  </si>
  <si>
    <t>Deportivos</t>
  </si>
  <si>
    <t>Instrumentos musicales y de sonido</t>
  </si>
  <si>
    <t>Danza y teatro</t>
  </si>
  <si>
    <t>Bibliotecas y Ludotecas</t>
  </si>
  <si>
    <t>Dotación_Social_y_Comunitaria</t>
  </si>
  <si>
    <t>PROCESO DE REPARCIÓN INTEGRAL</t>
  </si>
  <si>
    <t>PROCEDIMIENTO FORMULACIÓN, IMPLEMENTACIÓN Y SEGUIMIENTO DE ESQUEMAS ESPECIALES DE ACOMPAÑAMIENTO.</t>
  </si>
  <si>
    <t>Lea y diligencie el formato con la información solicitada. En el caso de las preguntas abiertas, sea claro, conciso y preciso con la información que se registra.</t>
  </si>
  <si>
    <r>
      <t>·  </t>
    </r>
    <r>
      <rPr>
        <u/>
        <sz val="10"/>
        <rFont val="Verdana"/>
        <family val="2"/>
      </rPr>
      <t>Afrocolombianos</t>
    </r>
    <r>
      <rPr>
        <sz val="10"/>
        <rFont val="Verdana"/>
        <family val="2"/>
      </rPr>
      <t>: Son los grupos humanos que hacen presencia en todo el territorio nacional (urbano – rural), de raíces y descendencia histórica, étnica y cultural africana nacidos en Colombia, con su diversidad racial, lingüística y folclórica.</t>
    </r>
  </si>
  <si>
    <t>Adicionalmente, es un concepto de carácter eminentemente político, utilizado desde hace algunas décadas por los líderes de la comunidad negra con el fin de reivindicar o destacar su ancestralidad africana. A su vez se ha erigido como una categoría integradora de las distintas expresiones étnicas de la afrodescendencia colombiana. Es importante resaltar que dicha categoría surge en las comunidades asentadas en zonas urbanas.</t>
  </si>
  <si>
    <r>
      <t>· </t>
    </r>
    <r>
      <rPr>
        <u/>
        <sz val="10"/>
        <rFont val="Verdana"/>
        <family val="2"/>
      </rPr>
      <t>Indígenas</t>
    </r>
    <r>
      <rPr>
        <sz val="10"/>
        <rFont val="Verdana"/>
        <family val="2"/>
      </rPr>
      <t>: Son aquellos grupos de ascendencia amerindia que mantienen vivas sus tradiciones lingüísticas y culturales, una fuerte relación con el territorio ancestral y la naturaleza, así como una organización social y política propia.</t>
    </r>
  </si>
  <si>
    <r>
      <t>· </t>
    </r>
    <r>
      <rPr>
        <u/>
        <sz val="10"/>
        <rFont val="Verdana"/>
        <family val="2"/>
      </rPr>
      <t>Raizales:</t>
    </r>
    <r>
      <rPr>
        <sz val="10"/>
        <rFont val="Verdana"/>
        <family val="2"/>
      </rPr>
      <t xml:space="preserve"> Es la población nativa de las islas de San Andrés, Providencia y Santa Catalina descendientes de la unión entre europeos (principalmente ingleses, españoles y holandeses) y esclavos africanos.  Se diferencian de las comunidades negras del continente porque cuentan con un dialecto propio (creole) con prácticas culturales, religiosas (iglesia bautista) y pasados histórico similar a los pueblos antillanos como Jamaica y Haití.</t>
    </r>
  </si>
  <si>
    <r>
      <t>· </t>
    </r>
    <r>
      <rPr>
        <u/>
        <sz val="10"/>
        <rFont val="Verdana"/>
        <family val="2"/>
      </rPr>
      <t>Rom:</t>
    </r>
    <r>
      <rPr>
        <sz val="10"/>
        <rFont val="Verdana"/>
        <family val="2"/>
      </rPr>
      <t xml:space="preserve"> Originarios de Europa y Asia pero con una presencia histórica en el país, los gitanos cuentan con una lengua propia, el Romani, se organizan en Kumpanias, y a pesar de su origen nómada, actualmente muchas de las Kumpanias se han hecho visibles en los principales centros urbanos del país.</t>
    </r>
  </si>
  <si>
    <r>
      <t>· </t>
    </r>
    <r>
      <rPr>
        <u/>
        <sz val="10"/>
        <rFont val="Verdana"/>
        <family val="2"/>
      </rPr>
      <t>Palenqueros:</t>
    </r>
    <r>
      <rPr>
        <sz val="10"/>
        <rFont val="Verdana"/>
        <family val="2"/>
      </rPr>
      <t xml:space="preserve"> Hace referencia a la población afrocolombiana del Palenque de San Basilio, en el municipio de Mahates en el departamento de Bolívar, se diferencia del resto de comunidades negras del país por contar con un dialecto propio producto de la mezcla de lenguas africanas con el castellano.  Aun cuando existe evidencia de otros palenques, el Palenque de San Basilio, el Palenque de San José de Uré, entre otros, permanecen en la actualidad conservando varios rasgos, entre ellos una lengua criolla derivada de la mezcla de dialectos provenientes de África.</t>
    </r>
  </si>
  <si>
    <t>Describa ordenadamente las actividades con su respectiva unidad de medida, cantidad, valor estimado y relacione el valor del indicador en términos de lo programado, ejecutado y el porcentaje  (%) de avance, por cada mes.</t>
  </si>
  <si>
    <t>12. REGISTRO FOTOGRÁFICO:</t>
  </si>
  <si>
    <t>Marque con una X en el recuadro si es el EEAC es urbano o rural.</t>
  </si>
  <si>
    <r>
      <rPr>
        <b/>
        <sz val="10"/>
        <rFont val="Verdana"/>
        <family val="2"/>
      </rPr>
      <t>DEPARTAMENTO:</t>
    </r>
    <r>
      <rPr>
        <sz val="10"/>
        <rFont val="Verdana"/>
        <family val="2"/>
      </rPr>
      <t xml:space="preserve"> Esta información se genera automáticamente con el código del DANE.</t>
    </r>
  </si>
  <si>
    <r>
      <rPr>
        <b/>
        <sz val="10"/>
        <rFont val="Verdana"/>
        <family val="2"/>
      </rPr>
      <t>MUNICIPIO:</t>
    </r>
    <r>
      <rPr>
        <sz val="10"/>
        <rFont val="Verdana"/>
        <family val="2"/>
      </rPr>
      <t xml:space="preserve"> Esta información se genera automáticamente con el código del DANE.</t>
    </r>
  </si>
  <si>
    <r>
      <rPr>
        <b/>
        <sz val="10"/>
        <rFont val="Verdana"/>
        <family val="2"/>
      </rPr>
      <t>VEREDA/BARRIO/INSPECCIÓN</t>
    </r>
    <r>
      <rPr>
        <sz val="10"/>
        <rFont val="Verdana"/>
        <family val="2"/>
      </rPr>
      <t xml:space="preserve">: Indique el nombre de la vereda si es zona rural, o el nombre del barrio si es zona urbana. </t>
    </r>
  </si>
  <si>
    <t xml:space="preserve">9. Consolidado de aportes solicitados a la Unidad. </t>
  </si>
  <si>
    <t xml:space="preserve">10. Resumen del proyecto, aportes y fuentes de financiación: </t>
  </si>
  <si>
    <t xml:space="preserve">12. Registro Fotográfico. </t>
  </si>
  <si>
    <r>
      <t xml:space="preserve">9. CONSOLIDADO DE APORTES SOLICITADOS A LA UNIDAD. </t>
    </r>
    <r>
      <rPr>
        <sz val="10"/>
        <rFont val="Verdana"/>
        <family val="2"/>
      </rPr>
      <t>Esta tabla se debe llenar unicamente con el código y la Cantidad Solicitada.</t>
    </r>
  </si>
  <si>
    <r>
      <rPr>
        <b/>
        <sz val="10"/>
        <rFont val="Verdana"/>
        <family val="2"/>
      </rPr>
      <t>CÓDIGO DANE MUNICIPIO:</t>
    </r>
    <r>
      <rPr>
        <sz val="10"/>
        <rFont val="Verdana"/>
        <family val="2"/>
      </rPr>
      <t xml:space="preserve"> Digite el código DANE del municipio de acuerdo con la tabla anexa.</t>
    </r>
  </si>
  <si>
    <r>
      <t>ACTIVIDAD :</t>
    </r>
    <r>
      <rPr>
        <sz val="10"/>
        <rFont val="Verdana"/>
        <family val="2"/>
      </rPr>
      <t xml:space="preserve"> Nombre de la actividad a desarrollar, esta actividad corresponde a la Estructura Detallada del Trabajo que sale del presupuesto presentado.</t>
    </r>
  </si>
  <si>
    <r>
      <t xml:space="preserve">CANTIDAD: </t>
    </r>
    <r>
      <rPr>
        <sz val="10"/>
        <rFont val="Verdana"/>
        <family val="2"/>
      </rPr>
      <t>Cantidad de la actividad a desarrollar.</t>
    </r>
  </si>
  <si>
    <r>
      <t>PROGRAMADO:</t>
    </r>
    <r>
      <rPr>
        <sz val="10"/>
        <rFont val="Verdana"/>
        <family val="2"/>
      </rPr>
      <t xml:space="preserve"> Marque con una X en el periodo (S=Semana) en el que se planea desarrollar la actividad.</t>
    </r>
  </si>
  <si>
    <t xml:space="preserve">c) Numero de familias </t>
  </si>
  <si>
    <t xml:space="preserve">d) Numero de personas en condicion de Vulnerabilidad </t>
  </si>
  <si>
    <t xml:space="preserve">b) Descripción del problema o necesidad: </t>
  </si>
  <si>
    <t xml:space="preserve">c) Objetivo General: </t>
  </si>
  <si>
    <t>1. Identificación del Esquema.</t>
  </si>
  <si>
    <t xml:space="preserve">7. Información del Esquema </t>
  </si>
  <si>
    <t xml:space="preserve">a) Nombre del Esquema: </t>
  </si>
  <si>
    <t>a) Fecha de presentación del Esquema</t>
  </si>
  <si>
    <t xml:space="preserve">d) Metas del Esquema: </t>
  </si>
  <si>
    <t>SI</t>
  </si>
  <si>
    <t>TEC-1</t>
  </si>
  <si>
    <t>TEC-2</t>
  </si>
  <si>
    <t>TEC-3</t>
  </si>
  <si>
    <t>SAL-1</t>
  </si>
  <si>
    <t>SAL-2</t>
  </si>
  <si>
    <t>SAL-3</t>
  </si>
  <si>
    <t>SAL-4</t>
  </si>
  <si>
    <t>SAL-5</t>
  </si>
  <si>
    <t>SAL-6</t>
  </si>
  <si>
    <t>SAL-7</t>
  </si>
  <si>
    <t>SAL-8</t>
  </si>
  <si>
    <t>SAL-9</t>
  </si>
  <si>
    <t>SAL-10</t>
  </si>
  <si>
    <t>SAL-11</t>
  </si>
  <si>
    <t>SAL-12</t>
  </si>
  <si>
    <t>SAL-13</t>
  </si>
  <si>
    <t>SAL-14</t>
  </si>
  <si>
    <t>SAL-15</t>
  </si>
  <si>
    <t>SAL-16</t>
  </si>
  <si>
    <t>SAL-17</t>
  </si>
  <si>
    <t>SAL-18</t>
  </si>
  <si>
    <t>SAL-19</t>
  </si>
  <si>
    <t>SAL-20</t>
  </si>
  <si>
    <t>SAL-21</t>
  </si>
  <si>
    <t>SAL-22</t>
  </si>
  <si>
    <t>SAL-23</t>
  </si>
  <si>
    <t>SAL-24</t>
  </si>
  <si>
    <t>SAL-25</t>
  </si>
  <si>
    <t>SAL-26</t>
  </si>
  <si>
    <t>SAL-27</t>
  </si>
  <si>
    <t>SAL-28</t>
  </si>
  <si>
    <t>SAL-29</t>
  </si>
  <si>
    <t>SAL-30</t>
  </si>
  <si>
    <t>SAL-31</t>
  </si>
  <si>
    <t>SAL-32</t>
  </si>
  <si>
    <t>SAL-33</t>
  </si>
  <si>
    <t>SAL-34</t>
  </si>
  <si>
    <t>SAL-35</t>
  </si>
  <si>
    <t>SAL-36</t>
  </si>
  <si>
    <t>SAL-37</t>
  </si>
  <si>
    <t xml:space="preserve">Morral para Botiquín tipo B. </t>
  </si>
  <si>
    <t xml:space="preserve">Tabla espinal para emergencias </t>
  </si>
  <si>
    <t>Glucometro</t>
  </si>
  <si>
    <t>Torniquete</t>
  </si>
  <si>
    <t>Megáfono</t>
  </si>
  <si>
    <t>Silbato</t>
  </si>
  <si>
    <t>Divan examen reclinable</t>
  </si>
  <si>
    <t>kit de sutura completo</t>
  </si>
  <si>
    <t>Tabla espinal para emergencias pediatrica</t>
  </si>
  <si>
    <t>Divan examen fijo</t>
  </si>
  <si>
    <t>Kit</t>
  </si>
  <si>
    <t xml:space="preserve">Unidad </t>
  </si>
  <si>
    <t>Cultural-Ludoteca-Mesa plegable</t>
  </si>
  <si>
    <t>Cultural-Ludoteca-Silla plegable</t>
  </si>
  <si>
    <t>Cultural-Ludoteca-Carritos de materiales</t>
  </si>
  <si>
    <t>Cultural-Ludoteca-Colchonetas</t>
  </si>
  <si>
    <t>Cultural-Ludoteca-Figuras espumadas</t>
  </si>
  <si>
    <t>Cultural-Música-Flauta dulce</t>
  </si>
  <si>
    <t>Cultural-Música-Tambora</t>
  </si>
  <si>
    <t>Cultural-Música-Maraca</t>
  </si>
  <si>
    <t>Cultural-Música-Flauta traversa</t>
  </si>
  <si>
    <t>Cultural-Música-Clarinete</t>
  </si>
  <si>
    <t>Cultural-Música-Trompeta</t>
  </si>
  <si>
    <t>Cultural-Música-Redoblante</t>
  </si>
  <si>
    <t>Cultural-Música-Guitarra Electroacústica</t>
  </si>
  <si>
    <t>Cultural-Música-Atril</t>
  </si>
  <si>
    <t>Cultural-Música-Micrófono</t>
  </si>
  <si>
    <t>Cultural-Biblioteca-Mesas Modulares</t>
  </si>
  <si>
    <t>Cultural-Biblioteca-Silla plástica</t>
  </si>
  <si>
    <t>Cultural-Biblioteca-Estante</t>
  </si>
  <si>
    <t>Cultural-Biblioteca-Exhibidor</t>
  </si>
  <si>
    <t>Cultural-Biblioteca-Mueble Maletero</t>
  </si>
  <si>
    <t>Cultural-Biblioteca-Tablero de Carteleras</t>
  </si>
  <si>
    <t>Cultural-Biblioteca-Tablero en acrilico</t>
  </si>
  <si>
    <t>Cultural-Biblioteca-Cojin en espuma</t>
  </si>
  <si>
    <t>Cultural-Biblioteca-Escritorio de trabajo</t>
  </si>
  <si>
    <t>Deportivo-Futbol/Microfutbol-Balon Futbol Nº 5</t>
  </si>
  <si>
    <t>Deportivo-Futbol/Microfutbol-Balon Futbol Nº 4</t>
  </si>
  <si>
    <t>Deportivo-Futbol/Microfutbol-Balon Futbol Nº 3</t>
  </si>
  <si>
    <t>Deportivo-Baloncesto-Balon Baloncesto Nº 5</t>
  </si>
  <si>
    <t>Deportivo-Baloncesto-Balon Baloncesto Nº 7</t>
  </si>
  <si>
    <t>Deportivo-Voleibol-Balon Voleibol</t>
  </si>
  <si>
    <t>Deportivo-Multiple-Inflador para balones</t>
  </si>
  <si>
    <t>Deportivo-Multiple-Soga Elástica</t>
  </si>
  <si>
    <t>Deportivo-Multiple-Cono de 30 cms</t>
  </si>
  <si>
    <t>Deportivo-Multiple-Colchoneta</t>
  </si>
  <si>
    <t>Deportivo-Multiple-Silbato</t>
  </si>
  <si>
    <t>Deportivo-Multiple-Peto Deportivo</t>
  </si>
  <si>
    <t>Deportivo-Multiple-Aro de Gimnasia</t>
  </si>
  <si>
    <t>Deportivo-Multiple-Cronómetro</t>
  </si>
  <si>
    <t>Deportivo-Ping Pong-Mesa de Ping Pong</t>
  </si>
  <si>
    <t>Deportivo-Ajedrez-Tablero de Ajedrez</t>
  </si>
  <si>
    <t>Deportivo-Voleibol-Malla para Voleibol</t>
  </si>
  <si>
    <t>Deportivo-Multiple-Medallas</t>
  </si>
  <si>
    <t>Deportivo-Multiple-Trofeos</t>
  </si>
  <si>
    <t>Deportivo-Futbol/Microfutbol-Malla Porteria Microfutbol</t>
  </si>
  <si>
    <t>Deportivo-Futbol/Microfutbol-Malla Porteria Futbol</t>
  </si>
  <si>
    <t>Deportivo-Baloncesto-Tablero de Baloncesto</t>
  </si>
  <si>
    <t>Deportivo-Tejo/Minitejo-Cancha de Minitejo</t>
  </si>
  <si>
    <t>Deportivo-Domino-Domino</t>
  </si>
  <si>
    <t>Deportivo-Rana/Sapo-Rana o Sapo</t>
  </si>
  <si>
    <t>Recreativo-Ludoteca-LEGO</t>
  </si>
  <si>
    <t>Recreativo-Ludoteca-Disfraces</t>
  </si>
  <si>
    <t>Recreativo-Ludoteca-Bloques de construcción de madera</t>
  </si>
  <si>
    <t xml:space="preserve">Recreativo-Parque infantil-Parque Infantil de capacidad de uso hasta 10 usuarios </t>
  </si>
  <si>
    <t xml:space="preserve">Recreativo-Parque infantil-Parque Infantil de capacidad de uso hasta 20 usuarios </t>
  </si>
  <si>
    <t xml:space="preserve">Recreativo-Parque infantil-Parque Infantil de capacidad de uso hasta 25 usuarios </t>
  </si>
  <si>
    <t>1. IDENTIFICACIÓN DEL ESQUEMA</t>
  </si>
  <si>
    <t>LOCALIDAD/CORREGIMIENTO: Si es zona urbana, indique el nombre de la localidad o comuna de la cual forma parte el ESQUEMA.Si es zona rural, indique el nombre del corregimiento del cual forma parte el lugar donde se va a ejecutar el ESQUEMA.</t>
  </si>
  <si>
    <r>
      <t xml:space="preserve">a) Numero de personas beneficiadas: </t>
    </r>
    <r>
      <rPr>
        <sz val="10"/>
        <rFont val="Verdana"/>
        <family val="2"/>
      </rPr>
      <t>son el numero total de personas que se beneficiaran del EEAC</t>
    </r>
  </si>
  <si>
    <r>
      <t xml:space="preserve">b) Numero de Personas Victimas: </t>
    </r>
    <r>
      <rPr>
        <sz val="10"/>
        <rFont val="Verdana"/>
        <family val="2"/>
      </rPr>
      <t>son las personas que estan incluidas en el RUV por el hecho victimizante de desplazamiento forzado</t>
    </r>
  </si>
  <si>
    <r>
      <t xml:space="preserve">c) Numero de personas en condicion de Vulnerabilidad: </t>
    </r>
    <r>
      <rPr>
        <sz val="10"/>
        <rFont val="Verdana"/>
        <family val="2"/>
      </rPr>
      <t>son las personas con diferencias socioculturales, económicas, de momento del curso de vida (Niños, niñas, adolescentes, jóvenes, adultos y adultos mayores.) y condiciones o situaciones particulares (Grupos étnicos, poblaciones en situación de discapacidad, y víctimas del conflicto armado.)</t>
    </r>
  </si>
  <si>
    <t>7. INFORMACIÓN DEL ESQUEMA</t>
  </si>
  <si>
    <r>
      <t xml:space="preserve">ENTIDAD: </t>
    </r>
    <r>
      <rPr>
        <sz val="10"/>
        <rFont val="Verdana"/>
        <family val="2"/>
      </rPr>
      <t>Hace referencia a la Organización que participa en el ESQUEMA con los diferentes aportes</t>
    </r>
  </si>
  <si>
    <t xml:space="preserve">11. CRONOGRAMA DE EJECUCIÓN DEL ESQUEMA: </t>
  </si>
  <si>
    <t xml:space="preserve">Indique el período de duracion del ESQUEMA en términos de meses, la fecha de iniciación del ESQUEMA y la fecha de terminación del mismo. </t>
  </si>
  <si>
    <t>HOJA 1</t>
  </si>
  <si>
    <t>HOJA 2</t>
  </si>
  <si>
    <t>HOJA 3</t>
  </si>
  <si>
    <t>HOJA 4</t>
  </si>
  <si>
    <t>FORMATO DE ESTRUCTURA TÉCNICA ESQUEMAS ESPECIALES DE ACOMPAÑAMIENTO</t>
  </si>
  <si>
    <t>PROCESO DE REPARACIÓN INTEGRAL</t>
  </si>
  <si>
    <t>PROCEDIMIENTO FORMULACIÓN, IMPLEMENTACIÓN Y SEGUIMIENTO DE ESQUEMAS ESPECIALES DE ACOMPAÑAMIENTO</t>
  </si>
  <si>
    <t>Código:423,08,15-23</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</si>
  <si>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</si>
  <si>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</si>
  <si>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</si>
  <si>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</si>
  <si>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Creación del documento.</t>
  </si>
  <si>
    <t>Aprobación de Esquema Especial de Acompañamiento - UARIV</t>
  </si>
  <si>
    <t>Seguimiento del buen uso del funcionamiento del Esquema - Alcaldía y comunidad</t>
  </si>
  <si>
    <t>Dotación</t>
  </si>
  <si>
    <t>Parques</t>
  </si>
  <si>
    <t>Varios CRD</t>
  </si>
  <si>
    <t>Dotación implementos de Cultura, Recreación y Deporte</t>
  </si>
  <si>
    <t>Dotación Social y Comunitaria</t>
  </si>
  <si>
    <t>FORMATO DE ESTRUCTURA TÉCNICA ESQUEMAS ESPECIALES DE ACOMPAÑAMIENTO DOTACION RYR</t>
  </si>
  <si>
    <t>FORMATO DE ESTRUCTURA TÉCNICA ESQUEMAS ESPECIALES DE ACOMPAÑAMIENTO  DOTACION RYR</t>
  </si>
  <si>
    <t>COSTO ITEM</t>
  </si>
  <si>
    <t>DOTACION CULTURA RECREACION Y  DEPORTE</t>
  </si>
  <si>
    <t>CRD-1</t>
  </si>
  <si>
    <t xml:space="preserve">Cultural-Ludoteca-Kit de Instrumentos musicales </t>
  </si>
  <si>
    <t>CRD-2</t>
  </si>
  <si>
    <t>Cultural-Ludoteca-Libros y literatura infantil (20 libros)</t>
  </si>
  <si>
    <t>colección</t>
  </si>
  <si>
    <t>CRD-3</t>
  </si>
  <si>
    <t>CRD-4</t>
  </si>
  <si>
    <t>CRD-5</t>
  </si>
  <si>
    <t>CRD-6</t>
  </si>
  <si>
    <t>CRD-7</t>
  </si>
  <si>
    <t>CRD-8</t>
  </si>
  <si>
    <t xml:space="preserve">Cultural-Ludoteca-Kit artístico </t>
  </si>
  <si>
    <t>CRD-9</t>
  </si>
  <si>
    <t>CRD-10</t>
  </si>
  <si>
    <t>Recreativol-Ludoteca-Titeres (4 unidades)</t>
  </si>
  <si>
    <t>CRD-11</t>
  </si>
  <si>
    <t>CRD-12</t>
  </si>
  <si>
    <t>Recreativol-Ludoteca-Muñecos</t>
  </si>
  <si>
    <t>CRD-13</t>
  </si>
  <si>
    <t>Recreativol-Ludoteca-Bloques de construcción de madera</t>
  </si>
  <si>
    <t>CRD-14</t>
  </si>
  <si>
    <t>CRD-15</t>
  </si>
  <si>
    <t>CRD-16</t>
  </si>
  <si>
    <t>CRD-17</t>
  </si>
  <si>
    <t>CRD-18</t>
  </si>
  <si>
    <t>CRD-19</t>
  </si>
  <si>
    <t>CRD-20</t>
  </si>
  <si>
    <t>CRD-21</t>
  </si>
  <si>
    <t>CRD-22</t>
  </si>
  <si>
    <t>CRD-23</t>
  </si>
  <si>
    <t>Cultural-Biblioteca-Colección de biblioteca escolar material pedagógico primaria (20 ejemplares por colección)</t>
  </si>
  <si>
    <t>CRD-24</t>
  </si>
  <si>
    <t>Cultural-Música-Guitarra acústica</t>
  </si>
  <si>
    <t>CRD-25</t>
  </si>
  <si>
    <t>CRD-26</t>
  </si>
  <si>
    <t>CRD-27</t>
  </si>
  <si>
    <t>CRD-28</t>
  </si>
  <si>
    <t>CRD-29</t>
  </si>
  <si>
    <t>CRD-30</t>
  </si>
  <si>
    <t>CRD-31</t>
  </si>
  <si>
    <t>CRD-32</t>
  </si>
  <si>
    <t>Cultural - Música - Marimba grande tradicional</t>
  </si>
  <si>
    <t>CRD-33</t>
  </si>
  <si>
    <t>CRD-34</t>
  </si>
  <si>
    <t>CRD-35</t>
  </si>
  <si>
    <t>CRD-36</t>
  </si>
  <si>
    <t>Cultural-Danzas-Traje Tipico Cumbia o currulao Niña Tallas 6,8,10,12,14</t>
  </si>
  <si>
    <t>CRD-37</t>
  </si>
  <si>
    <t>Cultural-Danzas-Traje Tipico Cumbia o currulao Niño Tallas 6,8,10,12,14</t>
  </si>
  <si>
    <t>CRD-38</t>
  </si>
  <si>
    <t>Cultural-Danzas-Traje Tipico Mapale Niña Tallas 6,8,10,12,14</t>
  </si>
  <si>
    <t>CRD-39</t>
  </si>
  <si>
    <t>Cultural-Danzas-Traje Tipico Mapale Niño Tallas 6,8,10,12,14</t>
  </si>
  <si>
    <t>CRD-40</t>
  </si>
  <si>
    <t>Cultural-Danzas-Traje Tipico Joropo Niña Tallas 6,8,10,12,14</t>
  </si>
  <si>
    <t>CRD-41</t>
  </si>
  <si>
    <t>Cultural-Danzas-Traje Tipico Joropo Niño Tallas 6,8,10,12,14</t>
  </si>
  <si>
    <t>CRD-42</t>
  </si>
  <si>
    <t>Cultural-Danzas-Traje Tipico Pasillo Niña Tallas 6,8,10,12,14</t>
  </si>
  <si>
    <t>CRD-43</t>
  </si>
  <si>
    <t>Cultural-Danzas-Traje Tipico Pasillo Niño Tallas 6,8,10,12,14</t>
  </si>
  <si>
    <t>CRD-44</t>
  </si>
  <si>
    <t>Cultural-Danzas-Traje Tipico Cumbia o Currulao Adulto (Mujer) Tallas S, M, L, XL</t>
  </si>
  <si>
    <t>CRD-45</t>
  </si>
  <si>
    <t>Cultural-Danzas-Traje Tipico Cumbia o currulao Adulto (Hombre) Tallas S, M, L, XL</t>
  </si>
  <si>
    <t>CRD-46</t>
  </si>
  <si>
    <t>Cultural-Danzas-Traje Tipico Mapalé Adulto (Mujer) Tallas S, M, L, XL</t>
  </si>
  <si>
    <t>CRD-47</t>
  </si>
  <si>
    <t>Cultural-Danzas-Traje Tipico Mapalé Adulto (Hombre) Tallas S, M, L, XL</t>
  </si>
  <si>
    <t>CRD-48</t>
  </si>
  <si>
    <t>Cultural-Danzas-Traje Tipico Joropo Adulto (Mujer) Tallas S, M, L, XL</t>
  </si>
  <si>
    <t>CRD-49</t>
  </si>
  <si>
    <t>Cultural-Danzas-Traje Tipico Joropo Adulto (Hombre) Tallas S, M, L, XL</t>
  </si>
  <si>
    <t>CRD-50</t>
  </si>
  <si>
    <t>Cultural-Danzas-Traje Tipico Pasillo Adulto (Mujer) Tallas S, M, L, XL</t>
  </si>
  <si>
    <t>CRD-51</t>
  </si>
  <si>
    <t>Cultural-Danzas-Traje Tipico Pasillo Adulto (Hombre) Tallas S, M, L, XL</t>
  </si>
  <si>
    <t>CRD-52</t>
  </si>
  <si>
    <t>Cultural-Planta de Sonido</t>
  </si>
  <si>
    <t>CRD-53</t>
  </si>
  <si>
    <t xml:space="preserve">Recreativo-Parque infantil-Capacidad de uso hasta 10 usuarios </t>
  </si>
  <si>
    <t>CRD-54</t>
  </si>
  <si>
    <t xml:space="preserve">Recreativo-Parque infantil-Capacidad de uso hasta 20 a 25 usuarios </t>
  </si>
  <si>
    <t>CRD-55</t>
  </si>
  <si>
    <t>Deportivo-Parque biosaludable con las siguientes máquinas: 
- Pony
- Eliptica
- Twister
- Surf
- Patines
- Remo
- Pectoral y ascensor
- Bicicleta
- Letreros</t>
  </si>
  <si>
    <t>Conjunto de estaciones</t>
  </si>
  <si>
    <t>CRD-56</t>
  </si>
  <si>
    <t>CRD-57</t>
  </si>
  <si>
    <t>CRD-58</t>
  </si>
  <si>
    <t>CRD-59</t>
  </si>
  <si>
    <t>CRD-60</t>
  </si>
  <si>
    <t>CRD-61</t>
  </si>
  <si>
    <t>CRD-62</t>
  </si>
  <si>
    <t>CRD-63</t>
  </si>
  <si>
    <t>CRD-64</t>
  </si>
  <si>
    <t>CRD-65</t>
  </si>
  <si>
    <t>CRD-66</t>
  </si>
  <si>
    <t>CRD-67</t>
  </si>
  <si>
    <t>CRD-68</t>
  </si>
  <si>
    <t>CRD-69</t>
  </si>
  <si>
    <t>CRD-70</t>
  </si>
  <si>
    <t>CRD-71</t>
  </si>
  <si>
    <t>CRD-72</t>
  </si>
  <si>
    <t>CRD-73</t>
  </si>
  <si>
    <t>CRD-74</t>
  </si>
  <si>
    <t>CRD-75</t>
  </si>
  <si>
    <t>CRD-76</t>
  </si>
  <si>
    <t>CRD-77</t>
  </si>
  <si>
    <t>CRD-78</t>
  </si>
  <si>
    <t>Deportivo-Futbol/Microfutbol-Uniforme deportivo infantil Futbol Tallas 6, 8, 10, 12 y 14</t>
  </si>
  <si>
    <t>CRD-79</t>
  </si>
  <si>
    <t>Deportivo-Futbol/Microfutbol-Uniforme deportivo adulto Futbol tallas S, M, L XL</t>
  </si>
  <si>
    <t>CRD-80</t>
  </si>
  <si>
    <t>Deportivo-Voleibol-Uniforme deportivo infantil Voleibol Tallas 6, 8, 10, 12 y 14</t>
  </si>
  <si>
    <t>CRD-81</t>
  </si>
  <si>
    <t>Deportivo-Voleibol-Uniforme deportivo adulto Voleibol tallas S, M, L XL</t>
  </si>
  <si>
    <t>CRD-82</t>
  </si>
  <si>
    <t>Deportivo-Baloncesto-Uniforme deportivo infantil Baloncesto Tallas 6, 8, 10, 12 y 14</t>
  </si>
  <si>
    <t>CRD-83</t>
  </si>
  <si>
    <t>Deportivo-Baloncesto-Uniforme deportivo adulto Baloncesto tallas S, M, L XL</t>
  </si>
  <si>
    <t>CRD-84</t>
  </si>
  <si>
    <t>CRD-85</t>
  </si>
  <si>
    <t>CRD-86</t>
  </si>
  <si>
    <t>Especie</t>
  </si>
  <si>
    <r>
      <rPr>
        <b/>
        <sz val="10"/>
        <rFont val="Verdana"/>
        <family val="2"/>
      </rPr>
      <t>Código del ESQUEMA:</t>
    </r>
    <r>
      <rPr>
        <sz val="10"/>
        <rFont val="Verdana"/>
        <family val="2"/>
      </rPr>
      <t xml:space="preserve"> Digite el código asignado por SIGESPLAN</t>
    </r>
  </si>
  <si>
    <t>Ejemplo2: Dotación de implementos de deportivos para la escuela de deportes del Corregimiento XX, Municipio de XX</t>
  </si>
  <si>
    <r>
      <t xml:space="preserve">CÓDIGO : </t>
    </r>
    <r>
      <rPr>
        <sz val="10"/>
        <rFont val="Verdana"/>
        <family val="2"/>
      </rPr>
      <t>Esta información se encuentra en la Hoja OFERTA y clasificada por clase de intervención: TECNOLOGICOS, IMPLEMENTOS DE SALUD E IMPLEMENTOS DE CULTURA RECREACION Y DEPORTE</t>
    </r>
  </si>
  <si>
    <r>
      <t xml:space="preserve">CANTIDAD SOLICITADA: </t>
    </r>
    <r>
      <rPr>
        <sz val="10"/>
        <rFont val="Verdana"/>
        <family val="2"/>
      </rPr>
      <t>Es la cantidad de insumos solicitados, basado en el análisis  de las necesidades, el número de beneficiarios del Esquema y demás condiciones indicadas en el instructivo</t>
    </r>
  </si>
  <si>
    <r>
      <t xml:space="preserve">10. RESUMEN DEL ESQUEMA, APORTES Y FUENTES DE FINANCIACIÓN: </t>
    </r>
    <r>
      <rPr>
        <sz val="10"/>
        <rFont val="Verdana"/>
        <family val="2"/>
      </rPr>
      <t>Esta tabla se debe relacionar po la Entidad que hace el aporte, el tipo de aporte para el desarrollo del ESQUEMA, una breve descripción del aporte y el valor estimado del aporte.  Las Entidades Alcaldia Municipal, Comunidades y Otros</t>
    </r>
  </si>
  <si>
    <t>Economico</t>
  </si>
  <si>
    <t>Especie y Economico</t>
  </si>
  <si>
    <r>
      <t xml:space="preserve">TIPO DE APORTE: </t>
    </r>
    <r>
      <rPr>
        <sz val="10"/>
        <rFont val="Verdana"/>
        <family val="2"/>
      </rPr>
      <t>Hace referencia a los bienes, servicios o recursos economicos necesarios para la implementacion del ESQUEMA. Escoja de la lista desplegable la opción que corresponda</t>
    </r>
  </si>
  <si>
    <t>d) Fecha de finalización</t>
  </si>
  <si>
    <t>Para las fechas indicadas, escoja de la lista desplegable, el día, el mes y el año que corresponda</t>
  </si>
  <si>
    <r>
      <t>UNIDAD DE MEDIDA:</t>
    </r>
    <r>
      <rPr>
        <sz val="10"/>
        <rFont val="Verdana"/>
        <family val="2"/>
      </rPr>
      <t xml:space="preserve"> Unidad de control de la actividad</t>
    </r>
  </si>
  <si>
    <t>Botiquín tipo B en Gabinete dotado</t>
  </si>
  <si>
    <t>Gasa estéril</t>
  </si>
  <si>
    <t>Paquete x 20 unidades</t>
  </si>
  <si>
    <t>Gasas limpias</t>
  </si>
  <si>
    <t>Paquete x 100 unidades</t>
  </si>
  <si>
    <t>Guantes de nitrilo para exámen</t>
  </si>
  <si>
    <t>caja x 100 unidades</t>
  </si>
  <si>
    <t xml:space="preserve">Termómetro digital </t>
  </si>
  <si>
    <t>Esparadrapo en tela</t>
  </si>
  <si>
    <t>rollo de 4"</t>
  </si>
  <si>
    <t>Tijeras corta todo</t>
  </si>
  <si>
    <t>Linterna de Dinamo</t>
  </si>
  <si>
    <t>Collar cervical de adulto</t>
  </si>
  <si>
    <t>Collar cervical de niño</t>
  </si>
  <si>
    <t xml:space="preserve">Inmovilizadores o ferula de miembros superiores de adulto </t>
  </si>
  <si>
    <t>Inmovilizadores o ferula de miembros inferiores de adulto</t>
  </si>
  <si>
    <t>Inmovilizadores o ferula de miembros superiores de niño</t>
  </si>
  <si>
    <t>Inmovilizadores o ferula de miembros inferiores de niño</t>
  </si>
  <si>
    <t>Fonendoscopio</t>
  </si>
  <si>
    <t>Estetoscopio doble adulto</t>
  </si>
  <si>
    <t>Estetoscopio doble pediátrico</t>
  </si>
  <si>
    <t>Estetoscopio doble neonatal</t>
  </si>
  <si>
    <t>Estuche diagnostico con led de pared</t>
  </si>
  <si>
    <t>Lámpara un led</t>
  </si>
  <si>
    <t>Esfigmomanómetro de pared</t>
  </si>
  <si>
    <t>Esfigmomanómetro portátil</t>
  </si>
  <si>
    <t>Desfribilador</t>
  </si>
  <si>
    <t xml:space="preserve">Succionador de secreciones </t>
  </si>
  <si>
    <t>Carro de paro pequeño</t>
  </si>
  <si>
    <t>Carro camilla de transporte</t>
  </si>
  <si>
    <t>Silla de Ruedas</t>
  </si>
  <si>
    <t>DOTACION IMPLEMENTOS DE SALUD</t>
  </si>
  <si>
    <t>DOTACION EQUIPOS TECNOLÓGICOS</t>
  </si>
  <si>
    <t>Descripción:</t>
  </si>
  <si>
    <t xml:space="preserve">Descripción: </t>
  </si>
  <si>
    <r>
      <rPr>
        <b/>
        <sz val="8"/>
        <rFont val="Verdana"/>
        <family val="2"/>
      </rPr>
      <t xml:space="preserve">Descripción: </t>
    </r>
    <r>
      <rPr>
        <sz val="8"/>
        <rFont val="Verdana"/>
        <family val="2"/>
      </rPr>
      <t xml:space="preserve"> </t>
    </r>
  </si>
  <si>
    <r>
      <rPr>
        <b/>
        <sz val="10"/>
        <rFont val="Verdana"/>
        <family val="2"/>
      </rPr>
      <t>Fecha de presentación:</t>
    </r>
    <r>
      <rPr>
        <sz val="10"/>
        <rFont val="Verdana"/>
        <family val="2"/>
      </rPr>
      <t xml:space="preserve"> Digite la fecha de presentación del Esquema</t>
    </r>
  </si>
  <si>
    <t>CRD-87</t>
  </si>
  <si>
    <t>CRD-88</t>
  </si>
  <si>
    <t>CRD-89</t>
  </si>
  <si>
    <t>CRD-90</t>
  </si>
  <si>
    <t>Marque con una X el grupo poblacional al cual pertenecen los hogares beneficiarios del ESQUEMA: Comunidades Etnicas y Comunidades No Etnicas</t>
  </si>
  <si>
    <t>DESCRIPCION COMUNIDADES ETNICAS:</t>
  </si>
  <si>
    <t>2. Acción Especifica dentro del Plan de Retornos y Reubicaciones</t>
  </si>
  <si>
    <t>3. Grupo poblacional al que pertenecen los hogares beneficiados con el Esquema.</t>
  </si>
  <si>
    <t xml:space="preserve">4. Localización del Esquema: </t>
  </si>
  <si>
    <t>5. Línea de intervención del Esquema</t>
  </si>
  <si>
    <t>Código SIGESPLAN</t>
  </si>
  <si>
    <t>5.1 Sublínea</t>
  </si>
  <si>
    <t>5.1.1  Categoria Implementos de Cultura, recreación y Deporte - CRD</t>
  </si>
  <si>
    <t>3. GRUPO POBLACIONAL AL QUE PERTENECEN LOS HOGARES:</t>
  </si>
  <si>
    <r>
      <t xml:space="preserve">DESCRIPCION COMUNIDADES NO ETNICAS: </t>
    </r>
    <r>
      <rPr>
        <sz val="10"/>
        <rFont val="Verdana"/>
        <family val="2"/>
      </rPr>
      <t>Resto de población que no pertenece a la étnica</t>
    </r>
  </si>
  <si>
    <r>
      <t>4</t>
    </r>
    <r>
      <rPr>
        <b/>
        <sz val="10"/>
        <rFont val="Verdana"/>
        <family val="2"/>
      </rPr>
      <t>. LOCALIZACIÓN DEL ESQUEMA:</t>
    </r>
    <r>
      <rPr>
        <sz val="10"/>
        <rFont val="Verdana"/>
        <family val="2"/>
      </rPr>
      <t xml:space="preserve"> En este apartado registre los datos sobre la ubicación geográfica del ESQUEMA:</t>
    </r>
  </si>
  <si>
    <r>
      <t xml:space="preserve">5.1 SUBLÍNEA: </t>
    </r>
    <r>
      <rPr>
        <sz val="10"/>
        <rFont val="Verdana"/>
        <family val="2"/>
      </rPr>
      <t>Seleccionar la sublineas de la lista deplegables, a la cual se clasifica el ESQUEMA.</t>
    </r>
  </si>
  <si>
    <r>
      <t>6</t>
    </r>
    <r>
      <rPr>
        <b/>
        <sz val="10"/>
        <rFont val="Verdana"/>
        <family val="2"/>
      </rPr>
      <t xml:space="preserve">. NUMERO DE POBLACIÓN BENENFICADA CON EL ESQUEMA: </t>
    </r>
    <r>
      <rPr>
        <sz val="10"/>
        <rFont val="Verdana"/>
        <family val="2"/>
      </rPr>
      <t>Cantidad de personas que se beneficiarán con el EEAC.</t>
    </r>
  </si>
  <si>
    <t>Computador de Escritorio</t>
  </si>
  <si>
    <r>
      <t xml:space="preserve">NOMBRE DEL ESQUEMA: </t>
    </r>
    <r>
      <rPr>
        <sz val="10"/>
        <rFont val="Verdana"/>
        <family val="2"/>
      </rPr>
      <t>Indique el nombre asignado para el ESQUEMA. Ejemplo 1: Dotación de Implementos de Salud para el Centro de Salud del Corregimiento de XXXX, Municipio de XXXX</t>
    </r>
  </si>
  <si>
    <r>
      <t xml:space="preserve">8. RESPONSABLE DEL ESQUEMA (COMPROMISOS DE LA ENTIDAD TERRITORIAL): </t>
    </r>
    <r>
      <rPr>
        <sz val="10"/>
        <color theme="1"/>
        <rFont val="Verdana"/>
        <family val="2"/>
      </rPr>
      <t xml:space="preserve">Compromisos que adquiere y acepta la Entidad para la implementación y ejecución del Esquema de forma oportuna.  </t>
    </r>
  </si>
  <si>
    <t xml:space="preserve">Nombre de la comunidad: </t>
  </si>
  <si>
    <t>Pagina 6 de 7</t>
  </si>
  <si>
    <t>Capture y registre las imágenes que evidencien el estado del espacio donde se va a instalar el ESQUEMA, así mismo describa el contenido de cada una de ellas. Registre sólo aquellas más relevantes que reflejen el estado actual, las bondades  y las dificultades.</t>
  </si>
  <si>
    <t>Impresora Multifuncional</t>
  </si>
  <si>
    <t xml:space="preserve">Impresora Estándar </t>
  </si>
  <si>
    <t>Número Celular</t>
  </si>
  <si>
    <t>Correo Electrónico</t>
  </si>
  <si>
    <r>
      <rPr>
        <b/>
        <sz val="9"/>
        <color theme="1"/>
        <rFont val="Verdana"/>
        <family val="2"/>
      </rPr>
      <t>Hoja 1:</t>
    </r>
    <r>
      <rPr>
        <sz val="9"/>
        <color theme="1"/>
        <rFont val="Verdana"/>
        <family val="2"/>
      </rPr>
      <t xml:space="preserve"> Se incluyó la casilla para indicar el código DANE, se incluyó la casilla para indicar la acción del plan de retorno y reubicación, se incluyo el punto 8 responsable del esquema, se modificó el espacio para las firmas de los responsables de documento, se incluye casilla número celular y correo electrónico. 
</t>
    </r>
    <r>
      <rPr>
        <b/>
        <sz val="9"/>
        <color theme="1"/>
        <rFont val="Verdana"/>
        <family val="2"/>
      </rPr>
      <t>Hoja 2:</t>
    </r>
    <r>
      <rPr>
        <sz val="9"/>
        <color theme="1"/>
        <rFont val="Verdana"/>
        <family val="2"/>
      </rPr>
      <t xml:space="preserve"> Se incluyeron mas casillas al consolidado de aportes de la unidad, se incluyó la casilla del munero de familias de la población beneficiada. 
</t>
    </r>
    <r>
      <rPr>
        <b/>
        <sz val="9"/>
        <color theme="1"/>
        <rFont val="Verdana"/>
        <family val="2"/>
      </rPr>
      <t xml:space="preserve">Hoja 4: </t>
    </r>
    <r>
      <rPr>
        <sz val="9"/>
        <color theme="1"/>
        <rFont val="Verdana"/>
        <family val="2"/>
      </rPr>
      <t xml:space="preserve">Se ajusto la hoja la programación de ejecución del esquema se eliminaron casillas. </t>
    </r>
  </si>
  <si>
    <t>Firma</t>
  </si>
  <si>
    <t>Nombre</t>
  </si>
  <si>
    <t># Documento Identidad</t>
  </si>
  <si>
    <t>Cargo</t>
  </si>
  <si>
    <t>Cod_Mpio</t>
  </si>
  <si>
    <t>Departamento</t>
  </si>
  <si>
    <t>Tipo_Dep</t>
  </si>
  <si>
    <t>Municipio</t>
  </si>
  <si>
    <t>ANTIOQUIA</t>
  </si>
  <si>
    <t>MEDELLIN</t>
  </si>
  <si>
    <t>ABEJORRAL</t>
  </si>
  <si>
    <t>ABRIAQUI</t>
  </si>
  <si>
    <t>ALEJANDRIA</t>
  </si>
  <si>
    <t>AMAGA</t>
  </si>
  <si>
    <t>AMALFI</t>
  </si>
  <si>
    <t>ANDES</t>
  </si>
  <si>
    <t>ANGELOPOLIS</t>
  </si>
  <si>
    <t>ANGOSTURA</t>
  </si>
  <si>
    <t>ANORI</t>
  </si>
  <si>
    <t>SANTA FE DE ANTIOQUIA</t>
  </si>
  <si>
    <t>ANZA</t>
  </si>
  <si>
    <t>APARTADO</t>
  </si>
  <si>
    <t>ARBOLETES</t>
  </si>
  <si>
    <t>ARGELIA</t>
  </si>
  <si>
    <t>ARMENIA</t>
  </si>
  <si>
    <t>BARBOSA</t>
  </si>
  <si>
    <t>BELMIRA</t>
  </si>
  <si>
    <t>BELLO</t>
  </si>
  <si>
    <t>BETANIA</t>
  </si>
  <si>
    <t>BETULIA</t>
  </si>
  <si>
    <t>CIUDAD BOLIVAR</t>
  </si>
  <si>
    <t>BRICENO</t>
  </si>
  <si>
    <t>BURITICA</t>
  </si>
  <si>
    <t>CACERES</t>
  </si>
  <si>
    <t>CAICEDO</t>
  </si>
  <si>
    <t>CALDAS</t>
  </si>
  <si>
    <t>CAMPAMENTO</t>
  </si>
  <si>
    <t>CANASGORDAS</t>
  </si>
  <si>
    <t>CARACOLI</t>
  </si>
  <si>
    <t>CARAMANTA</t>
  </si>
  <si>
    <t>CAREPA</t>
  </si>
  <si>
    <t>EL CARMEN DE VIBORAL</t>
  </si>
  <si>
    <t>CAROLINA</t>
  </si>
  <si>
    <t>CAUCASIA</t>
  </si>
  <si>
    <t>CHIGORODO</t>
  </si>
  <si>
    <t>CISNEROS</t>
  </si>
  <si>
    <t>COCORNA</t>
  </si>
  <si>
    <t>CONCEPCION</t>
  </si>
  <si>
    <t>CONCORDIA</t>
  </si>
  <si>
    <t>COPACABANA</t>
  </si>
  <si>
    <t>DABEIBA</t>
  </si>
  <si>
    <t>DONMATIAS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</si>
  <si>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</si>
  <si>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</si>
  <si>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</si>
  <si>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</si>
  <si>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</si>
  <si>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</si>
  <si>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</si>
  <si>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</si>
  <si>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</si>
  <si>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</si>
  <si>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</si>
  <si>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</si>
  <si>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</si>
  <si>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</si>
  <si>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</si>
  <si>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</si>
  <si>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</si>
  <si>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</si>
  <si>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</si>
  <si>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</si>
  <si>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</si>
  <si>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</si>
  <si>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</si>
  <si>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</si>
  <si>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</si>
  <si>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</si>
  <si>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</si>
  <si>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</si>
  <si>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</si>
  <si>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NARINO</t>
  </si>
  <si>
    <t>NECOCLI</t>
  </si>
  <si>
    <t>NECHI</t>
  </si>
  <si>
    <t>OLAYA</t>
  </si>
  <si>
    <t>PENOL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</si>
  <si>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</si>
  <si>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</si>
  <si>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</si>
  <si>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</si>
  <si>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</si>
  <si>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</si>
  <si>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</si>
  <si>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</si>
  <si>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</si>
  <si>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</si>
  <si>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</si>
  <si>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</si>
  <si>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</si>
  <si>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</si>
  <si>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</si>
  <si>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MONTANA</t>
  </si>
  <si>
    <t>SAN JUAN DE URABA</t>
  </si>
  <si>
    <t>SAN LUIS</t>
  </si>
  <si>
    <t>SAN PEDRO DE LOS MILAGROS</t>
  </si>
  <si>
    <t>SAN PEDRO DE URABA</t>
  </si>
  <si>
    <t>SAN RAFAEL</t>
  </si>
  <si>
    <t>SAN ROQUE</t>
  </si>
  <si>
    <t>SAN VICENTE FERRER</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</si>
  <si>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</si>
  <si>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</si>
  <si>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</si>
  <si>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</si>
  <si>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</si>
  <si>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</si>
  <si>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</si>
  <si>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</si>
  <si>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</si>
  <si>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</si>
  <si>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</si>
  <si>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</si>
  <si>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</si>
  <si>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</si>
  <si>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</si>
  <si>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</si>
  <si>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</si>
  <si>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</si>
  <si>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</si>
  <si>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</si>
  <si>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</si>
  <si>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</si>
  <si>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</si>
  <si>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</si>
  <si>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</si>
  <si>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ATLANTICO</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</si>
  <si>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</si>
  <si>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</si>
  <si>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</si>
  <si>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</si>
  <si>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</si>
  <si>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</si>
  <si>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</si>
  <si>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</si>
  <si>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</si>
  <si>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</si>
  <si>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</si>
  <si>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</si>
  <si>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</si>
  <si>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</si>
  <si>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</si>
  <si>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</si>
  <si>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</si>
  <si>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</si>
  <si>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</si>
  <si>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</si>
  <si>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</si>
  <si>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</si>
  <si>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BOGOTA, D. C.</t>
  </si>
  <si>
    <t>CAPITAL</t>
  </si>
  <si>
    <t>BOGOTA, D.C.</t>
  </si>
  <si>
    <t>BOLIVAR</t>
  </si>
  <si>
    <t>CARTAGENA DE INDIAS</t>
  </si>
  <si>
    <t>ACHI</t>
  </si>
  <si>
    <t>ALTOS DEL ROSARIO</t>
  </si>
  <si>
    <t>ARENAL</t>
  </si>
  <si>
    <t>ARJONA</t>
  </si>
  <si>
    <t>ARROYOHONDO</t>
  </si>
  <si>
    <t>BARRANCO DE LOBA</t>
  </si>
  <si>
    <t>CALAMAR</t>
  </si>
  <si>
    <t>CANTAGALLO</t>
  </si>
  <si>
    <t>CICUCO</t>
  </si>
  <si>
    <t>CORDOBA</t>
  </si>
  <si>
    <t>CLEMENCIA</t>
  </si>
  <si>
    <t>EL CARMEN DE BOLIVAR</t>
  </si>
  <si>
    <t>EL GUAMO</t>
  </si>
  <si>
    <t>EL PENON</t>
  </si>
  <si>
    <t>HATILLO DE LOBA</t>
  </si>
  <si>
    <t>MAGANGUE</t>
  </si>
  <si>
    <t>MAHATES</t>
  </si>
  <si>
    <t>MARGARITA</t>
  </si>
  <si>
    <t>MARIA LA BAJA</t>
  </si>
  <si>
    <t>MONTECRISTO</t>
  </si>
  <si>
    <t>SANTA CRUZ DE MOMPOX</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</si>
  <si>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</si>
  <si>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</si>
  <si>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</si>
  <si>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</si>
  <si>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</si>
  <si>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</si>
  <si>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</si>
  <si>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</si>
  <si>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</si>
  <si>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</si>
  <si>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</si>
  <si>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</si>
  <si>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</si>
  <si>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</si>
  <si>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</si>
  <si>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</si>
  <si>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</si>
  <si>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</si>
  <si>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</si>
  <si>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</si>
  <si>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</si>
  <si>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</si>
  <si>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</si>
  <si>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</si>
  <si>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BOYACA</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</si>
  <si>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</si>
  <si>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</si>
  <si>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</si>
  <si>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</si>
  <si>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</si>
  <si>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</si>
  <si>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</si>
  <si>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</si>
  <si>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</si>
  <si>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</si>
  <si>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</si>
  <si>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</si>
  <si>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</si>
  <si>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</si>
  <si>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</si>
  <si>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</si>
  <si>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</si>
  <si>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</si>
  <si>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</si>
  <si>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</si>
  <si>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</si>
  <si>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</si>
  <si>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</si>
  <si>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</si>
  <si>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</si>
  <si>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</si>
  <si>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</si>
  <si>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</si>
  <si>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</si>
  <si>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</si>
  <si>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</si>
  <si>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</si>
  <si>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</si>
  <si>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</si>
  <si>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</si>
  <si>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</si>
  <si>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</si>
  <si>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</si>
  <si>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</si>
  <si>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 DE LA SIERRA</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</si>
  <si>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</si>
  <si>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</si>
  <si>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</si>
  <si>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</si>
  <si>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</si>
  <si>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</si>
  <si>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</si>
  <si>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</si>
  <si>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</si>
  <si>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</si>
  <si>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</si>
  <si>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</si>
  <si>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</si>
  <si>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</si>
  <si>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</si>
  <si>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</si>
  <si>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</si>
  <si>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</si>
  <si>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</si>
  <si>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</si>
  <si>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</si>
  <si>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</si>
  <si>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</si>
  <si>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</si>
  <si>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</si>
  <si>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</si>
  <si>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</si>
  <si>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</si>
  <si>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</si>
  <si>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</si>
  <si>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</si>
  <si>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</si>
  <si>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</si>
  <si>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</si>
  <si>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</si>
  <si>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</si>
  <si>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</si>
  <si>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</si>
  <si>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</si>
  <si>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</si>
  <si>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</si>
  <si>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</si>
  <si>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</si>
  <si>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</si>
  <si>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</si>
  <si>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</si>
  <si>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</si>
  <si>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</si>
  <si>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</si>
  <si>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</si>
  <si>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</si>
  <si>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</si>
  <si>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</si>
  <si>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</si>
  <si>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</si>
  <si>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</si>
  <si>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</si>
  <si>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</si>
  <si>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</si>
  <si>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</si>
  <si>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</si>
  <si>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</si>
  <si>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</si>
  <si>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</si>
  <si>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</si>
  <si>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</si>
  <si>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</si>
  <si>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</si>
  <si>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</si>
  <si>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</si>
  <si>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</si>
  <si>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</si>
  <si>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</si>
  <si>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</si>
  <si>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TUTAZA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</si>
  <si>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</si>
  <si>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</si>
  <si>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</si>
  <si>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</si>
  <si>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</si>
  <si>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</si>
  <si>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</si>
  <si>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</si>
  <si>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</si>
  <si>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</si>
  <si>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</si>
  <si>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</si>
  <si>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</si>
  <si>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</si>
  <si>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</si>
  <si>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</si>
  <si>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</si>
  <si>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</si>
  <si>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</si>
  <si>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</si>
  <si>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</si>
  <si>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</si>
  <si>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</si>
  <si>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RISARALDA</t>
  </si>
  <si>
    <t>SALAMINA</t>
  </si>
  <si>
    <t>SAMANA</t>
  </si>
  <si>
    <t>SAN JOSE</t>
  </si>
  <si>
    <t>SUPIA</t>
  </si>
  <si>
    <t>VICTORIA</t>
  </si>
  <si>
    <t>VILLAMARIA</t>
  </si>
  <si>
    <t>VITERBO</t>
  </si>
  <si>
    <t>CAQUETA</t>
  </si>
  <si>
    <t>FLORENCIA</t>
  </si>
  <si>
    <t>ALBANIA</t>
  </si>
  <si>
    <t>BELEN DE LOS ANDAQUIES</t>
  </si>
  <si>
    <t>CARTAGENA DEL CHAIRA</t>
  </si>
  <si>
    <t>CURILLO</t>
  </si>
  <si>
    <t>EL DONCELLO</t>
  </si>
  <si>
    <t>EL PAUJIL</t>
  </si>
  <si>
    <t>LA MONTANITA</t>
  </si>
  <si>
    <t>MILAN</t>
  </si>
  <si>
    <t>MORELIA</t>
  </si>
  <si>
    <t>PUERTO RICO</t>
  </si>
  <si>
    <t>SAN JOSE DEL FRAGUA</t>
  </si>
  <si>
    <t>SAN VICENTE DEL CAGUAN</t>
  </si>
  <si>
    <t>SOLANO</t>
  </si>
  <si>
    <t>SOLITA</t>
  </si>
  <si>
    <t>CAUCA</t>
  </si>
  <si>
    <t>POPAYAN</t>
  </si>
  <si>
    <t>ALMAGUER</t>
  </si>
  <si>
    <t>BALBOA</t>
  </si>
  <si>
    <t>BUENOS AIRES</t>
  </si>
  <si>
    <t>CAJIBIO</t>
  </si>
  <si>
    <t>CALDONO</t>
  </si>
  <si>
    <t>CALOTO</t>
  </si>
  <si>
    <t>CORINTO</t>
  </si>
  <si>
    <t>EL TAMBO</t>
  </si>
  <si>
    <t>GUACHENE</t>
  </si>
  <si>
    <t>GUAPI</t>
  </si>
  <si>
    <t>INZA</t>
  </si>
  <si>
    <t>JAMBALO</t>
  </si>
  <si>
    <t>LA SIERRA</t>
  </si>
  <si>
    <t>LA VEGA</t>
  </si>
  <si>
    <t>LOPEZ DE MICAY</t>
  </si>
  <si>
    <t>MERCADERES</t>
  </si>
  <si>
    <t>MIRANDA</t>
  </si>
  <si>
    <t>PADILLA</t>
  </si>
  <si>
    <t>PATIA</t>
  </si>
  <si>
    <t>PIAMONTE</t>
  </si>
  <si>
    <t>PIENDAMO - TUNIA</t>
  </si>
  <si>
    <t>PUERTO TEJADA</t>
  </si>
  <si>
    <t>PURACE</t>
  </si>
  <si>
    <t>ROSAS</t>
  </si>
  <si>
    <t>SAN SEBASTIAN</t>
  </si>
  <si>
    <t>SANTANDER DE QUILICHAO</t>
  </si>
  <si>
    <t>SILVIA</t>
  </si>
  <si>
    <t>SOTARA PAISPAMBA</t>
  </si>
  <si>
    <t>SUAREZ</t>
  </si>
  <si>
    <t>SUCRE</t>
  </si>
  <si>
    <t>TIMBIO</t>
  </si>
  <si>
    <t>TIMBIQUI</t>
  </si>
  <si>
    <t>TORIBIO</t>
  </si>
  <si>
    <t>TOTORO</t>
  </si>
  <si>
    <t>VILLA RICA</t>
  </si>
  <si>
    <t>CESAR</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</si>
  <si>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</si>
  <si>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</si>
  <si>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</si>
  <si>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</si>
  <si>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</si>
  <si>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</si>
  <si>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</si>
  <si>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</si>
  <si>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</si>
  <si>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</si>
  <si>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</si>
  <si>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</si>
  <si>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</si>
  <si>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</si>
  <si>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</si>
  <si>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 BALCON DEL CESAR</t>
  </si>
  <si>
    <t>PAILITAS</t>
  </si>
  <si>
    <t>PELAYA</t>
  </si>
  <si>
    <t>PUEBLO BELLO</t>
  </si>
  <si>
    <t>RIO DE ORO</t>
  </si>
  <si>
    <t>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</si>
  <si>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</si>
  <si>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</si>
  <si>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</si>
  <si>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</si>
  <si>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</si>
  <si>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</si>
  <si>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</si>
  <si>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</si>
  <si>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</si>
  <si>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</si>
  <si>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</si>
  <si>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</si>
  <si>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</si>
  <si>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</si>
  <si>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</si>
  <si>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</si>
  <si>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</si>
  <si>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MONITOS</t>
  </si>
  <si>
    <t>PLANETA RICA</t>
  </si>
  <si>
    <t>PUEBLO NUEVO</t>
  </si>
  <si>
    <t>PUERTO ESCONDIDO</t>
  </si>
  <si>
    <t>PUERTO LIBERTADOR</t>
  </si>
  <si>
    <t>PURISIMA DE LA CONCEPCION</t>
  </si>
  <si>
    <t>SAHAGUN</t>
  </si>
  <si>
    <t>SAN ANDRES DE SOTAVENTO</t>
  </si>
  <si>
    <t>SAN ANTERO</t>
  </si>
  <si>
    <t>SAN BERNARDO DEL VIENTO</t>
  </si>
  <si>
    <t>SAN JOSE DE URE</t>
  </si>
  <si>
    <t>SAN PELAYO</t>
  </si>
  <si>
    <t>TIERRALTA</t>
  </si>
  <si>
    <t>TUCHIN</t>
  </si>
  <si>
    <t>VALENCIA</t>
  </si>
  <si>
    <t>CUNDINAMARCA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</si>
  <si>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</si>
  <si>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</si>
  <si>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</si>
  <si>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</si>
  <si>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</si>
  <si>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</si>
  <si>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</si>
  <si>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</si>
  <si>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</si>
  <si>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</si>
  <si>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</si>
  <si>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</si>
  <si>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</si>
  <si>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</si>
  <si>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</si>
  <si>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</si>
  <si>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</si>
  <si>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</si>
  <si>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</si>
  <si>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</si>
  <si>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</si>
  <si>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</si>
  <si>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</si>
  <si>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</si>
  <si>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</si>
  <si>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</si>
  <si>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</si>
  <si>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</si>
  <si>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</si>
  <si>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</si>
  <si>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</si>
  <si>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</si>
  <si>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</si>
  <si>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</si>
  <si>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</si>
  <si>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</si>
  <si>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</si>
  <si>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</si>
  <si>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</si>
  <si>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</si>
  <si>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</si>
  <si>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</si>
  <si>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</si>
  <si>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</si>
  <si>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</si>
  <si>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</si>
  <si>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</si>
  <si>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</si>
  <si>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PENA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</si>
  <si>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</si>
  <si>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</si>
  <si>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</si>
  <si>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</si>
  <si>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</si>
  <si>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</si>
  <si>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</si>
  <si>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</si>
  <si>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</si>
  <si>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</si>
  <si>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</si>
  <si>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</si>
  <si>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</si>
  <si>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</si>
  <si>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</si>
  <si>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</si>
  <si>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</si>
  <si>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</si>
  <si>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</si>
  <si>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</si>
  <si>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APULO</t>
  </si>
  <si>
    <t>RICAURTE</t>
  </si>
  <si>
    <t>SAN ANTONIO DEL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</si>
  <si>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</si>
  <si>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</si>
  <si>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</si>
  <si>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</si>
  <si>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</si>
  <si>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</si>
  <si>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</si>
  <si>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</si>
  <si>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</si>
  <si>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</si>
  <si>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</si>
  <si>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</si>
  <si>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</si>
  <si>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</si>
  <si>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</si>
  <si>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</si>
  <si>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</si>
  <si>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</si>
  <si>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</si>
  <si>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</si>
  <si>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</si>
  <si>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</si>
  <si>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</si>
  <si>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</si>
  <si>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</si>
  <si>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</si>
  <si>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VILLA DE SAN DIEGO DE UBATE</t>
  </si>
  <si>
    <t>UNE</t>
  </si>
  <si>
    <t>UTICA</t>
  </si>
  <si>
    <t>VERGARA</t>
  </si>
  <si>
    <t>VIANI</t>
  </si>
  <si>
    <t>VILLAGOMEZ</t>
  </si>
  <si>
    <t>VILLAPINZON</t>
  </si>
  <si>
    <t>VILLETA</t>
  </si>
  <si>
    <t>VIOTA</t>
  </si>
  <si>
    <t>YACOPI</t>
  </si>
  <si>
    <t>ZIPACON</t>
  </si>
  <si>
    <t>ZIPAQUIRA</t>
  </si>
  <si>
    <t>CHOCO</t>
  </si>
  <si>
    <t>QUIBDO</t>
  </si>
  <si>
    <t>ACANDI</t>
  </si>
  <si>
    <t>ALTO BAUDO</t>
  </si>
  <si>
    <t>ATRATO</t>
  </si>
  <si>
    <t>BAGADO</t>
  </si>
  <si>
    <t>BAHIA SOLANO</t>
  </si>
  <si>
    <t>BAJO BAUDO</t>
  </si>
  <si>
    <t>BOJAYA</t>
  </si>
  <si>
    <t>EL CANTON DEL SAN PABLO</t>
  </si>
  <si>
    <t>CARMEN DEL DARIEN</t>
  </si>
  <si>
    <t>CERTEGUI</t>
  </si>
  <si>
    <t>CONDOTO</t>
  </si>
  <si>
    <t>EL CARMEN DE ATRATO</t>
  </si>
  <si>
    <t>EL 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</si>
  <si>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</si>
  <si>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</si>
  <si>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</si>
  <si>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</si>
  <si>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</si>
  <si>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</si>
  <si>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</si>
  <si>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</si>
  <si>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</si>
  <si>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</si>
  <si>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</si>
  <si>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</si>
  <si>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</si>
  <si>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</si>
  <si>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</si>
  <si>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HUILA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</si>
  <si>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</si>
  <si>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</si>
  <si>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</si>
  <si>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</si>
  <si>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</si>
  <si>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</si>
  <si>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</si>
  <si>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</si>
  <si>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</si>
  <si>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</si>
  <si>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</si>
  <si>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</si>
  <si>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</si>
  <si>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</si>
  <si>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</si>
  <si>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</si>
  <si>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</si>
  <si>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</si>
  <si>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</si>
  <si>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</si>
  <si>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</si>
  <si>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</si>
  <si>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</si>
  <si>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</si>
  <si>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</si>
  <si>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</si>
  <si>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</si>
  <si>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</si>
  <si>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</si>
  <si>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</si>
  <si>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</si>
  <si>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</si>
  <si>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</si>
  <si>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</si>
  <si>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LA GUAJIRA</t>
  </si>
  <si>
    <t>RIOHACHA</t>
  </si>
  <si>
    <t>BARRANCAS</t>
  </si>
  <si>
    <t>DIBULLA</t>
  </si>
  <si>
    <t>DISTRACCION</t>
  </si>
  <si>
    <t>EL MOLINO</t>
  </si>
  <si>
    <t>FONSECA</t>
  </si>
  <si>
    <t>HATONUEVO</t>
  </si>
  <si>
    <t>LA JAGUA DEL PILAR</t>
  </si>
  <si>
    <t>MAICAO</t>
  </si>
  <si>
    <t>MANAURE</t>
  </si>
  <si>
    <t>SAN JUAN DEL CESAR</t>
  </si>
  <si>
    <t>URIBIA</t>
  </si>
  <si>
    <t>URUMITA</t>
  </si>
  <si>
    <t>MAGDALENA</t>
  </si>
  <si>
    <t>SANTA MARTA</t>
  </si>
  <si>
    <t>ALGARROBO</t>
  </si>
  <si>
    <t>ARACATACA</t>
  </si>
  <si>
    <t>ARIGUANI</t>
  </si>
  <si>
    <t>CERRO DE SAN ANTONIO</t>
  </si>
  <si>
    <t>CHIVOLO</t>
  </si>
  <si>
    <t>CIENAGA</t>
  </si>
  <si>
    <t>EL BANCO</t>
  </si>
  <si>
    <t>EL PINON</t>
  </si>
  <si>
    <t>EL RETEN</t>
  </si>
  <si>
    <t>FUNDACION</t>
  </si>
  <si>
    <t>GUAMAL</t>
  </si>
  <si>
    <t>NUEVA GRANADA</t>
  </si>
  <si>
    <t>PEDRAZA</t>
  </si>
  <si>
    <t>PIJINO DEL CARMEN</t>
  </si>
  <si>
    <t>PIVIJAY</t>
  </si>
  <si>
    <t>PLATO</t>
  </si>
  <si>
    <t>PUEBLOVIEJO</t>
  </si>
  <si>
    <t>REMOLINO</t>
  </si>
  <si>
    <t>SABANAS DE SAN ANGEL</t>
  </si>
  <si>
    <t>SAN SEBASTIAN DE BUENAVISTA</t>
  </si>
  <si>
    <t>SAN ZENON</t>
  </si>
  <si>
    <t>SANTA ANA</t>
  </si>
  <si>
    <t>SANTA BARBARA DE PINTO</t>
  </si>
  <si>
    <t>SITIONUEVO</t>
  </si>
  <si>
    <t>TENERIFE</t>
  </si>
  <si>
    <t>ZAPAYAN</t>
  </si>
  <si>
    <t>ZONA BANANERA</t>
  </si>
  <si>
    <t>META</t>
  </si>
  <si>
    <t>VILLAVICENCIO</t>
  </si>
  <si>
    <t>ACACIAS</t>
  </si>
  <si>
    <t>BARRANCA DE UPIA</t>
  </si>
  <si>
    <t>CABUYARO</t>
  </si>
  <si>
    <t>CASTILLA LA NUEVA</t>
  </si>
  <si>
    <t>CUBARRAL</t>
  </si>
  <si>
    <t>CUMARAL</t>
  </si>
  <si>
    <t>EL CALVARIO</t>
  </si>
  <si>
    <t>EL CASTILLO</t>
  </si>
  <si>
    <t>EL DORADO</t>
  </si>
  <si>
    <t>FUENTEDEORO</t>
  </si>
  <si>
    <t>MAPIRIPAN</t>
  </si>
  <si>
    <t>MESETAS</t>
  </si>
  <si>
    <t>LA MACARENA</t>
  </si>
  <si>
    <t>URIBE</t>
  </si>
  <si>
    <t>LEJANIAS</t>
  </si>
  <si>
    <t>PUERTO CONCORDIA</t>
  </si>
  <si>
    <t>PUERTO GAITAN</t>
  </si>
  <si>
    <t>PUERTO LOPEZ</t>
  </si>
  <si>
    <t>PUERTO LLERAS</t>
  </si>
  <si>
    <t>RESTREPO</t>
  </si>
  <si>
    <t>SAN CARLOS DE GUAROA</t>
  </si>
  <si>
    <t>SAN JUAN DE ARAMA</t>
  </si>
  <si>
    <t>SAN JUANITO</t>
  </si>
  <si>
    <t>VISTAHERMOSA</t>
  </si>
  <si>
    <t>PASTO</t>
  </si>
  <si>
    <t>ALDANA</t>
  </si>
  <si>
    <t>ANCUYA</t>
  </si>
  <si>
    <t>ARBOLEDA</t>
  </si>
  <si>
    <t>BARBACOAS</t>
  </si>
  <si>
    <t>BUESACO</t>
  </si>
  <si>
    <t>COLON</t>
  </si>
  <si>
    <t>CONSACA</t>
  </si>
  <si>
    <t>CONTADERO</t>
  </si>
  <si>
    <t>CUASPUD CARLOSAMA</t>
  </si>
  <si>
    <t>CUMBAL</t>
  </si>
  <si>
    <t>CUMBITARA</t>
  </si>
  <si>
    <t>CHACHAGUI</t>
  </si>
  <si>
    <t>EL CHARCO</t>
  </si>
  <si>
    <t>EL PENOL</t>
  </si>
  <si>
    <t>EL ROSARIO</t>
  </si>
  <si>
    <t>EL TABLON DE GOMEZ</t>
  </si>
  <si>
    <t>FUNES</t>
  </si>
  <si>
    <t>GUACHUCAL</t>
  </si>
  <si>
    <t>GUAITARILLA</t>
  </si>
  <si>
    <t>GUALMATAN</t>
  </si>
  <si>
    <t>ILES</t>
  </si>
  <si>
    <t>IMUES</t>
  </si>
  <si>
    <t>IPIALES</t>
  </si>
  <si>
    <t>LA CRUZ</t>
  </si>
  <si>
    <t>LA FLORIDA</t>
  </si>
  <si>
    <t>LA LLANADA</t>
  </si>
  <si>
    <t>LA TOLA</t>
  </si>
  <si>
    <t>LEIVA</t>
  </si>
  <si>
    <t>LINARES</t>
  </si>
  <si>
    <t>LOS ANDES</t>
  </si>
  <si>
    <t>MAGUI</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</si>
  <si>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</si>
  <si>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</si>
  <si>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</si>
  <si>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</si>
  <si>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</si>
  <si>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</si>
  <si>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</si>
  <si>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</si>
  <si>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</si>
  <si>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</si>
  <si>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</si>
  <si>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</si>
  <si>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</si>
  <si>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</si>
  <si>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</si>
  <si>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</si>
  <si>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</si>
  <si>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</si>
  <si>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SAN ANDRES DE TUMACO</t>
  </si>
  <si>
    <t>TUQUERRES</t>
  </si>
  <si>
    <t>YACUANQUER</t>
  </si>
  <si>
    <t>NORTE DE SANTANDER</t>
  </si>
  <si>
    <t>CUCUTA</t>
  </si>
  <si>
    <t>ABREGO</t>
  </si>
  <si>
    <t>ARBOLEDAS</t>
  </si>
  <si>
    <t>BOCHALEMA</t>
  </si>
  <si>
    <t>BUCARASICA</t>
  </si>
  <si>
    <t>CACOTA</t>
  </si>
  <si>
    <t>CACHIRA</t>
  </si>
  <si>
    <t>CHINACOTA</t>
  </si>
  <si>
    <t>CHITAGA</t>
  </si>
  <si>
    <t>CONVENCION</t>
  </si>
  <si>
    <t>CUCUTILLA</t>
  </si>
  <si>
    <t>DURANIA</t>
  </si>
  <si>
    <t>EL CARMEN</t>
  </si>
  <si>
    <t>EL TARRA</t>
  </si>
  <si>
    <t>EL ZULIA</t>
  </si>
  <si>
    <t>GRAMALOTE</t>
  </si>
  <si>
    <t>HACARI</t>
  </si>
  <si>
    <t>HERRAN</t>
  </si>
  <si>
    <t>LABATECA</t>
  </si>
  <si>
    <t>LA ESPERANZA</t>
  </si>
  <si>
    <t>LA PLAYA</t>
  </si>
  <si>
    <t>LOS PATIOS</t>
  </si>
  <si>
    <t>LOURDES</t>
  </si>
  <si>
    <t>MUTISCUA</t>
  </si>
  <si>
    <t>OCANA</t>
  </si>
  <si>
    <t>PAMPLONA</t>
  </si>
  <si>
    <t>PAMPLONITA</t>
  </si>
  <si>
    <t>PUERTO SANTANDER</t>
  </si>
  <si>
    <t>RAGONVALIA</t>
  </si>
  <si>
    <t>SALAZAR</t>
  </si>
  <si>
    <t>SAN CALIXTO</t>
  </si>
  <si>
    <t>SANTIAGO</t>
  </si>
  <si>
    <t>SARDINATA</t>
  </si>
  <si>
    <t>SILOS</t>
  </si>
  <si>
    <t>TEORAMA</t>
  </si>
  <si>
    <t>TIBU</t>
  </si>
  <si>
    <t>VILLA CARO</t>
  </si>
  <si>
    <t>VILLA DEL ROSARIO</t>
  </si>
  <si>
    <t>QUINDIO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</si>
  <si>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</si>
  <si>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</si>
  <si>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</si>
  <si>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</si>
  <si>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</si>
  <si>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</si>
  <si>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</si>
  <si>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</si>
  <si>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</si>
  <si>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</si>
  <si>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</si>
  <si>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</si>
  <si>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</si>
  <si>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</si>
  <si>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</si>
  <si>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</si>
  <si>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</si>
  <si>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</si>
  <si>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PUEBLO RICO</t>
  </si>
  <si>
    <t>QUINCHIA</t>
  </si>
  <si>
    <t>SANTA ROSA DE CABAL</t>
  </si>
  <si>
    <t>SANTUARIO</t>
  </si>
  <si>
    <t>SANTANDER</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</si>
  <si>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</si>
  <si>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</si>
  <si>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</si>
  <si>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</si>
  <si>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</si>
  <si>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</si>
  <si>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</si>
  <si>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</si>
  <si>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</si>
  <si>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</si>
  <si>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</si>
  <si>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</si>
  <si>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</si>
  <si>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</si>
  <si>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</si>
  <si>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</si>
  <si>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</si>
  <si>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</si>
  <si>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CARMEN DE CHUCURI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</si>
  <si>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</si>
  <si>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</si>
  <si>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</si>
  <si>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</si>
  <si>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</si>
  <si>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</si>
  <si>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</si>
  <si>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</si>
  <si>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</si>
  <si>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</si>
  <si>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</si>
  <si>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</si>
  <si>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</si>
  <si>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</si>
  <si>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</si>
  <si>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</si>
  <si>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</si>
  <si>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</si>
  <si>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</si>
  <si>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</si>
  <si>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</si>
  <si>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</si>
  <si>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</si>
  <si>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</si>
  <si>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</si>
  <si>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</si>
  <si>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</si>
  <si>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</si>
  <si>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</si>
  <si>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</si>
  <si>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</si>
  <si>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</si>
  <si>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</si>
  <si>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</si>
  <si>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</si>
  <si>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</si>
  <si>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</si>
  <si>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ANDRES</t>
  </si>
  <si>
    <t>SAN BENITO</t>
  </si>
  <si>
    <t>SAN GIL</t>
  </si>
  <si>
    <t>SAN JOAQUIN</t>
  </si>
  <si>
    <t>SAN JOSE DE MIRANDA</t>
  </si>
  <si>
    <t>SAN MIGUEL</t>
  </si>
  <si>
    <t>SAN VICENTE DE CHUCURI</t>
  </si>
  <si>
    <t>SANTA HELENA DEL OPON</t>
  </si>
  <si>
    <t>SIMACOTA</t>
  </si>
  <si>
    <t>SOCORRO</t>
  </si>
  <si>
    <t>SUAITA</t>
  </si>
  <si>
    <t>SURATA</t>
  </si>
  <si>
    <t>TONA</t>
  </si>
  <si>
    <t>VALLE DE SAN JOSE</t>
  </si>
  <si>
    <t>VELEZ</t>
  </si>
  <si>
    <t>VETAS</t>
  </si>
  <si>
    <t>ZAPATOCA</t>
  </si>
  <si>
    <t>SINCELEJO</t>
  </si>
  <si>
    <t>CAIMITO</t>
  </si>
  <si>
    <t>COLOSO</t>
  </si>
  <si>
    <t>COROZAL</t>
  </si>
  <si>
    <t>COVENAS</t>
  </si>
  <si>
    <t>CHALAN</t>
  </si>
  <si>
    <t>EL ROBLE</t>
  </si>
  <si>
    <t>GALERAS</t>
  </si>
  <si>
    <t>GUARANDA</t>
  </si>
  <si>
    <t>LOS PALMITOS</t>
  </si>
  <si>
    <t>MAJAGUAL</t>
  </si>
  <si>
    <t>MORROA</t>
  </si>
  <si>
    <t>OVEJAS</t>
  </si>
  <si>
    <t>PALMITO</t>
  </si>
  <si>
    <t>SAMPUES</t>
  </si>
  <si>
    <t>SAN BENITO ABAD</t>
  </si>
  <si>
    <t>SAN JUAN DE BETULIA</t>
  </si>
  <si>
    <t>SAN MARCOS</t>
  </si>
  <si>
    <t>SAN ONOFRE</t>
  </si>
  <si>
    <t>SAN PEDRO</t>
  </si>
  <si>
    <t>SAN LUIS DE SINCE</t>
  </si>
  <si>
    <t>SANTIAGO DE TOLU</t>
  </si>
  <si>
    <t>SAN JOSE DE TOLUVIEJO</t>
  </si>
  <si>
    <t>TOLIMA</t>
  </si>
  <si>
    <t>IBAGUE</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</si>
  <si>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</si>
  <si>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</si>
  <si>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</si>
  <si>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</si>
  <si>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</si>
  <si>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</si>
  <si>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</si>
  <si>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</si>
  <si>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</si>
  <si>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</si>
  <si>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</si>
  <si>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</si>
  <si>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</si>
  <si>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</si>
  <si>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</si>
  <si>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</si>
  <si>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</si>
  <si>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</si>
  <si>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</si>
  <si>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</si>
  <si>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</si>
  <si>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</si>
  <si>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</si>
  <si>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</si>
  <si>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SAN SEBASTIAN DE MARIQUITA</t>
  </si>
  <si>
    <t>MELGAR</t>
  </si>
  <si>
    <t>MURILLO</t>
  </si>
  <si>
    <t>NATAGAIMA</t>
  </si>
  <si>
    <t>ORTEGA</t>
  </si>
  <si>
    <t>PALOCABILDO</t>
  </si>
  <si>
    <t>PIEDRAS</t>
  </si>
  <si>
    <t>PLANADAS</t>
  </si>
  <si>
    <t>PRADO</t>
  </si>
  <si>
    <t>PURIFICACION</t>
  </si>
  <si>
    <t>RIOBLANCO</t>
  </si>
  <si>
    <t>RONCESVALLES</t>
  </si>
  <si>
    <t>ROVIRA</t>
  </si>
  <si>
    <t>SALDANA</t>
  </si>
  <si>
    <t>SAN ANTONIO</t>
  </si>
  <si>
    <t>SANTA ISABEL</t>
  </si>
  <si>
    <t>VALLE DE SAN JUAN</t>
  </si>
  <si>
    <t>VENADILLO</t>
  </si>
  <si>
    <t>VILLAHERMOSA</t>
  </si>
  <si>
    <t>VILLARRICA</t>
  </si>
  <si>
    <t>VALLE DEL CAUCA</t>
  </si>
  <si>
    <t>CALI</t>
  </si>
  <si>
    <t>ALCALA</t>
  </si>
  <si>
    <t>ANDALUCIA</t>
  </si>
  <si>
    <t>ANSERMANUEVO</t>
  </si>
  <si>
    <t>BUENAVENTURA</t>
  </si>
  <si>
    <t>GUADALAJARA DE 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</si>
  <si>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</si>
  <si>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</si>
  <si>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</si>
  <si>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</si>
  <si>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</si>
  <si>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</si>
  <si>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</si>
  <si>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</si>
  <si>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</si>
  <si>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</si>
  <si>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</si>
  <si>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</si>
  <si>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</si>
  <si>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</si>
  <si>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</si>
  <si>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</si>
  <si>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</si>
  <si>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</si>
  <si>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</si>
  <si>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</si>
  <si>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</si>
  <si>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</si>
  <si>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</si>
  <si>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</si>
  <si>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</si>
  <si>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</si>
  <si>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</si>
  <si>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</si>
  <si>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</si>
  <si>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ARAUCA</t>
  </si>
  <si>
    <t>ARAUQUITA</t>
  </si>
  <si>
    <t>CRAVO NORTE</t>
  </si>
  <si>
    <t>FORTUL</t>
  </si>
  <si>
    <t>PUERTO RONDON</t>
  </si>
  <si>
    <t>SARAVENA</t>
  </si>
  <si>
    <t>TAME</t>
  </si>
  <si>
    <t>CASANARE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</si>
  <si>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</si>
  <si>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</si>
  <si>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</si>
  <si>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</si>
  <si>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</si>
  <si>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</si>
  <si>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</si>
  <si>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</si>
  <si>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</si>
  <si>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</si>
  <si>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</si>
  <si>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</si>
  <si>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</si>
  <si>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</si>
  <si>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</si>
  <si>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</si>
  <si>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</si>
  <si>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PUTUMAYO</t>
  </si>
  <si>
    <t>MOCOA</t>
  </si>
  <si>
    <t>ORITO</t>
  </si>
  <si>
    <t>PUERTO ASIS</t>
  </si>
  <si>
    <t>PUERTO CAICEDO</t>
  </si>
  <si>
    <t>PUERTO GUZMAN</t>
  </si>
  <si>
    <t>PUERTO LEGUIZAMO</t>
  </si>
  <si>
    <t>SIBUNDOY</t>
  </si>
  <si>
    <t>VALLE DEL GUAMUEZ</t>
  </si>
  <si>
    <t>VILLAGARZON</t>
  </si>
  <si>
    <t>ARCHIPIELAGO DE SAN ANDRES, PROVIDENCIA Y SANTA CATALINA</t>
  </si>
  <si>
    <t>AMAZONAS</t>
  </si>
  <si>
    <t>LETICIA</t>
  </si>
  <si>
    <t>EL ENCANTO (ANM)</t>
  </si>
  <si>
    <t>LA CHORRERA (ANM)</t>
  </si>
  <si>
    <t>LA PEDRERA (ANM)</t>
  </si>
  <si>
    <t>LA VICTORIA (ANM)</t>
  </si>
  <si>
    <t>MIRITI - PARANA (ANM)</t>
  </si>
  <si>
    <t>PUERTO ALEGRIA (ANM)</t>
  </si>
  <si>
    <t>PUERTO ARICA (ANM)</t>
  </si>
  <si>
    <t>PUERTO NARINO</t>
  </si>
  <si>
    <t>PUERTO SANTANDER (ANM)</t>
  </si>
  <si>
    <t>TARAPACA (ANM)</t>
  </si>
  <si>
    <t>GUAINIA</t>
  </si>
  <si>
    <t>INIRIDA</t>
  </si>
  <si>
    <t>BARRANCOMINAS</t>
  </si>
  <si>
    <t>MAPIRIPANA (ANM)</t>
  </si>
  <si>
    <t>SAN FELIPE (ANM)</t>
  </si>
  <si>
    <t>PUERTO COLOMBIA (ANM)</t>
  </si>
  <si>
    <t>LA GUADALUPE (ANM)</t>
  </si>
  <si>
    <t>CACAHUAL (ANM)</t>
  </si>
  <si>
    <t>PANA PANA (ANM)</t>
  </si>
  <si>
    <t>MORICHAL (ANM)</t>
  </si>
  <si>
    <t>GUAVIARE</t>
  </si>
  <si>
    <t>SAN JOSE DEL GUAVIARE</t>
  </si>
  <si>
    <t>EL RETORNO</t>
  </si>
  <si>
    <t>VAUPES</t>
  </si>
  <si>
    <t>MITU</t>
  </si>
  <si>
    <t>CARURU</t>
  </si>
  <si>
    <t>PACOA (ANM)</t>
  </si>
  <si>
    <t>TARAIRA</t>
  </si>
  <si>
    <t>PAPUNAHUA (ANM)</t>
  </si>
  <si>
    <t>YAVARATE (ANM)</t>
  </si>
  <si>
    <t>VICHADA</t>
  </si>
  <si>
    <t>PUERTO CARRENO</t>
  </si>
  <si>
    <t>LA PRIMAVERA</t>
  </si>
  <si>
    <t>SANTA ROSALIA</t>
  </si>
  <si>
    <t>CUMARIBO</t>
  </si>
  <si>
    <t>Página: 1 de 5</t>
  </si>
  <si>
    <t>Página: 2 de 5</t>
  </si>
  <si>
    <t>Página: 3 de 5</t>
  </si>
  <si>
    <t>Página: 4 de 5</t>
  </si>
  <si>
    <t>Pagina: 5 de 5</t>
  </si>
  <si>
    <t>b) Comunidades no Étnicas</t>
  </si>
  <si>
    <t>a) Comunidades Étnica</t>
  </si>
  <si>
    <t xml:space="preserve">8. Responsable del Esquema (Compromisos de la Entidad Territorial). </t>
  </si>
  <si>
    <t>Teniendo en cuenta la información presentada para la implementación del Esquema, la entidad responsable de la ejecución se compromete a: 
a)	Informar oportunamente a LA UNIDAD para la aprobación respectiva, sobre cualquier situación o imprevisto que origine ajustes o modificaciones al objeto y cronograma del Esquema.
b)	Dar buen uso al aporte realizado por LA UNIDAD al Esquema, de acuerdo con el objeto, diseños, cronograma y alcance técnico definido para la intervención.
c)	Ejecutar el Esquema en cumplimiento de los requisitos y normatividad vigente aplicable. 
d)	Asumir los costos adicionales que puedan presentarse en el Esquema por concepto de deficiencias en diseño, planeación, tiempo y demás imprevistos presentados al momento de la ejecución del Esquema, incluidos la instalación y actualización de programas para los Esquemas de dotación de equipos tecnológicos. 
e)	Garantizar los recursos necesarios para el funcionamiento y mantenimiento del Esquema y definir el o los responsables de su administración. 
f)	Ejecutar el Esquema en los tiempos acordados según cronograma de ejecución, una vez recibido el aporte de La Unidad para la Atención y Reparación Integral a las Victimas. 
g)	Presentar oportunamente cada mes a la UNIDAD el informe de seguimiento de los avances en la ejecución o implementación del Esquema con el respectivo registro fotográfico.
h)	Garantizar que el espacio a dotar se encuentra en funcionamiento y cuente con el espacio adecuado para recibir e instalar la dotación solicitada.  
i)	Garantizar la asistencia técnica para la instalación y verificación del correcto funcionamiento de los equipos en la sede beneficiaria.
j)	Dar el crédito respectivo a LA UNIDAD sobre su participación y aporte en el Esquema.
k)	Cubrir los gastos que se generen a partir de las anteriores responsabilidades.</t>
  </si>
  <si>
    <t>REPRESENTATE LEGAL MUNICIPIO</t>
  </si>
  <si>
    <t>11. Cronograma de Ejecución del Esquema</t>
  </si>
  <si>
    <t>b) Fecha aproximada de entrega de los insumos</t>
  </si>
  <si>
    <t>Formulación del Esquema Especial de Acompañamiento Comunitario - Alcaldia</t>
  </si>
  <si>
    <t>Entrega de dotación - UARIV</t>
  </si>
  <si>
    <t>Bodegaje y Transorte de dotación - Alcaldía</t>
  </si>
  <si>
    <t>N/A</t>
  </si>
  <si>
    <t>6. Numero de Población Beneficiada con el Esquema</t>
  </si>
  <si>
    <t>INSTRUCTIVO PARA EL CORRECTO DILIGENCIAMIENTO DEL FORMATO DE ESTRUCTURA TÉCNICA ESQUEMAS ESPECIALES DE ACOMPAÑAMIENTO COMUNITARIO PARA LAS SUBLINEAS DE DOTACION DE:  EQUIPOS TECNOLÓGICOS, IMPLEMENTOS DE SALUD E IMPLEMENTOS DE CULTURA, RECREACIÓN Y DEPORTE</t>
  </si>
  <si>
    <r>
      <rPr>
        <b/>
        <sz val="10"/>
        <rFont val="Verdana"/>
        <family val="2"/>
      </rPr>
      <t>2. ACCIÓN ESPECIFICA DENTRO DEL PLAN DE RETORNOS Y REUBICACIONES:</t>
    </r>
    <r>
      <rPr>
        <sz val="10"/>
        <rFont val="Verdana"/>
        <family val="2"/>
      </rPr>
      <t xml:space="preserve">  Esta información debe corresponder exactamente a la acción que se identifica con el Código SIGESPLAN</t>
    </r>
  </si>
  <si>
    <r>
      <t>5. LÍNEA DE INTERVENCION DEL ESQUEMA:</t>
    </r>
    <r>
      <rPr>
        <sz val="10"/>
        <rFont val="Verdana"/>
        <family val="2"/>
      </rPr>
      <t xml:space="preserve"> Seleccionar unicamente una de las tres lineas de la lista deplegable.</t>
    </r>
  </si>
  <si>
    <r>
      <t>5.1.1 CATEGORIA:</t>
    </r>
    <r>
      <rPr>
        <sz val="10"/>
        <rFont val="Verdana"/>
        <family val="2"/>
      </rPr>
      <t xml:space="preserve"> Seleccionar la categoria de la lista deplegable, esta clasificación es únicamente para la sublínea de Dotación Cultura, recreación y deporte, para otras líneas marque N/A (No Aplica).</t>
    </r>
  </si>
  <si>
    <r>
      <t xml:space="preserve">FIRMA/NOMBRE/ID/CARGO: </t>
    </r>
    <r>
      <rPr>
        <sz val="10"/>
        <rFont val="Verdana"/>
        <family val="2"/>
      </rPr>
      <t>El FET debe estar firmado, con el nombre completo, número de identificación, cargo de la persona y datos de contacto de acuerdo así es Representante Legal del Municipio, Formulador del ESQUEMA y Representante de de La Comunidad.</t>
    </r>
  </si>
  <si>
    <r>
      <t xml:space="preserve">DESCRIPCIÓN DEL APORTE: </t>
    </r>
    <r>
      <rPr>
        <sz val="10"/>
        <rFont val="Verdana"/>
        <family val="2"/>
      </rPr>
      <t>Hace referencia a la explicacion de cada aporte.</t>
    </r>
  </si>
  <si>
    <r>
      <t xml:space="preserve">VALOR ESTIMADO: </t>
    </r>
    <r>
      <rPr>
        <sz val="10"/>
        <rFont val="Verdana"/>
        <family val="2"/>
      </rPr>
      <t>Indica el valor de cada aporte de las entidades participantes</t>
    </r>
  </si>
  <si>
    <r>
      <t xml:space="preserve">Hoja 1: </t>
    </r>
    <r>
      <rPr>
        <sz val="9"/>
        <rFont val="Verdana"/>
        <family val="2"/>
      </rPr>
      <t xml:space="preserve">Se incluyó la casilla para indicar el código registrado en SIGESPLAN, se modificó el espacio para indicar la acción del plan de retorno y reubicación, se simplifican las opciones de grupo poblacional al que pertenedce el esquema, se ajustan los compromisos de la Entidad Territorial, se modificó el espacio para las firmas de los responsables de  documento. 
</t>
    </r>
    <r>
      <rPr>
        <b/>
        <sz val="9"/>
        <rFont val="Verdana"/>
        <family val="2"/>
      </rPr>
      <t>Hoja 3:</t>
    </r>
    <r>
      <rPr>
        <sz val="9"/>
        <rFont val="Verdana"/>
        <family val="2"/>
      </rPr>
      <t xml:space="preserve"> Se consolidaron en esta hoja los numerales 10 y  11, por lo que la H4 anterior se eliminó.
</t>
    </r>
    <r>
      <rPr>
        <b/>
        <sz val="9"/>
        <rFont val="Verdana"/>
        <family val="2"/>
      </rPr>
      <t>Hoja 4.</t>
    </r>
    <r>
      <rPr>
        <sz val="9"/>
        <rFont val="Verdana"/>
        <family val="2"/>
      </rPr>
      <t xml:space="preserve"> Corresponde a la anterior H5. Registro Fotográfico
</t>
    </r>
    <r>
      <rPr>
        <b/>
        <sz val="9"/>
        <rFont val="Verdana"/>
        <family val="2"/>
      </rPr>
      <t xml:space="preserve">Hoja 5 actual es el Instructivo. </t>
    </r>
    <r>
      <rPr>
        <sz val="9"/>
        <rFont val="Verdana"/>
        <family val="2"/>
      </rPr>
      <t xml:space="preserve">Se ajustaron algunas instrucciones y se elimino ultimo renglon </t>
    </r>
    <r>
      <rPr>
        <b/>
        <sz val="9"/>
        <rFont val="Verdana"/>
        <family val="2"/>
      </rPr>
      <t xml:space="preserve">     </t>
    </r>
  </si>
  <si>
    <t>Versión: 03</t>
  </si>
  <si>
    <t>Versión 03</t>
  </si>
  <si>
    <t>Fecha: 09/06/2021</t>
  </si>
  <si>
    <t>FORMATO DE ESTRUCTURA TÉCNICA ESQUEMAS ESPECIALES DE ACOMPAÑAMIENTO DOTACIÓN RYR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</si>
</sst>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_-&quot;$&quot;* #,##0_-;\-&quot;$&quot;* #,##0_-;_-&quot;$&quot;* &quot;-&quot;_-;_-@_-"/>
    <numFmt numFmtId="168" formatCode="dd/mm/yyyy;@"/>
    <numFmt numFmtId="169" formatCode="_-* #,##0.0000000_-;\-* #,##0.0000000_-;_-* &quot;-&quot;_-;_-@_-"/>
  </numFmts>
  <fonts count="34" x14ac:knownFonts="1">
    <font>
      <sz val="11"/>
      <color theme="1"/>
      <name val="Calibri"/>
      <family val="2"/>
      <scheme val="minor"/>
    </font>
    <font>
      <sz val="11"/>
      <color theme="1"/>
      <name val="Calibri"/>
      <family val="2"/>
      <scheme val="minor"/>
    </font>
    <font>
      <sz val="8"/>
      <color theme="1"/>
      <name val="Calibri"/>
      <family val="2"/>
      <scheme val="minor"/>
    </font>
    <font>
      <b/>
      <sz val="9"/>
      <color theme="0"/>
      <name val="Verdana"/>
      <family val="2"/>
    </font>
    <font>
      <sz val="11"/>
      <color theme="1"/>
      <name val="Verdana"/>
      <family val="2"/>
    </font>
    <font>
      <sz val="8"/>
      <color theme="1"/>
      <name val="Verdana"/>
      <family val="2"/>
    </font>
    <font>
      <sz val="10"/>
      <color theme="1"/>
      <name val="Verdana"/>
      <family val="2"/>
    </font>
    <font>
      <sz val="9"/>
      <color theme="1"/>
      <name val="Verdana"/>
      <family val="2"/>
    </font>
    <font>
      <b/>
      <sz val="8"/>
      <color theme="1"/>
      <name val="Verdana"/>
      <family val="2"/>
    </font>
    <font>
      <sz val="7"/>
      <color theme="1"/>
      <name val="Verdana"/>
      <family val="2"/>
    </font>
    <font>
      <b/>
      <sz val="7"/>
      <color theme="1"/>
      <name val="Verdana"/>
      <family val="2"/>
    </font>
    <font>
      <b/>
      <sz val="7.5"/>
      <color theme="1"/>
      <name val="Verdana"/>
      <family val="2"/>
    </font>
    <font>
      <sz val="7.5"/>
      <color theme="1"/>
      <name val="Verdana"/>
      <family val="2"/>
    </font>
    <font>
      <b/>
      <sz val="10"/>
      <color theme="1"/>
      <name val="Verdana"/>
      <family val="2"/>
    </font>
    <font>
      <sz val="10"/>
      <color theme="1"/>
      <name val="Century Gothic"/>
      <family val="2"/>
    </font>
    <font>
      <b/>
      <sz val="10"/>
      <color theme="1"/>
      <name val="Century Gothic"/>
      <family val="2"/>
    </font>
    <font>
      <sz val="8"/>
      <name val="Calibri"/>
      <family val="2"/>
      <scheme val="minor"/>
    </font>
    <font>
      <b/>
      <sz val="9"/>
      <color theme="1"/>
      <name val="Verdana"/>
      <family val="2"/>
    </font>
    <font>
      <sz val="11"/>
      <name val="Calibri"/>
      <family val="2"/>
      <scheme val="minor"/>
    </font>
    <font>
      <b/>
      <sz val="10"/>
      <color theme="0"/>
      <name val="Verdana"/>
      <family val="2"/>
    </font>
    <font>
      <sz val="10"/>
      <name val="Verdana"/>
      <family val="2"/>
    </font>
    <font>
      <b/>
      <sz val="10"/>
      <name val="Verdana"/>
      <family val="2"/>
    </font>
    <font>
      <u/>
      <sz val="10"/>
      <name val="Verdana"/>
      <family val="2"/>
    </font>
    <font>
      <b/>
      <sz val="8"/>
      <color rgb="FF000000"/>
      <name val="Verdana"/>
      <family val="2"/>
    </font>
    <font>
      <sz val="8"/>
      <color rgb="FF000000"/>
      <name val="Verdana"/>
      <family val="2"/>
    </font>
    <font>
      <b/>
      <sz val="9"/>
      <color rgb="FFFFFFFF"/>
      <name val="Verdana"/>
      <family val="2"/>
    </font>
    <font>
      <sz val="9"/>
      <color rgb="FFFF0000"/>
      <name val="Verdana"/>
      <family val="2"/>
    </font>
    <font>
      <b/>
      <sz val="9"/>
      <color rgb="FFFF0000"/>
      <name val="Verdana"/>
      <family val="2"/>
    </font>
    <font>
      <sz val="9"/>
      <color rgb="FF000000"/>
      <name val="Verdana"/>
      <family val="2"/>
    </font>
    <font>
      <b/>
      <sz val="8"/>
      <name val="Verdana"/>
      <family val="2"/>
    </font>
    <font>
      <sz val="8"/>
      <name val="Verdana"/>
      <family val="2"/>
    </font>
    <font>
      <sz val="9"/>
      <name val="Verdana"/>
      <family val="2"/>
    </font>
    <font>
      <b/>
      <sz val="9"/>
      <name val="Verdana"/>
      <family val="2"/>
    </font>
    <font>
      <b/>
      <sz val="11"/>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3366CC"/>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13">
    <xf numFmtId="0" fontId="0" fillId="0" borderId="0" xfId="0"/>
    <xf numFmtId="0" fontId="2" fillId="0" borderId="0" xfId="0" applyFont="1"/>
    <xf numFmtId="0" fontId="5" fillId="0" borderId="0" xfId="0" applyFont="1" applyBorder="1" applyAlignment="1"/>
    <xf numFmtId="0" fontId="7" fillId="0" borderId="0" xfId="0" applyFont="1" applyBorder="1"/>
    <xf numFmtId="0" fontId="5" fillId="0" borderId="0" xfId="0" applyFont="1" applyBorder="1"/>
    <xf numFmtId="0" fontId="5" fillId="0" borderId="0" xfId="0" applyFont="1" applyBorder="1" applyAlignment="1">
      <alignment wrapText="1"/>
    </xf>
    <xf numFmtId="0" fontId="2" fillId="0" borderId="0" xfId="0" applyFont="1" applyBorder="1"/>
    <xf numFmtId="0" fontId="7" fillId="0" borderId="0" xfId="0" applyFont="1" applyBorder="1" applyAlignment="1"/>
    <xf numFmtId="0" fontId="5" fillId="0" borderId="21" xfId="0" applyFont="1" applyBorder="1"/>
    <xf numFmtId="0" fontId="2" fillId="0" borderId="22" xfId="0" applyFont="1" applyBorder="1"/>
    <xf numFmtId="0" fontId="7" fillId="0" borderId="23" xfId="0" applyFont="1" applyBorder="1"/>
    <xf numFmtId="0" fontId="7" fillId="0" borderId="24" xfId="0" applyFont="1" applyBorder="1"/>
    <xf numFmtId="0" fontId="7" fillId="0" borderId="18" xfId="0" applyFont="1" applyBorder="1"/>
    <xf numFmtId="0" fontId="7" fillId="0" borderId="19" xfId="0" applyFont="1" applyBorder="1"/>
    <xf numFmtId="0" fontId="8" fillId="0" borderId="21" xfId="0" applyFont="1" applyBorder="1"/>
    <xf numFmtId="0" fontId="7" fillId="0" borderId="24" xfId="0" applyFont="1" applyBorder="1" applyAlignment="1"/>
    <xf numFmtId="0" fontId="5" fillId="0" borderId="0" xfId="0" applyFont="1" applyFill="1" applyBorder="1"/>
    <xf numFmtId="0" fontId="8" fillId="0" borderId="21" xfId="0" applyFont="1" applyFill="1" applyBorder="1"/>
    <xf numFmtId="0" fontId="5" fillId="0" borderId="21" xfId="0" applyFont="1" applyFill="1" applyBorder="1"/>
    <xf numFmtId="0" fontId="7" fillId="0" borderId="21" xfId="0" applyFont="1" applyBorder="1"/>
    <xf numFmtId="0" fontId="8" fillId="0" borderId="3" xfId="0" applyFont="1" applyBorder="1"/>
    <xf numFmtId="0" fontId="8" fillId="0" borderId="0" xfId="0" applyFont="1" applyBorder="1"/>
    <xf numFmtId="165" fontId="5" fillId="0" borderId="0" xfId="1" applyFont="1" applyBorder="1" applyAlignment="1"/>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24" xfId="0" applyFont="1" applyBorder="1"/>
    <xf numFmtId="0" fontId="5" fillId="0" borderId="24" xfId="0" applyFont="1" applyBorder="1" applyAlignment="1"/>
    <xf numFmtId="0" fontId="2" fillId="0" borderId="25" xfId="0" applyFont="1" applyBorder="1"/>
    <xf numFmtId="0" fontId="8"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left" vertical="center"/>
    </xf>
    <xf numFmtId="0" fontId="8" fillId="0" borderId="0" xfId="0" applyFont="1" applyBorder="1" applyAlignment="1">
      <alignment horizontal="center" vertical="center" wrapText="1"/>
    </xf>
    <xf numFmtId="0" fontId="12" fillId="0" borderId="8" xfId="0" applyFont="1" applyBorder="1" applyAlignment="1"/>
    <xf numFmtId="0" fontId="12" fillId="0" borderId="9" xfId="0" applyFont="1" applyBorder="1" applyAlignment="1"/>
    <xf numFmtId="0" fontId="12" fillId="0" borderId="10" xfId="0" applyFont="1" applyBorder="1" applyAlignment="1"/>
    <xf numFmtId="0" fontId="12" fillId="0" borderId="13" xfId="0" applyFont="1" applyBorder="1" applyAlignment="1"/>
    <xf numFmtId="0" fontId="8" fillId="0" borderId="24" xfId="0" applyFont="1" applyBorder="1"/>
    <xf numFmtId="0" fontId="2" fillId="0" borderId="24" xfId="0" applyFont="1" applyBorder="1"/>
    <xf numFmtId="0" fontId="13" fillId="0" borderId="1" xfId="0" applyFont="1" applyBorder="1" applyAlignment="1">
      <alignment horizontal="center" vertical="center" wrapText="1"/>
    </xf>
    <xf numFmtId="0" fontId="0" fillId="0" borderId="0" xfId="0" applyAlignment="1">
      <alignment horizontal="center"/>
    </xf>
    <xf numFmtId="0" fontId="13"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xf>
    <xf numFmtId="9" fontId="13" fillId="0" borderId="33" xfId="0" applyNumberFormat="1" applyFont="1" applyBorder="1" applyAlignment="1">
      <alignment horizontal="center" vertical="center"/>
    </xf>
    <xf numFmtId="9" fontId="13" fillId="0" borderId="34" xfId="0" applyNumberFormat="1" applyFont="1" applyBorder="1" applyAlignment="1">
      <alignment horizontal="center" vertical="center"/>
    </xf>
    <xf numFmtId="9" fontId="13" fillId="0" borderId="35" xfId="0" applyNumberFormat="1" applyFont="1" applyBorder="1" applyAlignment="1">
      <alignment horizontal="center" vertical="center"/>
    </xf>
    <xf numFmtId="9" fontId="13" fillId="0" borderId="34" xfId="1" applyNumberFormat="1" applyFont="1" applyBorder="1" applyAlignment="1">
      <alignment horizontal="center" vertical="center"/>
    </xf>
    <xf numFmtId="9" fontId="13" fillId="0" borderId="35" xfId="1" applyNumberFormat="1" applyFont="1" applyBorder="1" applyAlignment="1">
      <alignment horizontal="center" vertical="center"/>
    </xf>
    <xf numFmtId="9" fontId="13" fillId="0" borderId="31" xfId="1" applyNumberFormat="1" applyFont="1" applyBorder="1" applyAlignment="1">
      <alignment horizontal="center" vertical="center"/>
    </xf>
    <xf numFmtId="9" fontId="13" fillId="0" borderId="6" xfId="0" applyNumberFormat="1" applyFont="1" applyBorder="1" applyAlignment="1">
      <alignment horizontal="center" vertical="center"/>
    </xf>
    <xf numFmtId="9" fontId="13" fillId="0" borderId="1" xfId="0" applyNumberFormat="1" applyFont="1" applyBorder="1" applyAlignment="1">
      <alignment horizontal="center" vertical="center"/>
    </xf>
    <xf numFmtId="9" fontId="13" fillId="0" borderId="7" xfId="0" applyNumberFormat="1" applyFont="1" applyBorder="1" applyAlignment="1">
      <alignment horizontal="center" vertical="center"/>
    </xf>
    <xf numFmtId="9" fontId="13" fillId="0" borderId="1" xfId="1" applyNumberFormat="1" applyFont="1" applyBorder="1" applyAlignment="1">
      <alignment horizontal="center" vertical="center"/>
    </xf>
    <xf numFmtId="9" fontId="13" fillId="0" borderId="7" xfId="1" applyNumberFormat="1" applyFont="1" applyBorder="1" applyAlignment="1">
      <alignment horizontal="center" vertical="center"/>
    </xf>
    <xf numFmtId="9" fontId="13" fillId="0" borderId="12" xfId="1" applyNumberFormat="1" applyFont="1" applyBorder="1" applyAlignment="1">
      <alignment horizontal="center" vertical="center"/>
    </xf>
    <xf numFmtId="0" fontId="14" fillId="0" borderId="0" xfId="4" applyFont="1" applyAlignment="1">
      <alignment wrapText="1"/>
    </xf>
    <xf numFmtId="0" fontId="14" fillId="0" borderId="0" xfId="4" applyFont="1" applyAlignment="1">
      <alignment horizontal="center" wrapText="1"/>
    </xf>
    <xf numFmtId="0" fontId="15" fillId="4" borderId="37" xfId="4" applyFont="1" applyFill="1" applyBorder="1" applyAlignment="1">
      <alignment horizontal="center" vertical="center" wrapText="1"/>
    </xf>
    <xf numFmtId="166" fontId="14" fillId="0" borderId="0" xfId="3" applyFont="1" applyAlignment="1">
      <alignment wrapText="1"/>
    </xf>
    <xf numFmtId="0" fontId="14" fillId="5" borderId="16" xfId="4" applyFont="1" applyFill="1" applyBorder="1" applyAlignment="1">
      <alignment horizontal="center" vertical="center" wrapText="1"/>
    </xf>
    <xf numFmtId="10" fontId="14" fillId="0" borderId="0" xfId="5" applyNumberFormat="1" applyFont="1" applyAlignment="1">
      <alignment wrapText="1"/>
    </xf>
    <xf numFmtId="0" fontId="14" fillId="0" borderId="1" xfId="4" applyFont="1" applyBorder="1" applyAlignment="1">
      <alignment horizontal="center" vertical="center" wrapText="1"/>
    </xf>
    <xf numFmtId="0" fontId="14" fillId="0" borderId="1" xfId="4" applyFont="1" applyBorder="1" applyAlignment="1">
      <alignment vertical="center" wrapText="1"/>
    </xf>
    <xf numFmtId="169" fontId="14" fillId="0" borderId="0" xfId="6" applyNumberFormat="1" applyFont="1" applyAlignment="1">
      <alignment wrapText="1"/>
    </xf>
    <xf numFmtId="0" fontId="7" fillId="0" borderId="0" xfId="0" applyFont="1" applyFill="1" applyBorder="1"/>
    <xf numFmtId="0" fontId="4" fillId="0" borderId="0" xfId="0" applyFont="1"/>
    <xf numFmtId="0" fontId="7" fillId="0" borderId="25" xfId="0" applyFont="1" applyBorder="1"/>
    <xf numFmtId="0" fontId="7" fillId="0" borderId="20" xfId="0" applyFont="1" applyBorder="1"/>
    <xf numFmtId="0" fontId="7" fillId="0" borderId="22" xfId="0" applyFont="1" applyBorder="1"/>
    <xf numFmtId="0" fontId="4" fillId="0" borderId="0" xfId="0" applyFont="1" applyBorder="1"/>
    <xf numFmtId="0" fontId="4" fillId="0" borderId="24" xfId="0" applyFont="1" applyBorder="1"/>
    <xf numFmtId="0" fontId="4" fillId="0" borderId="23" xfId="0" applyFont="1" applyBorder="1"/>
    <xf numFmtId="0" fontId="4" fillId="0" borderId="21" xfId="0" applyFont="1" applyBorder="1"/>
    <xf numFmtId="0" fontId="7" fillId="0" borderId="0" xfId="0" applyFont="1"/>
    <xf numFmtId="0" fontId="13" fillId="0" borderId="0" xfId="0" applyFont="1" applyFill="1" applyBorder="1" applyAlignment="1">
      <alignment horizontal="center" vertical="center"/>
    </xf>
    <xf numFmtId="0" fontId="7" fillId="0" borderId="0" xfId="0" applyFont="1" applyFill="1" applyBorder="1" applyAlignment="1"/>
    <xf numFmtId="0" fontId="4" fillId="0" borderId="0" xfId="0" applyFont="1" applyFill="1" applyBorder="1"/>
    <xf numFmtId="0" fontId="7" fillId="0" borderId="15" xfId="0" applyFont="1" applyBorder="1"/>
    <xf numFmtId="0" fontId="17" fillId="0" borderId="0" xfId="0" applyFont="1" applyBorder="1"/>
    <xf numFmtId="0" fontId="0" fillId="0" borderId="0" xfId="0" applyAlignment="1">
      <alignment horizontal="center" vertical="center"/>
    </xf>
    <xf numFmtId="0" fontId="5" fillId="0" borderId="0" xfId="0" applyFont="1" applyFill="1" applyBorder="1" applyAlignment="1"/>
    <xf numFmtId="0" fontId="7" fillId="0" borderId="2" xfId="0" applyFont="1" applyBorder="1" applyAlignment="1"/>
    <xf numFmtId="0" fontId="11" fillId="0" borderId="21" xfId="0" applyFont="1" applyBorder="1"/>
    <xf numFmtId="0" fontId="8" fillId="0" borderId="23" xfId="0" applyFont="1" applyBorder="1"/>
    <xf numFmtId="0" fontId="7" fillId="0" borderId="21" xfId="0" applyFont="1" applyBorder="1" applyAlignment="1">
      <alignment vertical="center"/>
    </xf>
    <xf numFmtId="0" fontId="7" fillId="0" borderId="22" xfId="0" applyFont="1" applyBorder="1" applyAlignment="1">
      <alignment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Border="1" applyAlignment="1"/>
    <xf numFmtId="0" fontId="5" fillId="0" borderId="6" xfId="0" applyFont="1" applyBorder="1" applyAlignment="1">
      <alignment horizontal="center" vertical="center"/>
    </xf>
    <xf numFmtId="0" fontId="18" fillId="0" borderId="0" xfId="0" applyFont="1"/>
    <xf numFmtId="0" fontId="0" fillId="6" borderId="0" xfId="0" applyFill="1"/>
    <xf numFmtId="0" fontId="20" fillId="6" borderId="51" xfId="0" applyFont="1" applyFill="1" applyBorder="1" applyAlignment="1">
      <alignment vertical="center" wrapText="1"/>
    </xf>
    <xf numFmtId="0" fontId="20" fillId="6" borderId="41" xfId="0" applyFont="1" applyFill="1" applyBorder="1"/>
    <xf numFmtId="0" fontId="20" fillId="6" borderId="21" xfId="0" applyFont="1" applyFill="1" applyBorder="1"/>
    <xf numFmtId="0" fontId="20" fillId="6" borderId="22" xfId="0" applyFont="1" applyFill="1" applyBorder="1"/>
    <xf numFmtId="0" fontId="0" fillId="3" borderId="0" xfId="0" applyFill="1"/>
    <xf numFmtId="0" fontId="5" fillId="0" borderId="18" xfId="0" applyFont="1" applyFill="1" applyBorder="1"/>
    <xf numFmtId="0" fontId="9" fillId="0" borderId="21" xfId="0" applyFont="1" applyFill="1" applyBorder="1" applyAlignment="1">
      <alignment wrapText="1"/>
    </xf>
    <xf numFmtId="0" fontId="7" fillId="0" borderId="26" xfId="0" applyFont="1" applyBorder="1"/>
    <xf numFmtId="0" fontId="7" fillId="0" borderId="41" xfId="0" applyFont="1" applyBorder="1"/>
    <xf numFmtId="165" fontId="8" fillId="0" borderId="0" xfId="1" applyFont="1" applyBorder="1" applyAlignment="1">
      <alignment horizontal="center"/>
    </xf>
    <xf numFmtId="0" fontId="4" fillId="0" borderId="0" xfId="0" applyFont="1" applyAlignment="1">
      <alignment horizontal="center" vertical="center" wrapText="1"/>
    </xf>
    <xf numFmtId="0" fontId="21" fillId="6" borderId="21" xfId="0" applyFont="1" applyFill="1" applyBorder="1" applyAlignment="1">
      <alignment horizontal="justify" vertical="top" wrapText="1"/>
    </xf>
    <xf numFmtId="0" fontId="21" fillId="6" borderId="22" xfId="0" applyFont="1" applyFill="1" applyBorder="1" applyAlignment="1">
      <alignment horizontal="justify" vertical="top" wrapText="1"/>
    </xf>
    <xf numFmtId="0" fontId="14" fillId="5" borderId="14" xfId="4" applyFont="1" applyFill="1" applyBorder="1" applyAlignment="1">
      <alignment horizontal="center" vertical="center" wrapText="1"/>
    </xf>
    <xf numFmtId="0" fontId="6" fillId="0" borderId="0" xfId="0" applyFont="1"/>
    <xf numFmtId="0" fontId="6" fillId="6" borderId="0" xfId="0" applyFont="1" applyFill="1"/>
    <xf numFmtId="0" fontId="20" fillId="5" borderId="16" xfId="0" applyFont="1" applyFill="1" applyBorder="1" applyAlignment="1">
      <alignment horizontal="centerContinuous" vertical="top" wrapText="1"/>
    </xf>
    <xf numFmtId="0" fontId="20" fillId="6" borderId="0" xfId="0" applyFont="1" applyFill="1" applyBorder="1"/>
    <xf numFmtId="0" fontId="21" fillId="5" borderId="38" xfId="0" applyFont="1" applyFill="1" applyBorder="1" applyAlignment="1">
      <alignment horizontal="centerContinuous" vertical="top" wrapText="1"/>
    </xf>
    <xf numFmtId="0" fontId="20" fillId="5" borderId="39" xfId="0" applyFont="1" applyFill="1" applyBorder="1" applyAlignment="1">
      <alignment horizontal="centerContinuous" vertical="top" wrapText="1"/>
    </xf>
    <xf numFmtId="0" fontId="21" fillId="6" borderId="0" xfId="0" applyFont="1" applyFill="1" applyBorder="1" applyAlignment="1">
      <alignment horizontal="justify" vertical="top" wrapText="1"/>
    </xf>
    <xf numFmtId="0" fontId="20" fillId="7" borderId="43" xfId="0" applyFont="1" applyFill="1" applyBorder="1" applyAlignment="1">
      <alignment vertical="center" wrapText="1"/>
    </xf>
    <xf numFmtId="0" fontId="7" fillId="0" borderId="25" xfId="0" applyFont="1" applyBorder="1" applyAlignment="1">
      <alignment vertical="center" wrapText="1"/>
    </xf>
    <xf numFmtId="0" fontId="7" fillId="0" borderId="1" xfId="0" applyFont="1" applyBorder="1" applyAlignment="1">
      <alignment vertical="center"/>
    </xf>
    <xf numFmtId="14" fontId="7" fillId="0" borderId="1" xfId="0" applyNumberFormat="1" applyFont="1" applyBorder="1" applyAlignment="1">
      <alignment horizontal="left" vertical="center"/>
    </xf>
    <xf numFmtId="0" fontId="7" fillId="0" borderId="1" xfId="0" applyFont="1" applyBorder="1" applyAlignment="1">
      <alignment vertical="center" wrapText="1"/>
    </xf>
    <xf numFmtId="0" fontId="26"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7" fillId="0" borderId="1" xfId="0" applyFont="1" applyBorder="1" applyAlignment="1">
      <alignment horizontal="center" vertical="center"/>
    </xf>
    <xf numFmtId="0" fontId="15" fillId="3" borderId="16" xfId="4" applyFont="1" applyFill="1" applyBorder="1" applyAlignment="1">
      <alignment vertical="center" wrapText="1"/>
    </xf>
    <xf numFmtId="0" fontId="5" fillId="0" borderId="0" xfId="0" applyFont="1" applyBorder="1" applyAlignment="1">
      <alignment horizontal="center" vertical="center"/>
    </xf>
    <xf numFmtId="0" fontId="0" fillId="0" borderId="0" xfId="0" applyBorder="1"/>
    <xf numFmtId="43" fontId="5" fillId="0" borderId="0" xfId="0" applyNumberFormat="1" applyFont="1" applyBorder="1" applyAlignment="1">
      <alignment vertical="center"/>
    </xf>
    <xf numFmtId="0" fontId="5" fillId="0" borderId="0" xfId="0" applyFont="1" applyBorder="1" applyAlignment="1">
      <alignment horizontal="center" vertical="center"/>
    </xf>
    <xf numFmtId="9" fontId="13" fillId="3" borderId="34" xfId="0" applyNumberFormat="1" applyFont="1" applyFill="1" applyBorder="1" applyAlignment="1">
      <alignment horizontal="center" vertical="center"/>
    </xf>
    <xf numFmtId="9" fontId="13" fillId="3" borderId="35" xfId="0" applyNumberFormat="1" applyFont="1" applyFill="1" applyBorder="1" applyAlignment="1">
      <alignment horizontal="center" vertical="center"/>
    </xf>
    <xf numFmtId="9" fontId="13" fillId="3" borderId="6" xfId="0" applyNumberFormat="1" applyFont="1" applyFill="1" applyBorder="1" applyAlignment="1">
      <alignment horizontal="center" vertical="center"/>
    </xf>
    <xf numFmtId="9" fontId="13" fillId="3" borderId="1" xfId="0" applyNumberFormat="1" applyFont="1" applyFill="1" applyBorder="1" applyAlignment="1">
      <alignment horizontal="center" vertical="center"/>
    </xf>
    <xf numFmtId="9" fontId="13" fillId="3" borderId="7" xfId="0" applyNumberFormat="1" applyFont="1" applyFill="1" applyBorder="1" applyAlignment="1">
      <alignment horizontal="center" vertical="center"/>
    </xf>
    <xf numFmtId="9" fontId="13" fillId="3" borderId="1" xfId="1" applyNumberFormat="1" applyFont="1" applyFill="1" applyBorder="1" applyAlignment="1">
      <alignment horizontal="center" vertical="center"/>
    </xf>
    <xf numFmtId="9" fontId="13" fillId="3" borderId="7" xfId="1" applyNumberFormat="1" applyFont="1" applyFill="1" applyBorder="1" applyAlignment="1">
      <alignment horizontal="center" vertical="center"/>
    </xf>
    <xf numFmtId="9" fontId="13" fillId="3" borderId="12" xfId="1"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4" fillId="0" borderId="14" xfId="4" applyFont="1" applyBorder="1" applyAlignment="1">
      <alignment horizontal="center" vertical="center" wrapText="1"/>
    </xf>
    <xf numFmtId="167" fontId="0" fillId="0" borderId="1" xfId="7"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horizontal="left" vertical="center" wrapText="1"/>
    </xf>
    <xf numFmtId="168" fontId="24" fillId="0" borderId="0"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0"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13" fillId="0" borderId="1" xfId="0" applyFont="1" applyBorder="1" applyAlignment="1">
      <alignment horizontal="center" vertical="center"/>
    </xf>
    <xf numFmtId="0" fontId="5" fillId="0" borderId="0" xfId="0" applyFont="1" applyBorder="1" applyAlignment="1">
      <alignment horizontal="center" vertical="center"/>
    </xf>
    <xf numFmtId="0" fontId="20" fillId="6" borderId="0" xfId="0" applyFont="1" applyFill="1" applyBorder="1" applyAlignment="1">
      <alignment horizontal="justify" vertical="top" wrapText="1"/>
    </xf>
    <xf numFmtId="0" fontId="20" fillId="6" borderId="22" xfId="0" applyFont="1" applyFill="1" applyBorder="1" applyAlignment="1">
      <alignment horizontal="justify" vertical="top" wrapText="1"/>
    </xf>
    <xf numFmtId="167" fontId="14" fillId="5" borderId="16" xfId="7" applyFont="1" applyFill="1" applyBorder="1" applyAlignment="1">
      <alignment horizontal="center" vertical="center" wrapText="1"/>
    </xf>
    <xf numFmtId="167" fontId="14" fillId="0" borderId="1" xfId="7" applyFont="1" applyBorder="1" applyAlignment="1">
      <alignment wrapText="1"/>
    </xf>
    <xf numFmtId="167" fontId="14" fillId="0" borderId="0" xfId="7" applyFont="1" applyAlignment="1">
      <alignment wrapText="1"/>
    </xf>
    <xf numFmtId="0" fontId="5" fillId="0" borderId="0" xfId="0" applyFont="1" applyBorder="1" applyAlignment="1">
      <alignment horizontal="left" vertical="center" wrapText="1"/>
    </xf>
    <xf numFmtId="167" fontId="0" fillId="0" borderId="1" xfId="7" applyFont="1" applyFill="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vertical="center"/>
    </xf>
    <xf numFmtId="0" fontId="5" fillId="0" borderId="0" xfId="0" applyFont="1" applyFill="1" applyBorder="1" applyAlignment="1">
      <alignment horizontal="center" wrapText="1"/>
    </xf>
    <xf numFmtId="0" fontId="24" fillId="0" borderId="0" xfId="0" applyFont="1" applyFill="1" applyBorder="1" applyAlignment="1">
      <alignment vertical="center" wrapText="1"/>
    </xf>
    <xf numFmtId="0" fontId="7" fillId="0" borderId="0" xfId="0" applyFont="1" applyBorder="1" applyAlignment="1">
      <alignment horizontal="center" vertical="center" wrapText="1"/>
    </xf>
    <xf numFmtId="0" fontId="5" fillId="0" borderId="22" xfId="0" applyFont="1" applyBorder="1" applyAlignment="1">
      <alignment horizontal="left" vertical="center"/>
    </xf>
    <xf numFmtId="0" fontId="7" fillId="0" borderId="19" xfId="0" applyFont="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0" borderId="24" xfId="0" applyFont="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1" fillId="0" borderId="1" xfId="0" applyFont="1" applyBorder="1" applyAlignment="1">
      <alignment horizontal="center" vertical="center"/>
    </xf>
    <xf numFmtId="14" fontId="31" fillId="0" borderId="1" xfId="0" applyNumberFormat="1" applyFont="1" applyBorder="1" applyAlignment="1">
      <alignment horizontal="left" vertical="center"/>
    </xf>
    <xf numFmtId="9" fontId="13" fillId="0" borderId="12" xfId="0" applyNumberFormat="1" applyFont="1" applyBorder="1" applyAlignment="1">
      <alignment horizontal="center" vertical="center"/>
    </xf>
    <xf numFmtId="9" fontId="13" fillId="3" borderId="31" xfId="0" applyNumberFormat="1" applyFont="1" applyFill="1" applyBorder="1" applyAlignment="1">
      <alignment horizontal="center" vertical="center"/>
    </xf>
    <xf numFmtId="0" fontId="33" fillId="9" borderId="1" xfId="0" applyFont="1" applyFill="1" applyBorder="1"/>
    <xf numFmtId="0" fontId="0" fillId="0" borderId="1" xfId="0" applyBorder="1"/>
    <xf numFmtId="0" fontId="20" fillId="6" borderId="21" xfId="0" applyFont="1" applyFill="1" applyBorder="1" applyAlignment="1">
      <alignment horizontal="justify" vertical="top" wrapText="1"/>
    </xf>
    <xf numFmtId="0" fontId="20" fillId="6" borderId="0" xfId="0" applyFont="1" applyFill="1" applyBorder="1" applyAlignment="1">
      <alignment horizontal="justify" vertical="top" wrapText="1"/>
    </xf>
    <xf numFmtId="0" fontId="20" fillId="6" borderId="22" xfId="0" applyFont="1" applyFill="1" applyBorder="1" applyAlignment="1">
      <alignment horizontal="justify" vertical="top" wrapText="1"/>
    </xf>
    <xf numFmtId="0" fontId="32" fillId="0" borderId="1" xfId="0" applyFont="1" applyBorder="1" applyAlignment="1">
      <alignmen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6" fillId="0" borderId="15" xfId="0" applyNumberFormat="1" applyFont="1" applyFill="1" applyBorder="1" applyAlignment="1">
      <alignment horizontal="center"/>
    </xf>
    <xf numFmtId="0" fontId="6" fillId="0" borderId="15" xfId="0" applyFont="1" applyBorder="1" applyAlignment="1" applyProtection="1">
      <alignment horizontal="center"/>
      <protection locked="0"/>
    </xf>
    <xf numFmtId="0" fontId="13" fillId="0" borderId="1" xfId="0" applyFont="1" applyBorder="1" applyAlignment="1">
      <alignment horizontal="center" vertical="center"/>
    </xf>
    <xf numFmtId="0" fontId="7" fillId="0" borderId="15" xfId="0" applyFont="1" applyBorder="1" applyAlignment="1">
      <alignment horizontal="center"/>
    </xf>
    <xf numFmtId="0" fontId="7" fillId="0" borderId="15" xfId="0" applyFont="1" applyFill="1" applyBorder="1" applyAlignment="1">
      <alignment horizontal="center"/>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5" fillId="0" borderId="1" xfId="0" applyFont="1" applyBorder="1" applyAlignment="1">
      <alignment horizontal="center" vertical="center"/>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24" fillId="0" borderId="27"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13" fillId="0" borderId="1" xfId="0" applyFont="1" applyBorder="1" applyAlignment="1" applyProtection="1">
      <alignment horizontal="center"/>
      <protection locked="0"/>
    </xf>
    <xf numFmtId="0" fontId="5" fillId="0" borderId="28"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168" fontId="5" fillId="0" borderId="1"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0" xfId="0" applyFont="1" applyBorder="1" applyAlignment="1">
      <alignment horizont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3" xfId="0" applyFont="1" applyBorder="1" applyAlignment="1">
      <alignment horizontal="center" vertical="center" wrapText="1"/>
    </xf>
    <xf numFmtId="0" fontId="11" fillId="0" borderId="0" xfId="0" applyFont="1" applyBorder="1" applyAlignment="1">
      <alignment horizontal="left" vertical="center"/>
    </xf>
    <xf numFmtId="0" fontId="11" fillId="0" borderId="21" xfId="0" applyFont="1" applyBorder="1" applyAlignment="1">
      <alignment horizontal="left" vertical="center"/>
    </xf>
    <xf numFmtId="0" fontId="5" fillId="0" borderId="0" xfId="0" applyFont="1" applyBorder="1" applyAlignment="1">
      <alignment horizontal="left" vertical="top"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168" fontId="24" fillId="0" borderId="0" xfId="0" applyNumberFormat="1" applyFont="1" applyBorder="1" applyAlignment="1">
      <alignment horizontal="center"/>
    </xf>
    <xf numFmtId="1" fontId="24" fillId="0" borderId="14" xfId="0" applyNumberFormat="1" applyFont="1" applyBorder="1" applyAlignment="1">
      <alignment horizontal="center" vertical="center"/>
    </xf>
    <xf numFmtId="1" fontId="24" fillId="0" borderId="16" xfId="0" applyNumberFormat="1" applyFont="1" applyBorder="1" applyAlignment="1">
      <alignment horizontal="center" vertical="center"/>
    </xf>
    <xf numFmtId="1" fontId="24" fillId="0" borderId="12" xfId="0" applyNumberFormat="1" applyFont="1" applyBorder="1" applyAlignment="1">
      <alignment horizontal="center" vertical="center"/>
    </xf>
    <xf numFmtId="0" fontId="5" fillId="0" borderId="0" xfId="0" applyFont="1" applyFill="1" applyBorder="1" applyAlignment="1">
      <alignment horizontal="center" wrapText="1"/>
    </xf>
    <xf numFmtId="0" fontId="28" fillId="0" borderId="0" xfId="0" applyFont="1" applyBorder="1" applyAlignment="1">
      <alignment horizontal="left" vertical="top" wrapText="1"/>
    </xf>
    <xf numFmtId="0" fontId="28" fillId="0" borderId="58" xfId="0" applyFont="1" applyBorder="1" applyAlignment="1">
      <alignment horizontal="left" vertical="top" wrapText="1"/>
    </xf>
    <xf numFmtId="0" fontId="28" fillId="0" borderId="59" xfId="0" applyFont="1" applyBorder="1" applyAlignment="1">
      <alignment horizontal="left" vertical="top" wrapText="1"/>
    </xf>
    <xf numFmtId="0" fontId="28" fillId="0" borderId="60" xfId="0" applyFont="1" applyBorder="1" applyAlignment="1">
      <alignment horizontal="left" vertical="top" wrapText="1"/>
    </xf>
    <xf numFmtId="0" fontId="28" fillId="0" borderId="61" xfId="0" applyFont="1" applyBorder="1" applyAlignment="1">
      <alignment horizontal="left" vertical="top" wrapText="1"/>
    </xf>
    <xf numFmtId="0" fontId="28" fillId="0" borderId="0" xfId="0" applyFont="1" applyAlignment="1">
      <alignment horizontal="left" vertical="top" wrapText="1"/>
    </xf>
    <xf numFmtId="0" fontId="28" fillId="0" borderId="62" xfId="0" applyFont="1" applyBorder="1" applyAlignment="1">
      <alignment horizontal="left" vertical="top" wrapText="1"/>
    </xf>
    <xf numFmtId="0" fontId="28" fillId="0" borderId="63" xfId="0" applyFont="1" applyBorder="1" applyAlignment="1">
      <alignment horizontal="left" vertical="top" wrapText="1"/>
    </xf>
    <xf numFmtId="0" fontId="28" fillId="0" borderId="64" xfId="0" applyFont="1" applyBorder="1" applyAlignment="1">
      <alignment horizontal="left" vertical="top" wrapText="1"/>
    </xf>
    <xf numFmtId="0" fontId="28" fillId="0" borderId="65" xfId="0" applyFont="1" applyBorder="1" applyAlignment="1">
      <alignment horizontal="left" vertical="top" wrapText="1"/>
    </xf>
    <xf numFmtId="0" fontId="28" fillId="0" borderId="57" xfId="0" applyFont="1" applyBorder="1" applyAlignment="1">
      <alignment horizontal="left" vertical="top" wrapText="1"/>
    </xf>
    <xf numFmtId="0" fontId="8" fillId="0" borderId="2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1" xfId="0" applyFont="1" applyBorder="1" applyAlignment="1">
      <alignment horizontal="left" vertical="top"/>
    </xf>
    <xf numFmtId="9" fontId="5" fillId="0" borderId="24" xfId="2" applyFont="1" applyBorder="1" applyAlignment="1">
      <alignment horizontal="center"/>
    </xf>
    <xf numFmtId="0" fontId="5" fillId="0" borderId="18" xfId="0" applyFont="1" applyBorder="1" applyAlignment="1">
      <alignment horizontal="left" vertical="top" wrapText="1"/>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0" xfId="0" applyFont="1" applyBorder="1" applyAlignment="1">
      <alignment horizontal="left" vertical="top"/>
    </xf>
    <xf numFmtId="0" fontId="5" fillId="0" borderId="22" xfId="0" applyFont="1" applyBorder="1" applyAlignment="1">
      <alignment horizontal="left" vertical="top"/>
    </xf>
    <xf numFmtId="0" fontId="10" fillId="0" borderId="1" xfId="0" applyFont="1" applyBorder="1" applyAlignment="1">
      <alignment horizontal="center" vertical="center" wrapText="1"/>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0" fontId="8" fillId="0" borderId="27" xfId="0" applyFont="1" applyBorder="1" applyAlignment="1">
      <alignment horizontal="left" vertical="center"/>
    </xf>
    <xf numFmtId="0" fontId="8" fillId="0" borderId="2"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Border="1" applyAlignment="1">
      <alignment horizontal="left" vertical="center"/>
    </xf>
    <xf numFmtId="0" fontId="8" fillId="0" borderId="17" xfId="0" applyFont="1" applyBorder="1" applyAlignment="1">
      <alignment horizontal="left" vertical="center"/>
    </xf>
    <xf numFmtId="0" fontId="8" fillId="0" borderId="30" xfId="0" applyFont="1" applyBorder="1" applyAlignment="1">
      <alignment horizontal="left" vertical="center"/>
    </xf>
    <xf numFmtId="0" fontId="8" fillId="0" borderId="15" xfId="0" applyFont="1" applyBorder="1" applyAlignment="1">
      <alignment horizontal="left" vertical="center"/>
    </xf>
    <xf numFmtId="0" fontId="8" fillId="0" borderId="3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justify" vertical="center" wrapText="1"/>
    </xf>
    <xf numFmtId="165" fontId="5" fillId="0" borderId="14" xfId="1" applyFont="1" applyBorder="1" applyAlignment="1">
      <alignment horizontal="center" vertical="center"/>
    </xf>
    <xf numFmtId="165" fontId="5" fillId="0" borderId="16" xfId="1" applyFont="1" applyBorder="1" applyAlignment="1">
      <alignment horizontal="center" vertical="center"/>
    </xf>
    <xf numFmtId="165" fontId="5" fillId="0" borderId="12" xfId="1" applyFont="1" applyBorder="1" applyAlignment="1">
      <alignment horizontal="center" vertical="center"/>
    </xf>
    <xf numFmtId="165" fontId="5" fillId="0" borderId="1" xfId="1" applyFont="1" applyBorder="1" applyAlignment="1">
      <alignment horizontal="center" vertical="center"/>
    </xf>
    <xf numFmtId="43" fontId="5" fillId="0" borderId="1" xfId="0" applyNumberFormat="1" applyFont="1" applyBorder="1" applyAlignment="1">
      <alignment horizontal="left" vertical="center"/>
    </xf>
    <xf numFmtId="165" fontId="5" fillId="0" borderId="14" xfId="1" applyFont="1" applyBorder="1" applyAlignment="1">
      <alignment horizontal="center"/>
    </xf>
    <xf numFmtId="165" fontId="5" fillId="0" borderId="16" xfId="1" applyFont="1" applyBorder="1" applyAlignment="1">
      <alignment horizontal="center"/>
    </xf>
    <xf numFmtId="165" fontId="5" fillId="0" borderId="12" xfId="1" applyFont="1" applyBorder="1" applyAlignment="1">
      <alignment horizontal="center"/>
    </xf>
    <xf numFmtId="43" fontId="5" fillId="0" borderId="14" xfId="0" applyNumberFormat="1" applyFont="1" applyBorder="1" applyAlignment="1">
      <alignment horizontal="left" vertical="center"/>
    </xf>
    <xf numFmtId="43" fontId="5" fillId="0" borderId="16" xfId="0" applyNumberFormat="1" applyFont="1" applyBorder="1" applyAlignment="1">
      <alignment horizontal="left" vertical="center"/>
    </xf>
    <xf numFmtId="43" fontId="5" fillId="0" borderId="12" xfId="0" applyNumberFormat="1" applyFont="1" applyBorder="1" applyAlignment="1">
      <alignment horizontal="left" vertical="center"/>
    </xf>
    <xf numFmtId="165" fontId="5" fillId="0" borderId="1" xfId="1" applyFont="1" applyBorder="1" applyAlignment="1">
      <alignment horizontal="center"/>
    </xf>
    <xf numFmtId="0" fontId="5" fillId="0" borderId="1" xfId="0" applyFont="1" applyBorder="1" applyAlignment="1">
      <alignment horizontal="left" vertical="top"/>
    </xf>
    <xf numFmtId="165" fontId="8" fillId="0" borderId="1" xfId="1" applyFont="1"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43" fontId="5" fillId="0" borderId="14" xfId="0" applyNumberFormat="1" applyFont="1" applyBorder="1" applyAlignment="1">
      <alignment horizontal="center" vertical="center"/>
    </xf>
    <xf numFmtId="43" fontId="5" fillId="0" borderId="16" xfId="0" applyNumberFormat="1" applyFont="1" applyBorder="1" applyAlignment="1">
      <alignment horizontal="center" vertical="center"/>
    </xf>
    <xf numFmtId="43" fontId="5" fillId="0" borderId="12" xfId="0" applyNumberFormat="1" applyFont="1" applyBorder="1" applyAlignment="1">
      <alignment horizontal="center" vertical="center"/>
    </xf>
    <xf numFmtId="0" fontId="14" fillId="0" borderId="14" xfId="4" applyFont="1" applyBorder="1" applyAlignment="1">
      <alignment horizontal="center" vertical="center" wrapText="1"/>
    </xf>
    <xf numFmtId="0" fontId="14" fillId="0" borderId="12" xfId="4" applyFont="1" applyBorder="1" applyAlignment="1">
      <alignment horizontal="center" vertical="center" wrapText="1"/>
    </xf>
    <xf numFmtId="0" fontId="8" fillId="0" borderId="1" xfId="0" applyFont="1" applyBorder="1" applyAlignment="1">
      <alignment horizontal="center" vertical="center"/>
    </xf>
    <xf numFmtId="0" fontId="4" fillId="0" borderId="20"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8" fillId="0" borderId="1" xfId="0" applyFont="1" applyBorder="1" applyAlignment="1">
      <alignment horizontal="center" vertical="center" wrapText="1"/>
    </xf>
    <xf numFmtId="0" fontId="5" fillId="0" borderId="1" xfId="0" applyFont="1" applyBorder="1" applyAlignment="1">
      <alignment horizontal="center"/>
    </xf>
    <xf numFmtId="0" fontId="5" fillId="0" borderId="7" xfId="0" applyFont="1" applyBorder="1" applyAlignment="1">
      <alignment horizontal="center"/>
    </xf>
    <xf numFmtId="0" fontId="5" fillId="0" borderId="67"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2" fillId="0" borderId="19" xfId="0" applyFont="1" applyBorder="1" applyAlignment="1">
      <alignment horizontal="center" vertical="center"/>
    </xf>
    <xf numFmtId="0" fontId="12" fillId="0" borderId="50" xfId="0" applyFont="1" applyBorder="1" applyAlignment="1">
      <alignment horizontal="center" vertical="center"/>
    </xf>
    <xf numFmtId="0" fontId="12" fillId="0" borderId="24" xfId="0" applyFont="1" applyBorder="1" applyAlignment="1">
      <alignment horizontal="center" vertical="center"/>
    </xf>
    <xf numFmtId="0" fontId="12" fillId="0" borderId="68" xfId="0" applyFont="1" applyBorder="1" applyAlignment="1">
      <alignment horizontal="center" vertical="center"/>
    </xf>
    <xf numFmtId="0" fontId="5" fillId="0" borderId="49" xfId="0" applyFont="1" applyBorder="1" applyAlignment="1">
      <alignment horizontal="center"/>
    </xf>
    <xf numFmtId="0" fontId="5" fillId="0" borderId="19" xfId="0" applyFont="1" applyBorder="1" applyAlignment="1">
      <alignment horizontal="center"/>
    </xf>
    <xf numFmtId="0" fontId="5" fillId="0" borderId="50" xfId="0" applyFont="1" applyBorder="1" applyAlignment="1">
      <alignment horizontal="center"/>
    </xf>
    <xf numFmtId="0" fontId="5" fillId="0" borderId="68" xfId="0" applyFont="1" applyBorder="1" applyAlignment="1">
      <alignment horizontal="center"/>
    </xf>
    <xf numFmtId="0" fontId="12" fillId="0" borderId="49"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5" fillId="0" borderId="20" xfId="0" applyFont="1" applyBorder="1" applyAlignment="1">
      <alignment horizontal="center"/>
    </xf>
    <xf numFmtId="165" fontId="5" fillId="0" borderId="27" xfId="1" applyFont="1" applyBorder="1" applyAlignment="1">
      <alignment horizontal="center" vertical="center"/>
    </xf>
    <xf numFmtId="165" fontId="5" fillId="0" borderId="2" xfId="1" applyFont="1" applyBorder="1" applyAlignment="1">
      <alignment horizontal="center" vertical="center"/>
    </xf>
    <xf numFmtId="165" fontId="5" fillId="0" borderId="40" xfId="1" applyFont="1" applyBorder="1" applyAlignment="1">
      <alignment horizontal="center" vertical="center"/>
    </xf>
    <xf numFmtId="165" fontId="5" fillId="0" borderId="66" xfId="1" applyFont="1" applyBorder="1" applyAlignment="1">
      <alignment horizontal="center" vertical="center"/>
    </xf>
    <xf numFmtId="165" fontId="5" fillId="0" borderId="44" xfId="1" applyFont="1" applyBorder="1" applyAlignment="1">
      <alignment horizontal="center" vertical="center"/>
    </xf>
    <xf numFmtId="165" fontId="5" fillId="0" borderId="45" xfId="1" applyFont="1" applyBorder="1" applyAlignment="1">
      <alignment horizontal="center" vertical="center"/>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49" xfId="0" applyFont="1" applyBorder="1" applyAlignment="1">
      <alignment horizontal="center"/>
    </xf>
    <xf numFmtId="0" fontId="8" fillId="0" borderId="19" xfId="0" applyFont="1" applyBorder="1" applyAlignment="1">
      <alignment horizontal="center"/>
    </xf>
    <xf numFmtId="0" fontId="8" fillId="0" borderId="50" xfId="0" applyFont="1" applyBorder="1" applyAlignment="1">
      <alignment horizontal="center"/>
    </xf>
    <xf numFmtId="0" fontId="8" fillId="0" borderId="4" xfId="0" applyFont="1" applyBorder="1" applyAlignment="1">
      <alignment horizontal="center"/>
    </xf>
    <xf numFmtId="0" fontId="8" fillId="0" borderId="36" xfId="0" applyFont="1" applyBorder="1" applyAlignment="1">
      <alignment horizontal="center"/>
    </xf>
    <xf numFmtId="0" fontId="8" fillId="0" borderId="47" xfId="0" applyFont="1" applyBorder="1" applyAlignment="1">
      <alignment horizontal="center"/>
    </xf>
    <xf numFmtId="0" fontId="8" fillId="0" borderId="11" xfId="0" applyFont="1" applyBorder="1" applyAlignment="1">
      <alignment horizontal="center"/>
    </xf>
    <xf numFmtId="165" fontId="5" fillId="0" borderId="39" xfId="1" applyFont="1" applyBorder="1" applyAlignment="1">
      <alignment horizontal="center" vertical="center"/>
    </xf>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5" fillId="0" borderId="42" xfId="0" applyFont="1"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8" fillId="0" borderId="48" xfId="0" applyFont="1" applyBorder="1" applyAlignment="1">
      <alignment horizont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11"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12" fillId="0" borderId="8" xfId="0" applyFont="1" applyBorder="1" applyAlignment="1">
      <alignment horizontal="center" vertical="center"/>
    </xf>
    <xf numFmtId="0" fontId="12" fillId="0" borderId="69" xfId="0" applyFont="1" applyBorder="1" applyAlignment="1">
      <alignment horizontal="center" vertical="center"/>
    </xf>
    <xf numFmtId="0" fontId="5" fillId="0" borderId="49" xfId="0" applyFont="1" applyBorder="1" applyAlignment="1">
      <alignment horizontal="center" vertical="center"/>
    </xf>
    <xf numFmtId="0" fontId="5" fillId="0" borderId="19" xfId="0" applyFont="1" applyBorder="1" applyAlignment="1">
      <alignment horizontal="center" vertical="center"/>
    </xf>
    <xf numFmtId="0" fontId="5" fillId="0" borderId="50"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5" fillId="0" borderId="49" xfId="0" applyFont="1" applyBorder="1" applyAlignment="1">
      <alignment horizontal="left" vertical="center" wrapText="1"/>
    </xf>
    <xf numFmtId="0" fontId="5" fillId="0" borderId="19" xfId="0" applyFont="1" applyBorder="1" applyAlignment="1">
      <alignment horizontal="left" vertical="center" wrapText="1"/>
    </xf>
    <xf numFmtId="0" fontId="5" fillId="0" borderId="50"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7" xfId="0" applyFont="1" applyBorder="1" applyAlignment="1">
      <alignment horizontal="center" vertical="center"/>
    </xf>
    <xf numFmtId="0" fontId="5" fillId="0" borderId="24"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left" vertical="center" wrapText="1"/>
    </xf>
    <xf numFmtId="0" fontId="5" fillId="0" borderId="24" xfId="0" applyFont="1" applyBorder="1" applyAlignment="1">
      <alignment horizontal="left" vertical="center" wrapText="1"/>
    </xf>
    <xf numFmtId="0" fontId="5" fillId="0" borderId="68" xfId="0" applyFont="1" applyBorder="1" applyAlignment="1">
      <alignment horizontal="left" vertical="center" wrapText="1"/>
    </xf>
    <xf numFmtId="0" fontId="8" fillId="0" borderId="1" xfId="0" applyFont="1" applyBorder="1" applyAlignment="1">
      <alignment horizontal="left" vertical="top"/>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23" fillId="0" borderId="60" xfId="0" applyFont="1" applyBorder="1" applyAlignment="1">
      <alignment horizontal="left" vertical="top" wrapText="1"/>
    </xf>
    <xf numFmtId="0" fontId="23" fillId="0" borderId="61" xfId="0" applyFont="1" applyBorder="1" applyAlignment="1">
      <alignment horizontal="left" vertical="top" wrapText="1"/>
    </xf>
    <xf numFmtId="0" fontId="23" fillId="0" borderId="0" xfId="0" applyFont="1" applyAlignment="1">
      <alignment horizontal="left" vertical="top" wrapText="1"/>
    </xf>
    <xf numFmtId="0" fontId="23" fillId="0" borderId="62" xfId="0" applyFont="1" applyBorder="1" applyAlignment="1">
      <alignment horizontal="left" vertical="top" wrapText="1"/>
    </xf>
    <xf numFmtId="0" fontId="23" fillId="0" borderId="63" xfId="0" applyFont="1" applyBorder="1" applyAlignment="1">
      <alignment horizontal="left" vertical="top" wrapText="1"/>
    </xf>
    <xf numFmtId="0" fontId="23" fillId="0" borderId="64" xfId="0" applyFont="1" applyBorder="1" applyAlignment="1">
      <alignment horizontal="left" vertical="top" wrapText="1"/>
    </xf>
    <xf numFmtId="0" fontId="23" fillId="0" borderId="65" xfId="0" applyFont="1" applyBorder="1" applyAlignment="1">
      <alignment horizontal="left" vertical="top" wrapText="1"/>
    </xf>
    <xf numFmtId="0" fontId="5" fillId="0" borderId="27" xfId="0" applyFont="1" applyBorder="1" applyAlignment="1">
      <alignment horizontal="center"/>
    </xf>
    <xf numFmtId="0" fontId="5" fillId="0" borderId="2"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17" xfId="0" applyFont="1" applyBorder="1" applyAlignment="1">
      <alignment horizontal="center"/>
    </xf>
    <xf numFmtId="0" fontId="5" fillId="0" borderId="30" xfId="0" applyFont="1" applyBorder="1" applyAlignment="1">
      <alignment horizontal="center"/>
    </xf>
    <xf numFmtId="0" fontId="5" fillId="0" borderId="15" xfId="0" applyFont="1" applyBorder="1" applyAlignment="1">
      <alignment horizontal="center"/>
    </xf>
    <xf numFmtId="0" fontId="5" fillId="0" borderId="31" xfId="0" applyFont="1" applyBorder="1" applyAlignment="1">
      <alignment horizontal="center"/>
    </xf>
    <xf numFmtId="0" fontId="30" fillId="0" borderId="58" xfId="0" applyFont="1" applyBorder="1" applyAlignment="1">
      <alignment horizontal="left" vertical="top"/>
    </xf>
    <xf numFmtId="0" fontId="24" fillId="0" borderId="59" xfId="0" applyFont="1" applyBorder="1" applyAlignment="1">
      <alignment horizontal="left" vertical="top"/>
    </xf>
    <xf numFmtId="0" fontId="24" fillId="0" borderId="60" xfId="0" applyFont="1" applyBorder="1" applyAlignment="1">
      <alignment horizontal="left" vertical="top"/>
    </xf>
    <xf numFmtId="0" fontId="24" fillId="0" borderId="61" xfId="0" applyFont="1" applyBorder="1" applyAlignment="1">
      <alignment horizontal="left" vertical="top"/>
    </xf>
    <xf numFmtId="0" fontId="24" fillId="0" borderId="0" xfId="0" applyFont="1" applyAlignment="1">
      <alignment horizontal="left" vertical="top"/>
    </xf>
    <xf numFmtId="0" fontId="24" fillId="0" borderId="62" xfId="0" applyFont="1" applyBorder="1" applyAlignment="1">
      <alignment horizontal="left" vertical="top"/>
    </xf>
    <xf numFmtId="0" fontId="24" fillId="0" borderId="63" xfId="0" applyFont="1" applyBorder="1" applyAlignment="1">
      <alignment horizontal="left" vertical="top"/>
    </xf>
    <xf numFmtId="0" fontId="24" fillId="0" borderId="64" xfId="0" applyFont="1" applyBorder="1" applyAlignment="1">
      <alignment horizontal="left" vertical="top"/>
    </xf>
    <xf numFmtId="0" fontId="24" fillId="0" borderId="65" xfId="0" applyFont="1" applyBorder="1" applyAlignment="1">
      <alignment horizontal="left" vertical="top"/>
    </xf>
    <xf numFmtId="0" fontId="29" fillId="0" borderId="58" xfId="0" applyFont="1" applyBorder="1" applyAlignment="1">
      <alignment horizontal="left" vertical="top"/>
    </xf>
    <xf numFmtId="0" fontId="30" fillId="0" borderId="58" xfId="0" applyFont="1" applyBorder="1" applyAlignment="1">
      <alignment horizontal="left" vertical="top" wrapText="1"/>
    </xf>
    <xf numFmtId="0" fontId="24" fillId="0" borderId="59" xfId="0" applyFont="1" applyBorder="1" applyAlignment="1">
      <alignment horizontal="left" vertical="top" wrapText="1"/>
    </xf>
    <xf numFmtId="0" fontId="24" fillId="0" borderId="60" xfId="0" applyFont="1" applyBorder="1" applyAlignment="1">
      <alignment horizontal="left" vertical="top" wrapText="1"/>
    </xf>
    <xf numFmtId="0" fontId="24" fillId="0" borderId="61" xfId="0" applyFont="1" applyBorder="1" applyAlignment="1">
      <alignment horizontal="left" vertical="top" wrapText="1"/>
    </xf>
    <xf numFmtId="0" fontId="24" fillId="0" borderId="0" xfId="0" applyFont="1" applyAlignment="1">
      <alignment horizontal="left" vertical="top" wrapText="1"/>
    </xf>
    <xf numFmtId="0" fontId="24" fillId="0" borderId="62" xfId="0" applyFont="1" applyBorder="1" applyAlignment="1">
      <alignment horizontal="left" vertical="top" wrapText="1"/>
    </xf>
    <xf numFmtId="0" fontId="24" fillId="0" borderId="63" xfId="0" applyFont="1" applyBorder="1" applyAlignment="1">
      <alignment horizontal="left" vertical="top" wrapText="1"/>
    </xf>
    <xf numFmtId="0" fontId="24" fillId="0" borderId="64" xfId="0" applyFont="1" applyBorder="1" applyAlignment="1">
      <alignment horizontal="left" vertical="top" wrapText="1"/>
    </xf>
    <xf numFmtId="0" fontId="24" fillId="0" borderId="65" xfId="0" applyFont="1" applyBorder="1" applyAlignment="1">
      <alignment horizontal="left" vertical="top" wrapText="1"/>
    </xf>
    <xf numFmtId="0" fontId="5" fillId="0" borderId="27" xfId="0" applyFont="1" applyBorder="1" applyAlignment="1">
      <alignment horizontal="left" vertical="top"/>
    </xf>
    <xf numFmtId="0" fontId="5" fillId="0" borderId="2" xfId="0" applyFont="1" applyBorder="1" applyAlignment="1">
      <alignment horizontal="left" vertical="top"/>
    </xf>
    <xf numFmtId="0" fontId="5" fillId="0" borderId="28" xfId="0" applyFont="1" applyBorder="1" applyAlignment="1">
      <alignment horizontal="left" vertical="top"/>
    </xf>
    <xf numFmtId="0" fontId="5" fillId="0" borderId="29" xfId="0" applyFont="1" applyBorder="1" applyAlignment="1">
      <alignment horizontal="left" vertical="top"/>
    </xf>
    <xf numFmtId="0" fontId="5" fillId="0" borderId="17" xfId="0" applyFont="1" applyBorder="1" applyAlignment="1">
      <alignment horizontal="left" vertical="top"/>
    </xf>
    <xf numFmtId="0" fontId="5" fillId="0" borderId="30" xfId="0" applyFont="1" applyBorder="1" applyAlignment="1">
      <alignment horizontal="left" vertical="top"/>
    </xf>
    <xf numFmtId="0" fontId="5" fillId="0" borderId="15" xfId="0" applyFont="1" applyBorder="1" applyAlignment="1">
      <alignment horizontal="left" vertical="top"/>
    </xf>
    <xf numFmtId="0" fontId="5" fillId="0" borderId="31" xfId="0" applyFont="1" applyBorder="1" applyAlignment="1">
      <alignment horizontal="left" vertical="top"/>
    </xf>
    <xf numFmtId="0" fontId="20" fillId="6" borderId="21" xfId="0" applyFont="1" applyFill="1" applyBorder="1" applyAlignment="1">
      <alignment horizontal="justify" vertical="top" wrapText="1"/>
    </xf>
    <xf numFmtId="0" fontId="20" fillId="6" borderId="0" xfId="0" applyFont="1" applyFill="1" applyBorder="1" applyAlignment="1">
      <alignment horizontal="justify" vertical="top" wrapText="1"/>
    </xf>
    <xf numFmtId="0" fontId="20" fillId="6" borderId="22" xfId="0" applyFont="1" applyFill="1" applyBorder="1" applyAlignment="1">
      <alignment horizontal="justify" vertical="top" wrapText="1"/>
    </xf>
    <xf numFmtId="0" fontId="0" fillId="6" borderId="18" xfId="0" applyFill="1" applyBorder="1" applyAlignment="1">
      <alignment horizontal="center"/>
    </xf>
    <xf numFmtId="0" fontId="0" fillId="6" borderId="19" xfId="0" applyFill="1" applyBorder="1" applyAlignment="1">
      <alignment horizontal="center"/>
    </xf>
    <xf numFmtId="0" fontId="0" fillId="6" borderId="21" xfId="0" applyFill="1" applyBorder="1" applyAlignment="1">
      <alignment horizontal="center"/>
    </xf>
    <xf numFmtId="0" fontId="0" fillId="6" borderId="0"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19" fillId="2" borderId="49"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20" fillId="0" borderId="46"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1" fillId="6" borderId="21" xfId="0" applyFont="1" applyFill="1" applyBorder="1" applyAlignment="1">
      <alignment horizontal="left" vertical="center" wrapText="1"/>
    </xf>
    <xf numFmtId="0" fontId="21" fillId="6" borderId="0" xfId="0" applyFont="1" applyFill="1" applyBorder="1" applyAlignment="1">
      <alignment horizontal="left" vertical="center" wrapText="1"/>
    </xf>
    <xf numFmtId="0" fontId="21" fillId="6" borderId="22" xfId="0" applyFont="1" applyFill="1" applyBorder="1" applyAlignment="1">
      <alignment horizontal="left" vertical="center" wrapText="1"/>
    </xf>
    <xf numFmtId="0" fontId="20" fillId="6" borderId="21" xfId="0" applyFont="1" applyFill="1" applyBorder="1" applyAlignment="1">
      <alignment horizontal="left" vertical="top" wrapText="1"/>
    </xf>
    <xf numFmtId="0" fontId="20" fillId="6" borderId="0" xfId="0" applyFont="1" applyFill="1" applyBorder="1" applyAlignment="1">
      <alignment horizontal="left" vertical="top" wrapText="1"/>
    </xf>
    <xf numFmtId="0" fontId="20" fillId="6" borderId="22" xfId="0" applyFont="1" applyFill="1" applyBorder="1" applyAlignment="1">
      <alignment horizontal="left" vertical="top" wrapText="1"/>
    </xf>
    <xf numFmtId="0" fontId="21" fillId="6" borderId="21" xfId="0" applyFont="1" applyFill="1" applyBorder="1" applyAlignment="1">
      <alignment horizontal="justify" vertical="top" wrapText="1"/>
    </xf>
    <xf numFmtId="0" fontId="21" fillId="6" borderId="0" xfId="0" applyFont="1" applyFill="1" applyBorder="1" applyAlignment="1">
      <alignment horizontal="justify" vertical="top" wrapText="1"/>
    </xf>
    <xf numFmtId="0" fontId="21" fillId="6" borderId="22" xfId="0" applyFont="1" applyFill="1" applyBorder="1" applyAlignment="1">
      <alignment horizontal="justify" vertical="top" wrapText="1"/>
    </xf>
    <xf numFmtId="0" fontId="20" fillId="6" borderId="21" xfId="0" applyFont="1" applyFill="1" applyBorder="1" applyAlignment="1">
      <alignment horizontal="left" vertical="center" wrapText="1"/>
    </xf>
    <xf numFmtId="0" fontId="20" fillId="6" borderId="0" xfId="0" applyFont="1" applyFill="1" applyBorder="1" applyAlignment="1">
      <alignment horizontal="left" vertical="center" wrapText="1"/>
    </xf>
    <xf numFmtId="0" fontId="20" fillId="6" borderId="22" xfId="0" applyFont="1" applyFill="1" applyBorder="1" applyAlignment="1">
      <alignment horizontal="left" vertical="center" wrapText="1"/>
    </xf>
    <xf numFmtId="0" fontId="21" fillId="6" borderId="21" xfId="0" applyFont="1" applyFill="1" applyBorder="1" applyAlignment="1">
      <alignment horizontal="justify" vertical="center" wrapText="1"/>
    </xf>
    <xf numFmtId="0" fontId="21" fillId="6" borderId="0" xfId="0" applyFont="1" applyFill="1" applyBorder="1" applyAlignment="1">
      <alignment horizontal="justify" vertical="center" wrapText="1"/>
    </xf>
    <xf numFmtId="0" fontId="21" fillId="6" borderId="22" xfId="0" applyFont="1" applyFill="1" applyBorder="1" applyAlignment="1">
      <alignment horizontal="justify" vertical="center" wrapText="1"/>
    </xf>
    <xf numFmtId="0" fontId="21" fillId="0" borderId="21" xfId="0" applyFont="1" applyBorder="1" applyAlignment="1">
      <alignment horizontal="justify" vertical="top" wrapText="1"/>
    </xf>
    <xf numFmtId="0" fontId="21" fillId="0" borderId="0" xfId="0" applyFont="1" applyBorder="1" applyAlignment="1">
      <alignment horizontal="justify" vertical="top" wrapText="1"/>
    </xf>
    <xf numFmtId="0" fontId="21" fillId="0" borderId="22" xfId="0" applyFont="1" applyBorder="1" applyAlignment="1">
      <alignment horizontal="justify" vertical="top" wrapText="1"/>
    </xf>
    <xf numFmtId="0" fontId="20" fillId="0" borderId="21" xfId="0" applyFont="1" applyFill="1" applyBorder="1" applyAlignment="1">
      <alignment horizontal="justify" vertical="top" wrapText="1"/>
    </xf>
    <xf numFmtId="0" fontId="20" fillId="0" borderId="0" xfId="0" applyFont="1" applyFill="1" applyBorder="1" applyAlignment="1">
      <alignment horizontal="justify" vertical="top" wrapText="1"/>
    </xf>
    <xf numFmtId="0" fontId="20" fillId="0" borderId="22" xfId="0" applyFont="1" applyFill="1" applyBorder="1" applyAlignment="1">
      <alignment horizontal="justify" vertical="top" wrapText="1"/>
    </xf>
    <xf numFmtId="0" fontId="21" fillId="0" borderId="21"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21" fillId="0" borderId="22" xfId="0" applyFont="1" applyFill="1" applyBorder="1" applyAlignment="1">
      <alignment horizontal="justify" vertical="top" wrapText="1"/>
    </xf>
    <xf numFmtId="0" fontId="20" fillId="6" borderId="21" xfId="0" applyFont="1" applyFill="1" applyBorder="1" applyAlignment="1">
      <alignment horizontal="left" vertical="center"/>
    </xf>
    <xf numFmtId="0" fontId="20" fillId="6" borderId="0" xfId="0" applyFont="1" applyFill="1" applyBorder="1" applyAlignment="1">
      <alignment horizontal="left" vertical="center"/>
    </xf>
    <xf numFmtId="0" fontId="20" fillId="6" borderId="22" xfId="0" applyFont="1" applyFill="1" applyBorder="1" applyAlignment="1">
      <alignment horizontal="left" vertical="center"/>
    </xf>
    <xf numFmtId="0" fontId="13" fillId="6" borderId="21" xfId="0" applyFont="1" applyFill="1" applyBorder="1" applyAlignment="1">
      <alignment horizontal="justify" vertical="top"/>
    </xf>
    <xf numFmtId="0" fontId="6" fillId="6" borderId="0" xfId="0" applyFont="1" applyFill="1" applyBorder="1" applyAlignment="1">
      <alignment horizontal="justify" vertical="top"/>
    </xf>
    <xf numFmtId="0" fontId="6" fillId="6" borderId="22" xfId="0" applyFont="1" applyFill="1" applyBorder="1" applyAlignment="1">
      <alignment horizontal="justify" vertical="top"/>
    </xf>
    <xf numFmtId="0" fontId="21" fillId="0" borderId="21" xfId="0" applyFont="1" applyBorder="1" applyAlignment="1">
      <alignment horizontal="justify" vertical="top"/>
    </xf>
    <xf numFmtId="0" fontId="21" fillId="0" borderId="0" xfId="0" applyFont="1" applyBorder="1" applyAlignment="1">
      <alignment horizontal="justify" vertical="top"/>
    </xf>
    <xf numFmtId="0" fontId="21" fillId="0" borderId="22" xfId="0" applyFont="1" applyBorder="1" applyAlignment="1">
      <alignment horizontal="justify" vertical="top"/>
    </xf>
    <xf numFmtId="0" fontId="21" fillId="6" borderId="21" xfId="0" applyFont="1" applyFill="1" applyBorder="1" applyAlignment="1">
      <alignment horizontal="justify" vertical="top"/>
    </xf>
    <xf numFmtId="0" fontId="21" fillId="6" borderId="0" xfId="0" applyFont="1" applyFill="1" applyBorder="1" applyAlignment="1">
      <alignment horizontal="justify" vertical="top"/>
    </xf>
    <xf numFmtId="0" fontId="21" fillId="6" borderId="22" xfId="0" applyFont="1" applyFill="1" applyBorder="1" applyAlignment="1">
      <alignment horizontal="justify" vertical="top"/>
    </xf>
    <xf numFmtId="0" fontId="7" fillId="0" borderId="54" xfId="0" applyFont="1" applyBorder="1" applyAlignment="1">
      <alignment horizontal="left" vertical="center"/>
    </xf>
    <xf numFmtId="0" fontId="7" fillId="0" borderId="56" xfId="0" applyFont="1" applyBorder="1" applyAlignment="1">
      <alignment horizontal="left"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4" xfId="0" applyFont="1" applyBorder="1" applyAlignment="1">
      <alignment vertical="center" wrapText="1"/>
    </xf>
    <xf numFmtId="0" fontId="7" fillId="0" borderId="56" xfId="0" applyFont="1" applyBorder="1" applyAlignment="1">
      <alignment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25" fillId="8" borderId="54" xfId="0" applyFont="1" applyFill="1" applyBorder="1" applyAlignment="1">
      <alignment horizontal="center" vertical="center" wrapText="1"/>
    </xf>
    <xf numFmtId="0" fontId="25" fillId="8" borderId="56" xfId="0" applyFont="1" applyFill="1" applyBorder="1" applyAlignment="1">
      <alignment horizontal="center" vertical="center" wrapText="1"/>
    </xf>
    <xf numFmtId="0" fontId="25" fillId="8" borderId="55" xfId="0" applyFont="1" applyFill="1" applyBorder="1" applyAlignment="1">
      <alignment horizontal="center" vertical="center" wrapText="1"/>
    </xf>
  </cellXfs>
  <cellStyles count="10">
    <cellStyle name="Millares [0] 2" xfId="6" xr:uid="{00000000-0005-0000-0000-000000000000}"/>
    <cellStyle name="Millares [0] 2 2" xfId="9" xr:uid="{FBCD5ABD-3D82-482C-8213-F587BD14EC1F}"/>
    <cellStyle name="Millares 2" xfId="3" xr:uid="{00000000-0005-0000-0000-000001000000}"/>
    <cellStyle name="Millares 2 2" xfId="8" xr:uid="{3C085A42-738D-45C1-8222-20694DF18914}"/>
    <cellStyle name="Moneda" xfId="1" builtinId="4"/>
    <cellStyle name="Moneda [0]" xfId="7" builtinId="7"/>
    <cellStyle name="Normal" xfId="0" builtinId="0"/>
    <cellStyle name="Normal 2" xfId="4" xr:uid="{00000000-0005-0000-0000-000005000000}"/>
    <cellStyle name="Porcentaje" xfId="2" builtinId="5"/>
    <cellStyle name="Porcentaje 2" xfId="5" xr:uid="{00000000-0005-0000-0000-00000700000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10</xdr:col>
      <xdr:colOff>113030</xdr:colOff>
      <xdr:row>2</xdr:row>
      <xdr:rowOff>152400</xdr:rowOff>
    </xdr:to>
    <xdr:pic>
      <xdr:nvPicPr>
        <xdr:cNvPr id="2" name="Imagen 1" descr="LOGO UNIDAD COLOR 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2199005"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9</xdr:col>
      <xdr:colOff>141605</xdr:colOff>
      <xdr:row>2</xdr:row>
      <xdr:rowOff>152400</xdr:rowOff>
    </xdr:to>
    <xdr:pic>
      <xdr:nvPicPr>
        <xdr:cNvPr id="2" name="Imagen 1" descr="LOGO UNIDAD COLOR 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2199005" cy="4667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10</xdr:col>
      <xdr:colOff>113030</xdr:colOff>
      <xdr:row>2</xdr:row>
      <xdr:rowOff>152400</xdr:rowOff>
    </xdr:to>
    <xdr:pic>
      <xdr:nvPicPr>
        <xdr:cNvPr id="2" name="Imagen 1" descr="LOGO UNIDAD COLOR 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2199005" cy="4667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10</xdr:col>
      <xdr:colOff>93980</xdr:colOff>
      <xdr:row>2</xdr:row>
      <xdr:rowOff>152400</xdr:rowOff>
    </xdr:to>
    <xdr:pic>
      <xdr:nvPicPr>
        <xdr:cNvPr id="2" name="Imagen 1" descr="LOGO UNIDAD COLOR 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2199005" cy="4667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1</xdr:row>
      <xdr:rowOff>247650</xdr:rowOff>
    </xdr:from>
    <xdr:to>
      <xdr:col>2</xdr:col>
      <xdr:colOff>438150</xdr:colOff>
      <xdr:row>2</xdr:row>
      <xdr:rowOff>371475</xdr:rowOff>
    </xdr:to>
    <xdr:pic>
      <xdr:nvPicPr>
        <xdr:cNvPr id="2" name="Imagen 2" descr="1-01.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4755" b="5148"/>
        <a:stretch>
          <a:fillRect/>
        </a:stretch>
      </xdr:blipFill>
      <xdr:spPr bwMode="auto">
        <a:xfrm>
          <a:off x="157108" y="247650"/>
          <a:ext cx="2229835" cy="419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0</xdr:colOff>
      <xdr:row>7</xdr:row>
      <xdr:rowOff>0</xdr:rowOff>
    </xdr:to>
    <xdr:sp macro="" textlink="">
      <xdr:nvSpPr>
        <xdr:cNvPr id="2" name="AutoShape 222">
          <a:extLst>
            <a:ext uri="{FF2B5EF4-FFF2-40B4-BE49-F238E27FC236}">
              <a16:creationId xmlns:a16="http://schemas.microsoft.com/office/drawing/2014/main" id="{00000000-0008-0000-0700-000002000000}"/>
            </a:ext>
          </a:extLst>
        </xdr:cNvPr>
        <xdr:cNvSpPr>
          <a:spLocks noChangeArrowheads="1"/>
        </xdr:cNvSpPr>
      </xdr:nvSpPr>
      <xdr:spPr bwMode="auto">
        <a:xfrm>
          <a:off x="0" y="0"/>
          <a:ext cx="12763500" cy="79533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24342</xdr:colOff>
      <xdr:row>1</xdr:row>
      <xdr:rowOff>166581</xdr:rowOff>
    </xdr:from>
    <xdr:to>
      <xdr:col>0</xdr:col>
      <xdr:colOff>1915584</xdr:colOff>
      <xdr:row>4</xdr:row>
      <xdr:rowOff>179917</xdr:rowOff>
    </xdr:to>
    <xdr:pic>
      <xdr:nvPicPr>
        <xdr:cNvPr id="4" name="Imagen 5" descr="image008">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2" y="293581"/>
          <a:ext cx="1891242" cy="468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sharepoint.com/Users/user/Downloads/20200402%20-%20Formato%20Estructura%20Tecnica%20EE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sheetName val="H2"/>
      <sheetName val="H3"/>
      <sheetName val="H4"/>
      <sheetName val="H5"/>
      <sheetName val="H6"/>
      <sheetName val="LISTAS"/>
      <sheetName val="H6 OFERTA"/>
      <sheetName val="CHECK LIST"/>
    </sheetNames>
    <sheetDataSet>
      <sheetData sheetId="0"/>
      <sheetData sheetId="1" refreshError="1"/>
      <sheetData sheetId="2" refreshError="1"/>
      <sheetData sheetId="3" refreshError="1"/>
      <sheetData sheetId="4" refreshError="1"/>
      <sheetData sheetId="5"/>
      <sheetData sheetId="6">
        <row r="3">
          <cell r="B3" t="str">
            <v xml:space="preserve">Infraestructura_Social_y_Comunitaria </v>
          </cell>
        </row>
        <row r="4">
          <cell r="B4" t="str">
            <v>Dotación_Social_y_Comunitaria</v>
          </cell>
        </row>
        <row r="5">
          <cell r="B5" t="str">
            <v>Entrega_de_insumos_agropecuarios</v>
          </cell>
        </row>
      </sheetData>
      <sheetData sheetId="7" refreshError="1"/>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pageSetUpPr fitToPage="1"/>
  </sheetPr>
  <dimension ref="A1:BU135"/>
  <sheetViews>
    <sheetView showGridLines="0" tabSelected="1" view="pageBreakPreview" zoomScaleNormal="100" zoomScaleSheetLayoutView="100" workbookViewId="0">
      <selection activeCell="L1" sqref="L1:AD1"/>
    </sheetView>
  </sheetViews>
  <sheetFormatPr baseColWidth="10" defaultColWidth="11.42578125" defaultRowHeight="14.25" x14ac:dyDescent="0.2"/>
  <cols>
    <col min="1" max="10" width="3.28515625" style="66" customWidth="1"/>
    <col min="11" max="11" width="3.7109375" style="66" customWidth="1"/>
    <col min="12" max="22" width="3.28515625" style="66" customWidth="1"/>
    <col min="23" max="23" width="4.140625" style="66" customWidth="1"/>
    <col min="24" max="32" width="3.28515625" style="66" customWidth="1"/>
    <col min="33" max="33" width="3.7109375" style="66" customWidth="1"/>
    <col min="34" max="34" width="3.28515625" style="66" customWidth="1"/>
    <col min="35" max="35" width="5.140625" style="66" customWidth="1"/>
    <col min="36" max="38" width="2.7109375" style="66" customWidth="1"/>
    <col min="39" max="16384" width="11.42578125" style="66"/>
  </cols>
  <sheetData>
    <row r="1" spans="1:42" ht="24.75" customHeight="1" x14ac:dyDescent="0.2">
      <c r="A1" s="217"/>
      <c r="B1" s="218"/>
      <c r="C1" s="218"/>
      <c r="D1" s="218"/>
      <c r="E1" s="218"/>
      <c r="F1" s="218"/>
      <c r="G1" s="218"/>
      <c r="H1" s="218"/>
      <c r="I1" s="218"/>
      <c r="J1" s="218"/>
      <c r="K1" s="218"/>
      <c r="L1" s="227" t="s">
        <v>1751</v>
      </c>
      <c r="M1" s="228"/>
      <c r="N1" s="228"/>
      <c r="O1" s="228"/>
      <c r="P1" s="228"/>
      <c r="Q1" s="228"/>
      <c r="R1" s="228"/>
      <c r="S1" s="228"/>
      <c r="T1" s="228"/>
      <c r="U1" s="228"/>
      <c r="V1" s="228"/>
      <c r="W1" s="228"/>
      <c r="X1" s="228"/>
      <c r="Y1" s="228"/>
      <c r="Z1" s="228"/>
      <c r="AA1" s="228"/>
      <c r="AB1" s="228"/>
      <c r="AC1" s="228"/>
      <c r="AD1" s="229"/>
      <c r="AE1" s="221" t="s">
        <v>2</v>
      </c>
      <c r="AF1" s="222"/>
      <c r="AG1" s="222"/>
      <c r="AH1" s="222"/>
      <c r="AI1" s="223"/>
    </row>
    <row r="2" spans="1:42" ht="14.25" customHeight="1" x14ac:dyDescent="0.2">
      <c r="A2" s="219"/>
      <c r="B2" s="220"/>
      <c r="C2" s="220"/>
      <c r="D2" s="220"/>
      <c r="E2" s="220"/>
      <c r="F2" s="220"/>
      <c r="G2" s="220"/>
      <c r="H2" s="220"/>
      <c r="I2" s="220"/>
      <c r="J2" s="220"/>
      <c r="K2" s="220"/>
      <c r="L2" s="230" t="s">
        <v>0</v>
      </c>
      <c r="M2" s="231"/>
      <c r="N2" s="231"/>
      <c r="O2" s="231"/>
      <c r="P2" s="231"/>
      <c r="Q2" s="231"/>
      <c r="R2" s="231"/>
      <c r="S2" s="231"/>
      <c r="T2" s="231"/>
      <c r="U2" s="231"/>
      <c r="V2" s="231"/>
      <c r="W2" s="231"/>
      <c r="X2" s="231"/>
      <c r="Y2" s="231"/>
      <c r="Z2" s="231"/>
      <c r="AA2" s="231"/>
      <c r="AB2" s="231"/>
      <c r="AC2" s="231"/>
      <c r="AD2" s="232"/>
      <c r="AE2" s="224" t="s">
        <v>1748</v>
      </c>
      <c r="AF2" s="225"/>
      <c r="AG2" s="225"/>
      <c r="AH2" s="225"/>
      <c r="AI2" s="226"/>
    </row>
    <row r="3" spans="1:42" ht="13.5" customHeight="1" x14ac:dyDescent="0.2">
      <c r="A3" s="219"/>
      <c r="B3" s="220"/>
      <c r="C3" s="220"/>
      <c r="D3" s="220"/>
      <c r="E3" s="220"/>
      <c r="F3" s="220"/>
      <c r="G3" s="220"/>
      <c r="H3" s="220"/>
      <c r="I3" s="220"/>
      <c r="J3" s="220"/>
      <c r="K3" s="220"/>
      <c r="L3" s="233" t="s">
        <v>1</v>
      </c>
      <c r="M3" s="234"/>
      <c r="N3" s="234"/>
      <c r="O3" s="234"/>
      <c r="P3" s="234"/>
      <c r="Q3" s="234"/>
      <c r="R3" s="234"/>
      <c r="S3" s="234"/>
      <c r="T3" s="234"/>
      <c r="U3" s="234"/>
      <c r="V3" s="234"/>
      <c r="W3" s="234"/>
      <c r="X3" s="234"/>
      <c r="Y3" s="234"/>
      <c r="Z3" s="234"/>
      <c r="AA3" s="234"/>
      <c r="AB3" s="234"/>
      <c r="AC3" s="234"/>
      <c r="AD3" s="235"/>
      <c r="AE3" s="224" t="s">
        <v>1750</v>
      </c>
      <c r="AF3" s="225"/>
      <c r="AG3" s="225"/>
      <c r="AH3" s="225"/>
      <c r="AI3" s="226"/>
    </row>
    <row r="4" spans="1:42" ht="14.25" customHeight="1" thickBot="1" x14ac:dyDescent="0.25">
      <c r="A4" s="219"/>
      <c r="B4" s="220"/>
      <c r="C4" s="220"/>
      <c r="D4" s="220"/>
      <c r="E4" s="220"/>
      <c r="F4" s="220"/>
      <c r="G4" s="220"/>
      <c r="H4" s="220"/>
      <c r="I4" s="220"/>
      <c r="J4" s="220"/>
      <c r="K4" s="220"/>
      <c r="L4" s="236"/>
      <c r="M4" s="237"/>
      <c r="N4" s="237"/>
      <c r="O4" s="237"/>
      <c r="P4" s="237"/>
      <c r="Q4" s="237"/>
      <c r="R4" s="237"/>
      <c r="S4" s="237"/>
      <c r="T4" s="237"/>
      <c r="U4" s="237"/>
      <c r="V4" s="237"/>
      <c r="W4" s="237"/>
      <c r="X4" s="237"/>
      <c r="Y4" s="237"/>
      <c r="Z4" s="237"/>
      <c r="AA4" s="237"/>
      <c r="AB4" s="237"/>
      <c r="AC4" s="237"/>
      <c r="AD4" s="238"/>
      <c r="AE4" s="213" t="s">
        <v>1723</v>
      </c>
      <c r="AF4" s="214"/>
      <c r="AG4" s="214"/>
      <c r="AH4" s="214"/>
      <c r="AI4" s="215"/>
    </row>
    <row r="5" spans="1:42" ht="6.75" customHeight="1" x14ac:dyDescent="0.2">
      <c r="A5" s="146"/>
      <c r="B5" s="147"/>
      <c r="C5" s="147"/>
      <c r="D5" s="147"/>
      <c r="E5" s="147"/>
      <c r="F5" s="147"/>
      <c r="G5" s="147"/>
      <c r="H5" s="147"/>
      <c r="I5" s="147"/>
      <c r="J5" s="147"/>
      <c r="K5" s="147"/>
      <c r="L5" s="147"/>
      <c r="M5" s="147"/>
      <c r="N5" s="147"/>
      <c r="O5" s="147"/>
      <c r="P5" s="167"/>
      <c r="Q5" s="167"/>
      <c r="R5" s="167"/>
      <c r="S5" s="167"/>
      <c r="T5" s="167"/>
      <c r="U5" s="167"/>
      <c r="V5" s="167"/>
      <c r="W5" s="167"/>
      <c r="X5" s="167"/>
      <c r="Y5" s="167"/>
      <c r="Z5" s="167"/>
      <c r="AA5" s="167"/>
      <c r="AB5" s="167"/>
      <c r="AC5" s="167"/>
      <c r="AD5" s="167"/>
      <c r="AE5" s="168"/>
      <c r="AF5" s="168"/>
      <c r="AG5" s="168"/>
      <c r="AH5" s="168"/>
      <c r="AI5" s="169"/>
    </row>
    <row r="6" spans="1:42" ht="14.25" customHeight="1" x14ac:dyDescent="0.2">
      <c r="A6" s="148"/>
      <c r="B6" s="4" t="s">
        <v>12</v>
      </c>
      <c r="C6" s="4"/>
      <c r="D6" s="4"/>
      <c r="E6" s="4"/>
      <c r="F6" s="4"/>
      <c r="G6" s="4"/>
      <c r="H6" s="2"/>
      <c r="I6" s="216"/>
      <c r="J6" s="216"/>
      <c r="K6" s="216"/>
      <c r="L6" s="216"/>
      <c r="M6" s="216"/>
      <c r="N6" s="165"/>
      <c r="O6" s="165"/>
      <c r="P6" s="165"/>
      <c r="Q6" s="165"/>
      <c r="R6" s="165"/>
      <c r="S6" s="165"/>
      <c r="T6" s="165"/>
      <c r="U6" s="165"/>
      <c r="V6" s="165"/>
      <c r="W6" s="165"/>
      <c r="X6" s="165"/>
      <c r="Y6" s="165"/>
      <c r="Z6" s="165"/>
      <c r="AA6" s="165"/>
      <c r="AB6" s="165"/>
      <c r="AC6" s="165"/>
      <c r="AD6" s="165"/>
      <c r="AE6" s="32"/>
      <c r="AF6" s="32"/>
      <c r="AG6" s="32"/>
      <c r="AH6" s="32"/>
      <c r="AI6" s="166"/>
    </row>
    <row r="7" spans="1:42" ht="6" customHeight="1" thickBot="1" x14ac:dyDescent="0.25">
      <c r="A7" s="150"/>
      <c r="B7" s="151"/>
      <c r="C7" s="151"/>
      <c r="D7" s="151"/>
      <c r="E7" s="151"/>
      <c r="F7" s="151"/>
      <c r="G7" s="151"/>
      <c r="H7" s="151"/>
      <c r="I7" s="151"/>
      <c r="J7" s="151"/>
      <c r="K7" s="151"/>
      <c r="L7" s="170"/>
      <c r="M7" s="170"/>
      <c r="N7" s="170"/>
      <c r="O7" s="170"/>
      <c r="P7" s="170"/>
      <c r="Q7" s="170"/>
      <c r="R7" s="170"/>
      <c r="S7" s="170"/>
      <c r="T7" s="170"/>
      <c r="U7" s="170"/>
      <c r="V7" s="170"/>
      <c r="W7" s="170"/>
      <c r="X7" s="170"/>
      <c r="Y7" s="170"/>
      <c r="Z7" s="170"/>
      <c r="AA7" s="170"/>
      <c r="AB7" s="170"/>
      <c r="AC7" s="170"/>
      <c r="AD7" s="170"/>
      <c r="AE7" s="171"/>
      <c r="AF7" s="171"/>
      <c r="AG7" s="171"/>
      <c r="AH7" s="171"/>
      <c r="AI7" s="172"/>
    </row>
    <row r="8" spans="1:42" ht="6" customHeight="1" x14ac:dyDescent="0.2">
      <c r="A8" s="100"/>
      <c r="B8" s="13"/>
      <c r="C8" s="13"/>
      <c r="D8" s="13"/>
      <c r="E8" s="13"/>
      <c r="F8" s="13"/>
      <c r="G8" s="13"/>
      <c r="H8" s="13"/>
      <c r="I8" s="13"/>
      <c r="J8" s="13"/>
      <c r="K8" s="13"/>
      <c r="L8" s="13"/>
      <c r="M8" s="13"/>
      <c r="N8" s="13"/>
      <c r="O8" s="13"/>
      <c r="P8" s="12"/>
      <c r="Q8" s="13"/>
      <c r="R8" s="13"/>
      <c r="S8" s="13"/>
      <c r="T8" s="13"/>
      <c r="U8" s="13"/>
      <c r="V8" s="13"/>
      <c r="W8" s="13"/>
      <c r="X8" s="13"/>
      <c r="Y8" s="13"/>
      <c r="Z8" s="13"/>
      <c r="AA8" s="13"/>
      <c r="AB8" s="13"/>
      <c r="AC8" s="13"/>
      <c r="AD8" s="13"/>
      <c r="AE8" s="13"/>
      <c r="AF8" s="13"/>
      <c r="AG8" s="13"/>
      <c r="AH8" s="13"/>
      <c r="AI8" s="68"/>
    </row>
    <row r="9" spans="1:42" ht="12.95" customHeight="1" x14ac:dyDescent="0.2">
      <c r="A9" s="18"/>
      <c r="B9" s="239" t="s">
        <v>303</v>
      </c>
      <c r="C9" s="239"/>
      <c r="D9" s="239"/>
      <c r="E9" s="239"/>
      <c r="F9" s="239"/>
      <c r="G9" s="239"/>
      <c r="H9" s="239"/>
      <c r="I9" s="239"/>
      <c r="J9" s="239"/>
      <c r="K9" s="239"/>
      <c r="L9" s="239"/>
      <c r="M9" s="239"/>
      <c r="N9" s="239"/>
      <c r="O9" s="239"/>
      <c r="P9" s="240" t="s">
        <v>628</v>
      </c>
      <c r="Q9" s="239"/>
      <c r="R9" s="239"/>
      <c r="S9" s="239"/>
      <c r="T9" s="239"/>
      <c r="U9" s="239"/>
      <c r="V9" s="239"/>
      <c r="W9" s="239"/>
      <c r="X9" s="239"/>
      <c r="Y9" s="239"/>
      <c r="Z9" s="239"/>
      <c r="AA9" s="239"/>
      <c r="AB9" s="239"/>
      <c r="AC9" s="239"/>
      <c r="AD9" s="239"/>
      <c r="AE9" s="239"/>
      <c r="AF9" s="239"/>
      <c r="AG9" s="239"/>
      <c r="AH9" s="239"/>
      <c r="AI9" s="69"/>
    </row>
    <row r="10" spans="1:42" ht="12.95" customHeight="1" x14ac:dyDescent="0.2">
      <c r="A10" s="18"/>
      <c r="B10" s="70"/>
      <c r="C10" s="70"/>
      <c r="D10" s="70"/>
      <c r="E10" s="70"/>
      <c r="F10" s="70"/>
      <c r="G10" s="70"/>
      <c r="H10" s="70"/>
      <c r="I10" s="70"/>
      <c r="J10" s="70"/>
      <c r="K10" s="70"/>
      <c r="L10" s="70"/>
      <c r="M10" s="70"/>
      <c r="N10" s="70"/>
      <c r="O10" s="70"/>
      <c r="P10" s="73"/>
      <c r="Q10" s="40"/>
      <c r="R10" s="241" t="s">
        <v>1729</v>
      </c>
      <c r="S10" s="241"/>
      <c r="T10" s="241"/>
      <c r="U10" s="241"/>
      <c r="V10" s="241"/>
      <c r="W10" s="241"/>
      <c r="X10" s="241"/>
      <c r="Y10" s="241"/>
      <c r="Z10" s="241"/>
      <c r="AA10" s="241"/>
      <c r="AB10" s="241"/>
      <c r="AC10" s="241"/>
      <c r="AD10" s="241"/>
      <c r="AE10" s="241"/>
      <c r="AF10" s="241"/>
      <c r="AG10" s="241"/>
      <c r="AH10" s="241"/>
      <c r="AI10" s="69"/>
      <c r="AL10" s="244"/>
      <c r="AM10" s="244"/>
      <c r="AN10" s="244"/>
      <c r="AO10" s="244"/>
      <c r="AP10" s="244"/>
    </row>
    <row r="11" spans="1:42" ht="22.5" customHeight="1" x14ac:dyDescent="0.2">
      <c r="A11" s="18"/>
      <c r="B11" s="248" t="s">
        <v>631</v>
      </c>
      <c r="C11" s="248"/>
      <c r="D11" s="248"/>
      <c r="E11" s="248"/>
      <c r="F11" s="248"/>
      <c r="G11" s="248"/>
      <c r="H11" s="248"/>
      <c r="I11" s="245"/>
      <c r="J11" s="246"/>
      <c r="K11" s="246"/>
      <c r="L11" s="246"/>
      <c r="M11" s="247"/>
      <c r="N11" s="70"/>
      <c r="O11" s="70"/>
      <c r="P11" s="73"/>
      <c r="Q11" s="152"/>
      <c r="R11" s="242" t="s">
        <v>1728</v>
      </c>
      <c r="S11" s="243"/>
      <c r="T11" s="243"/>
      <c r="U11" s="243"/>
      <c r="V11" s="243"/>
      <c r="W11" s="243"/>
      <c r="X11" s="243"/>
      <c r="Y11" s="243"/>
      <c r="Z11" s="243"/>
      <c r="AA11" s="243"/>
      <c r="AB11" s="243"/>
      <c r="AC11" s="243"/>
      <c r="AD11" s="243"/>
      <c r="AE11" s="243"/>
      <c r="AF11" s="243"/>
      <c r="AG11" s="243"/>
      <c r="AH11" s="243"/>
      <c r="AI11" s="69"/>
    </row>
    <row r="12" spans="1:42" ht="6" customHeight="1" x14ac:dyDescent="0.2">
      <c r="A12" s="18"/>
      <c r="B12" s="163"/>
      <c r="C12" s="163"/>
      <c r="D12" s="163"/>
      <c r="E12" s="163"/>
      <c r="F12" s="163"/>
      <c r="G12" s="163"/>
      <c r="H12" s="163"/>
      <c r="I12" s="145"/>
      <c r="J12" s="145"/>
      <c r="K12" s="145"/>
      <c r="L12" s="145"/>
      <c r="M12" s="145"/>
      <c r="N12" s="70"/>
      <c r="O12" s="70"/>
      <c r="P12" s="73"/>
      <c r="Q12" s="161"/>
      <c r="R12" s="159"/>
      <c r="S12" s="159"/>
      <c r="T12" s="159"/>
      <c r="U12" s="159"/>
      <c r="V12" s="159"/>
      <c r="W12" s="159"/>
      <c r="X12" s="159"/>
      <c r="Y12" s="159"/>
      <c r="Z12" s="159"/>
      <c r="AA12" s="159"/>
      <c r="AB12" s="159"/>
      <c r="AC12" s="159"/>
      <c r="AD12" s="159"/>
      <c r="AE12" s="159"/>
      <c r="AF12" s="159"/>
      <c r="AG12" s="159"/>
      <c r="AH12" s="159"/>
      <c r="AI12" s="69"/>
    </row>
    <row r="13" spans="1:42" ht="27.75" customHeight="1" x14ac:dyDescent="0.2">
      <c r="A13" s="18"/>
      <c r="B13" s="195" t="s">
        <v>627</v>
      </c>
      <c r="C13" s="195"/>
      <c r="D13" s="195"/>
      <c r="E13" s="195"/>
      <c r="F13" s="195"/>
      <c r="G13" s="195"/>
      <c r="H13" s="195"/>
      <c r="I13" s="195"/>
      <c r="J13" s="195"/>
      <c r="K13" s="195"/>
      <c r="L13" s="195"/>
      <c r="M13" s="195"/>
      <c r="N13" s="195"/>
      <c r="O13" s="196"/>
      <c r="P13" s="73"/>
      <c r="Q13" s="161"/>
      <c r="R13" s="159"/>
      <c r="S13" s="159"/>
      <c r="T13" s="159"/>
      <c r="U13" s="159"/>
      <c r="V13" s="159"/>
      <c r="W13" s="159"/>
      <c r="X13" s="159"/>
      <c r="Y13" s="159"/>
      <c r="Z13" s="159"/>
      <c r="AA13" s="159"/>
      <c r="AB13" s="159"/>
      <c r="AC13" s="159"/>
      <c r="AD13" s="159"/>
      <c r="AE13" s="159"/>
      <c r="AF13" s="159"/>
      <c r="AG13" s="159"/>
      <c r="AH13" s="159"/>
      <c r="AI13" s="69"/>
    </row>
    <row r="14" spans="1:42" ht="22.5" customHeight="1" x14ac:dyDescent="0.2">
      <c r="A14" s="18"/>
      <c r="B14" s="197" t="str">
        <f>IFERROR(VLOOKUP($I$11,#REF!,2,0),"")</f>
        <v/>
      </c>
      <c r="C14" s="198"/>
      <c r="D14" s="198"/>
      <c r="E14" s="198"/>
      <c r="F14" s="198"/>
      <c r="G14" s="198"/>
      <c r="H14" s="198"/>
      <c r="I14" s="198"/>
      <c r="J14" s="198"/>
      <c r="K14" s="198"/>
      <c r="L14" s="198"/>
      <c r="M14" s="198"/>
      <c r="N14" s="199"/>
      <c r="O14" s="70"/>
      <c r="P14" s="73"/>
      <c r="Q14" s="206" t="s">
        <v>642</v>
      </c>
      <c r="R14" s="207"/>
      <c r="S14" s="207"/>
      <c r="T14" s="207"/>
      <c r="U14" s="207"/>
      <c r="V14" s="207"/>
      <c r="W14" s="207"/>
      <c r="X14" s="207"/>
      <c r="Y14" s="208"/>
      <c r="Z14" s="209"/>
      <c r="AA14" s="210"/>
      <c r="AB14" s="210"/>
      <c r="AC14" s="210"/>
      <c r="AD14" s="210"/>
      <c r="AE14" s="210"/>
      <c r="AF14" s="210"/>
      <c r="AG14" s="211"/>
      <c r="AH14" s="159"/>
      <c r="AI14" s="69"/>
    </row>
    <row r="15" spans="1:42" ht="12.75" customHeight="1" x14ac:dyDescent="0.2">
      <c r="A15" s="18"/>
      <c r="B15" s="200"/>
      <c r="C15" s="201"/>
      <c r="D15" s="201"/>
      <c r="E15" s="201"/>
      <c r="F15" s="201"/>
      <c r="G15" s="201"/>
      <c r="H15" s="201"/>
      <c r="I15" s="201"/>
      <c r="J15" s="201"/>
      <c r="K15" s="201"/>
      <c r="L15" s="201"/>
      <c r="M15" s="201"/>
      <c r="N15" s="202"/>
      <c r="O15" s="4"/>
      <c r="P15" s="8"/>
      <c r="Q15" s="161"/>
      <c r="R15" s="4"/>
      <c r="S15" s="4"/>
      <c r="T15" s="4"/>
      <c r="U15" s="3"/>
      <c r="V15" s="5"/>
      <c r="W15" s="5"/>
      <c r="X15" s="5"/>
      <c r="Y15" s="5"/>
      <c r="Z15" s="5"/>
      <c r="AA15" s="5"/>
      <c r="AB15" s="5"/>
      <c r="AC15" s="5"/>
      <c r="AD15" s="5"/>
      <c r="AE15" s="5"/>
      <c r="AF15" s="5"/>
      <c r="AG15" s="5"/>
      <c r="AH15" s="5"/>
      <c r="AI15" s="69"/>
    </row>
    <row r="16" spans="1:42" ht="12.75" customHeight="1" x14ac:dyDescent="0.2">
      <c r="A16" s="101"/>
      <c r="B16" s="200"/>
      <c r="C16" s="201"/>
      <c r="D16" s="201"/>
      <c r="E16" s="201"/>
      <c r="F16" s="201"/>
      <c r="G16" s="201"/>
      <c r="H16" s="201"/>
      <c r="I16" s="201"/>
      <c r="J16" s="201"/>
      <c r="K16" s="201"/>
      <c r="L16" s="201"/>
      <c r="M16" s="201"/>
      <c r="N16" s="202"/>
      <c r="O16" s="3"/>
      <c r="P16" s="19"/>
      <c r="Q16" s="161"/>
      <c r="R16" s="4"/>
      <c r="S16" s="3"/>
      <c r="T16" s="3"/>
      <c r="U16" s="3"/>
      <c r="V16" s="4"/>
      <c r="W16" s="4"/>
      <c r="X16" s="4"/>
      <c r="Y16" s="4"/>
      <c r="Z16" s="4"/>
      <c r="AA16" s="4"/>
      <c r="AB16" s="5"/>
      <c r="AC16" s="5"/>
      <c r="AD16" s="5"/>
      <c r="AE16" s="5"/>
      <c r="AF16" s="5"/>
      <c r="AG16" s="5"/>
      <c r="AH16" s="5"/>
      <c r="AI16" s="69"/>
    </row>
    <row r="17" spans="1:35" ht="17.25" customHeight="1" x14ac:dyDescent="0.2">
      <c r="A17" s="18"/>
      <c r="B17" s="203"/>
      <c r="C17" s="204"/>
      <c r="D17" s="204"/>
      <c r="E17" s="204"/>
      <c r="F17" s="204"/>
      <c r="G17" s="204"/>
      <c r="H17" s="204"/>
      <c r="I17" s="204"/>
      <c r="J17" s="204"/>
      <c r="K17" s="204"/>
      <c r="L17" s="204"/>
      <c r="M17" s="204"/>
      <c r="N17" s="205"/>
      <c r="O17" s="3"/>
      <c r="P17" s="19"/>
      <c r="Q17" s="161"/>
      <c r="R17" s="4"/>
      <c r="S17" s="3"/>
      <c r="T17" s="70"/>
      <c r="U17" s="70"/>
      <c r="V17" s="70"/>
      <c r="W17" s="70"/>
      <c r="X17" s="70"/>
      <c r="Y17" s="70"/>
      <c r="Z17" s="70"/>
      <c r="AA17" s="70"/>
      <c r="AB17" s="70"/>
      <c r="AC17" s="70"/>
      <c r="AD17" s="70"/>
      <c r="AE17" s="70"/>
      <c r="AF17" s="70"/>
      <c r="AG17" s="70"/>
      <c r="AH17" s="70"/>
      <c r="AI17" s="69"/>
    </row>
    <row r="18" spans="1:35" ht="6.75" customHeight="1" thickBot="1" x14ac:dyDescent="0.25">
      <c r="A18" s="10"/>
      <c r="B18" s="11"/>
      <c r="C18" s="11"/>
      <c r="D18" s="11"/>
      <c r="E18" s="11"/>
      <c r="F18" s="11"/>
      <c r="G18" s="11"/>
      <c r="H18" s="11"/>
      <c r="I18" s="11"/>
      <c r="J18" s="11"/>
      <c r="K18" s="11"/>
      <c r="L18" s="11"/>
      <c r="M18" s="11"/>
      <c r="N18" s="11"/>
      <c r="O18" s="11"/>
      <c r="P18" s="10"/>
      <c r="Q18" s="11"/>
      <c r="R18" s="11"/>
      <c r="S18" s="11"/>
      <c r="T18" s="11"/>
      <c r="U18" s="11"/>
      <c r="V18" s="71"/>
      <c r="W18" s="11"/>
      <c r="X18" s="11"/>
      <c r="Y18" s="11"/>
      <c r="Z18" s="11"/>
      <c r="AA18" s="11"/>
      <c r="AB18" s="11"/>
      <c r="AC18" s="11"/>
      <c r="AD18" s="11"/>
      <c r="AE18" s="11"/>
      <c r="AF18" s="11"/>
      <c r="AG18" s="11"/>
      <c r="AH18" s="11"/>
      <c r="AI18" s="67"/>
    </row>
    <row r="19" spans="1:35" ht="5.25" customHeight="1" x14ac:dyDescent="0.2">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68"/>
    </row>
    <row r="20" spans="1:35" ht="12.95" customHeight="1" x14ac:dyDescent="0.2">
      <c r="A20" s="83" t="s">
        <v>629</v>
      </c>
      <c r="B20" s="3"/>
      <c r="C20" s="3"/>
      <c r="D20" s="3"/>
      <c r="E20" s="3"/>
      <c r="F20" s="3"/>
      <c r="G20" s="3"/>
      <c r="H20" s="3"/>
      <c r="I20" s="3"/>
      <c r="J20" s="4" t="s">
        <v>3</v>
      </c>
      <c r="K20" s="3"/>
      <c r="L20" s="42"/>
      <c r="M20" s="3"/>
      <c r="N20" s="4" t="s">
        <v>4</v>
      </c>
      <c r="O20" s="3"/>
      <c r="P20" s="42"/>
      <c r="Q20" s="4"/>
      <c r="R20" s="3"/>
      <c r="S20" s="3"/>
      <c r="T20" s="3"/>
      <c r="U20" s="4"/>
      <c r="V20" s="3"/>
      <c r="W20" s="3"/>
      <c r="X20" s="3"/>
      <c r="Y20" s="4" t="s">
        <v>5</v>
      </c>
      <c r="Z20" s="70"/>
      <c r="AA20" s="70"/>
      <c r="AB20" s="3"/>
      <c r="AC20" s="3"/>
      <c r="AD20" s="3"/>
      <c r="AE20" s="212"/>
      <c r="AF20" s="212"/>
      <c r="AG20" s="212"/>
      <c r="AH20" s="212"/>
      <c r="AI20" s="69"/>
    </row>
    <row r="21" spans="1:35" ht="5.25" customHeight="1" x14ac:dyDescent="0.2">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69"/>
    </row>
    <row r="22" spans="1:35" ht="15" customHeight="1" x14ac:dyDescent="0.2">
      <c r="A22" s="8" t="s">
        <v>6</v>
      </c>
      <c r="B22" s="3"/>
      <c r="C22" s="3"/>
      <c r="D22" s="3"/>
      <c r="E22" s="7"/>
      <c r="F22" s="186" t="str">
        <f>IFERROR(VLOOKUP(AE20,'COD DANE'!$A$2:$B$1123,2,0),"")</f>
        <v/>
      </c>
      <c r="G22" s="186"/>
      <c r="H22" s="186"/>
      <c r="I22" s="186"/>
      <c r="J22" s="186"/>
      <c r="K22" s="186"/>
      <c r="L22" s="186"/>
      <c r="M22" s="186"/>
      <c r="N22" s="3"/>
      <c r="O22" s="3"/>
      <c r="P22" s="4" t="s">
        <v>9</v>
      </c>
      <c r="Q22" s="70"/>
      <c r="R22" s="3"/>
      <c r="S22" s="3"/>
      <c r="T22" s="187"/>
      <c r="U22" s="187"/>
      <c r="V22" s="187"/>
      <c r="W22" s="187"/>
      <c r="X22" s="187"/>
      <c r="Y22" s="187"/>
      <c r="Z22" s="187"/>
      <c r="AA22" s="187"/>
      <c r="AB22" s="187"/>
      <c r="AC22" s="3"/>
      <c r="AD22" s="3"/>
      <c r="AE22" s="3"/>
      <c r="AF22" s="3"/>
      <c r="AG22" s="3"/>
      <c r="AH22" s="3"/>
      <c r="AI22" s="69"/>
    </row>
    <row r="23" spans="1:35" ht="15" customHeight="1" x14ac:dyDescent="0.2">
      <c r="A23" s="8" t="s">
        <v>7</v>
      </c>
      <c r="B23" s="3"/>
      <c r="C23" s="3"/>
      <c r="D23" s="3"/>
      <c r="E23" s="7"/>
      <c r="F23" s="186" t="str">
        <f>IFERROR(VLOOKUP(AE20,'COD DANE'!$A$2:$D$1123,4,0),"")</f>
        <v/>
      </c>
      <c r="G23" s="186"/>
      <c r="H23" s="186"/>
      <c r="I23" s="186"/>
      <c r="J23" s="186"/>
      <c r="K23" s="186"/>
      <c r="L23" s="186"/>
      <c r="M23" s="186"/>
      <c r="N23" s="3"/>
      <c r="O23" s="3"/>
      <c r="P23" s="4" t="s">
        <v>10</v>
      </c>
      <c r="Q23" s="3"/>
      <c r="R23" s="3"/>
      <c r="S23" s="3"/>
      <c r="T23" s="187"/>
      <c r="U23" s="187"/>
      <c r="V23" s="187"/>
      <c r="W23" s="187"/>
      <c r="X23" s="187"/>
      <c r="Y23" s="187"/>
      <c r="Z23" s="187"/>
      <c r="AA23" s="187"/>
      <c r="AB23" s="187"/>
      <c r="AC23" s="3"/>
      <c r="AD23" s="3"/>
      <c r="AE23" s="3"/>
      <c r="AF23" s="3"/>
      <c r="AG23" s="3"/>
      <c r="AH23" s="3"/>
      <c r="AI23" s="69"/>
    </row>
    <row r="24" spans="1:35" ht="15" customHeight="1" x14ac:dyDescent="0.2">
      <c r="A24" s="8" t="s">
        <v>8</v>
      </c>
      <c r="B24" s="3"/>
      <c r="C24" s="3"/>
      <c r="D24" s="3"/>
      <c r="E24" s="7"/>
      <c r="F24" s="187"/>
      <c r="G24" s="187"/>
      <c r="H24" s="187"/>
      <c r="I24" s="187"/>
      <c r="J24" s="187"/>
      <c r="K24" s="187"/>
      <c r="L24" s="187"/>
      <c r="M24" s="187"/>
      <c r="N24" s="3"/>
      <c r="O24" s="3"/>
      <c r="P24" s="4" t="s">
        <v>11</v>
      </c>
      <c r="Q24" s="70"/>
      <c r="R24" s="3"/>
      <c r="S24" s="3"/>
      <c r="T24" s="187"/>
      <c r="U24" s="187"/>
      <c r="V24" s="187"/>
      <c r="W24" s="187"/>
      <c r="X24" s="187"/>
      <c r="Y24" s="187"/>
      <c r="Z24" s="187"/>
      <c r="AA24" s="187"/>
      <c r="AB24" s="187"/>
      <c r="AC24" s="3"/>
      <c r="AD24" s="3"/>
      <c r="AE24" s="3"/>
      <c r="AF24" s="3"/>
      <c r="AG24" s="3"/>
      <c r="AH24" s="3"/>
      <c r="AI24" s="69"/>
    </row>
    <row r="25" spans="1:35" ht="7.5" customHeight="1" thickBot="1" x14ac:dyDescent="0.25">
      <c r="A25" s="72"/>
      <c r="B25" s="11"/>
      <c r="C25" s="11"/>
      <c r="D25" s="11"/>
      <c r="E25" s="15"/>
      <c r="F25" s="15"/>
      <c r="G25" s="15"/>
      <c r="H25" s="15"/>
      <c r="I25" s="15"/>
      <c r="J25" s="15"/>
      <c r="K25" s="15"/>
      <c r="L25" s="15"/>
      <c r="M25" s="15"/>
      <c r="N25" s="11"/>
      <c r="O25" s="11"/>
      <c r="P25" s="11"/>
      <c r="Q25" s="11"/>
      <c r="R25" s="11"/>
      <c r="S25" s="11"/>
      <c r="T25" s="11"/>
      <c r="U25" s="11"/>
      <c r="V25" s="11"/>
      <c r="W25" s="11"/>
      <c r="X25" s="11"/>
      <c r="Y25" s="11"/>
      <c r="Z25" s="11"/>
      <c r="AA25" s="11"/>
      <c r="AB25" s="11"/>
      <c r="AC25" s="11"/>
      <c r="AD25" s="11"/>
      <c r="AE25" s="11"/>
      <c r="AF25" s="11"/>
      <c r="AG25" s="11"/>
      <c r="AH25" s="11"/>
      <c r="AI25" s="67"/>
    </row>
    <row r="26" spans="1:35" ht="5.25" customHeight="1" x14ac:dyDescent="0.2">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68"/>
    </row>
    <row r="27" spans="1:35" ht="12.95" customHeight="1" x14ac:dyDescent="0.2">
      <c r="A27" s="17" t="s">
        <v>630</v>
      </c>
      <c r="B27" s="3"/>
      <c r="C27" s="3"/>
      <c r="D27" s="3"/>
      <c r="E27" s="7"/>
      <c r="F27" s="7"/>
      <c r="G27" s="7"/>
      <c r="H27" s="7"/>
      <c r="I27" s="7"/>
      <c r="J27" s="7"/>
      <c r="K27" s="7"/>
      <c r="L27" s="7"/>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69"/>
    </row>
    <row r="28" spans="1:35" ht="6" customHeight="1" x14ac:dyDescent="0.2">
      <c r="A28" s="17"/>
      <c r="B28" s="3"/>
      <c r="C28" s="3"/>
      <c r="D28" s="3"/>
      <c r="E28" s="7"/>
      <c r="F28" s="7"/>
      <c r="G28" s="7"/>
      <c r="H28" s="7"/>
      <c r="I28" s="7"/>
      <c r="J28" s="7"/>
      <c r="K28" s="7"/>
      <c r="L28" s="7"/>
      <c r="M28" s="70"/>
      <c r="N28" s="82"/>
      <c r="O28" s="82"/>
      <c r="P28" s="82"/>
      <c r="Q28" s="82"/>
      <c r="R28" s="82"/>
      <c r="S28" s="82"/>
      <c r="T28" s="82"/>
      <c r="U28" s="82"/>
      <c r="V28" s="82"/>
      <c r="W28" s="82"/>
      <c r="X28" s="82"/>
      <c r="Y28" s="82"/>
      <c r="Z28" s="82"/>
      <c r="AA28" s="82"/>
      <c r="AB28" s="82"/>
      <c r="AC28" s="82"/>
      <c r="AD28" s="82"/>
      <c r="AE28" s="82"/>
      <c r="AF28" s="82"/>
      <c r="AG28" s="82"/>
      <c r="AH28" s="82"/>
      <c r="AI28" s="69"/>
    </row>
    <row r="29" spans="1:35" ht="11.25" customHeight="1" x14ac:dyDescent="0.2">
      <c r="A29" s="17" t="s">
        <v>632</v>
      </c>
      <c r="B29" s="79"/>
      <c r="C29" s="70"/>
      <c r="D29" s="3"/>
      <c r="E29" s="7"/>
      <c r="F29" s="7"/>
      <c r="G29" s="7"/>
      <c r="H29" s="7"/>
      <c r="I29" s="75"/>
      <c r="J29" s="76"/>
      <c r="K29" s="81"/>
      <c r="L29" s="81"/>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69"/>
    </row>
    <row r="30" spans="1:35" ht="3" customHeight="1" x14ac:dyDescent="0.2">
      <c r="A30" s="73"/>
      <c r="B30" s="79"/>
      <c r="C30" s="3"/>
      <c r="D30" s="3"/>
      <c r="E30" s="7"/>
      <c r="F30" s="7"/>
      <c r="G30" s="7"/>
      <c r="H30" s="7"/>
      <c r="I30" s="75"/>
      <c r="J30" s="76"/>
      <c r="K30" s="16"/>
      <c r="L30" s="76"/>
      <c r="M30" s="65"/>
      <c r="N30" s="65"/>
      <c r="O30" s="65"/>
      <c r="P30" s="65"/>
      <c r="Q30" s="65"/>
      <c r="R30" s="65"/>
      <c r="S30" s="65"/>
      <c r="T30" s="65"/>
      <c r="U30" s="75"/>
      <c r="V30" s="77"/>
      <c r="W30" s="16"/>
      <c r="X30" s="16"/>
      <c r="Y30" s="16"/>
      <c r="Z30" s="16"/>
      <c r="AA30" s="16"/>
      <c r="AB30" s="16"/>
      <c r="AC30" s="16"/>
      <c r="AD30" s="16"/>
      <c r="AE30" s="16"/>
      <c r="AF30" s="16"/>
      <c r="AG30" s="16"/>
      <c r="AH30" s="75"/>
      <c r="AI30" s="69"/>
    </row>
    <row r="31" spans="1:35" ht="25.5" customHeight="1" x14ac:dyDescent="0.2">
      <c r="A31" s="260" t="s">
        <v>633</v>
      </c>
      <c r="B31" s="261"/>
      <c r="C31" s="261"/>
      <c r="D31" s="261"/>
      <c r="E31" s="261"/>
      <c r="F31" s="261"/>
      <c r="G31" s="261"/>
      <c r="H31" s="261"/>
      <c r="I31" s="261"/>
      <c r="J31" s="261"/>
      <c r="K31" s="261"/>
      <c r="L31" s="76"/>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69"/>
    </row>
    <row r="32" spans="1:35" ht="5.25" customHeight="1" thickBot="1" x14ac:dyDescent="0.25">
      <c r="A32" s="18"/>
      <c r="B32" s="3"/>
      <c r="C32" s="3"/>
      <c r="D32" s="3"/>
      <c r="E32" s="7"/>
      <c r="F32" s="7"/>
      <c r="G32" s="7"/>
      <c r="H32" s="7"/>
      <c r="I32" s="75"/>
      <c r="J32" s="76"/>
      <c r="K32" s="16"/>
      <c r="L32" s="76"/>
      <c r="M32" s="65"/>
      <c r="N32" s="65"/>
      <c r="O32" s="65"/>
      <c r="P32" s="65"/>
      <c r="Q32" s="65"/>
      <c r="R32" s="65"/>
      <c r="S32" s="65"/>
      <c r="T32" s="65"/>
      <c r="U32" s="75"/>
      <c r="V32" s="77"/>
      <c r="W32" s="16"/>
      <c r="X32" s="16"/>
      <c r="Y32" s="16"/>
      <c r="Z32" s="16"/>
      <c r="AA32" s="16"/>
      <c r="AB32" s="16"/>
      <c r="AC32" s="16"/>
      <c r="AD32" s="16"/>
      <c r="AE32" s="16"/>
      <c r="AF32" s="16"/>
      <c r="AG32" s="16"/>
      <c r="AH32" s="75"/>
      <c r="AI32" s="69"/>
    </row>
    <row r="33" spans="1:35" ht="5.25" customHeight="1" x14ac:dyDescent="0.2">
      <c r="A33" s="1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68"/>
    </row>
    <row r="34" spans="1:35" ht="12.95" customHeight="1" x14ac:dyDescent="0.2">
      <c r="A34" s="17" t="s">
        <v>1739</v>
      </c>
      <c r="B34" s="3"/>
      <c r="C34" s="3"/>
      <c r="D34" s="3"/>
      <c r="E34" s="7"/>
      <c r="F34" s="7"/>
      <c r="G34" s="7"/>
      <c r="H34" s="7"/>
      <c r="I34" s="7"/>
      <c r="J34" s="7"/>
      <c r="K34" s="7"/>
      <c r="L34" s="7"/>
      <c r="M34" s="7"/>
      <c r="N34" s="3"/>
      <c r="O34" s="3"/>
      <c r="P34" s="3"/>
      <c r="Q34" s="3"/>
      <c r="R34" s="3"/>
      <c r="S34" s="3"/>
      <c r="T34" s="3"/>
      <c r="U34" s="29"/>
      <c r="V34" s="29"/>
      <c r="W34" s="29"/>
      <c r="X34" s="29"/>
      <c r="Y34" s="29"/>
      <c r="Z34" s="29"/>
      <c r="AA34" s="29"/>
      <c r="AB34" s="29"/>
      <c r="AC34" s="29"/>
      <c r="AD34" s="29"/>
      <c r="AE34" s="29"/>
      <c r="AF34" s="29"/>
      <c r="AG34" s="29"/>
      <c r="AH34" s="29"/>
      <c r="AI34" s="69"/>
    </row>
    <row r="35" spans="1:35" ht="12.95" customHeight="1" x14ac:dyDescent="0.2">
      <c r="A35" s="73"/>
      <c r="B35" s="4" t="s">
        <v>264</v>
      </c>
      <c r="C35" s="3"/>
      <c r="D35" s="3"/>
      <c r="E35" s="7"/>
      <c r="F35" s="7"/>
      <c r="G35" s="7"/>
      <c r="H35" s="7"/>
      <c r="I35" s="7"/>
      <c r="J35" s="7"/>
      <c r="K35" s="7"/>
      <c r="L35" s="7"/>
      <c r="M35" s="7"/>
      <c r="N35" s="3"/>
      <c r="O35" s="3"/>
      <c r="P35" s="188"/>
      <c r="Q35" s="188"/>
      <c r="R35" s="3"/>
      <c r="S35" s="3"/>
      <c r="T35" s="3"/>
      <c r="U35" s="29"/>
      <c r="V35" s="29"/>
      <c r="W35" s="29"/>
      <c r="X35" s="29"/>
      <c r="Y35" s="29"/>
      <c r="Z35" s="29"/>
      <c r="AA35" s="29"/>
      <c r="AB35" s="29"/>
      <c r="AC35" s="29"/>
      <c r="AD35" s="29"/>
      <c r="AE35" s="29"/>
      <c r="AF35" s="29"/>
      <c r="AG35" s="29"/>
      <c r="AH35" s="29"/>
      <c r="AI35" s="69"/>
    </row>
    <row r="36" spans="1:35" ht="12.95" customHeight="1" x14ac:dyDescent="0.2">
      <c r="A36" s="73"/>
      <c r="B36" s="4" t="s">
        <v>13</v>
      </c>
      <c r="C36" s="3"/>
      <c r="D36" s="3"/>
      <c r="E36" s="7"/>
      <c r="F36" s="7"/>
      <c r="G36" s="7"/>
      <c r="H36" s="7"/>
      <c r="I36" s="7"/>
      <c r="J36" s="7"/>
      <c r="K36" s="7"/>
      <c r="L36" s="7"/>
      <c r="M36" s="7"/>
      <c r="N36" s="3"/>
      <c r="O36" s="3"/>
      <c r="P36" s="188"/>
      <c r="Q36" s="188"/>
      <c r="R36" s="3"/>
      <c r="S36" s="3"/>
      <c r="T36" s="3"/>
      <c r="U36" s="164"/>
      <c r="V36" s="164"/>
      <c r="W36" s="164"/>
      <c r="X36" s="164"/>
      <c r="Y36" s="164"/>
      <c r="Z36" s="164"/>
      <c r="AA36" s="164"/>
      <c r="AB36" s="164"/>
      <c r="AC36" s="164"/>
      <c r="AD36" s="164"/>
      <c r="AE36" s="164"/>
      <c r="AF36" s="164"/>
      <c r="AG36" s="164"/>
      <c r="AH36" s="164"/>
      <c r="AI36" s="69"/>
    </row>
    <row r="37" spans="1:35" ht="12.95" customHeight="1" x14ac:dyDescent="0.2">
      <c r="A37" s="73"/>
      <c r="B37" s="4" t="s">
        <v>299</v>
      </c>
      <c r="C37" s="3"/>
      <c r="D37" s="3"/>
      <c r="E37" s="7"/>
      <c r="F37" s="7"/>
      <c r="G37" s="7"/>
      <c r="H37" s="7"/>
      <c r="I37" s="7"/>
      <c r="J37" s="7"/>
      <c r="K37" s="7"/>
      <c r="L37" s="7"/>
      <c r="M37" s="7"/>
      <c r="N37" s="3"/>
      <c r="O37" s="3"/>
      <c r="P37" s="188"/>
      <c r="Q37" s="188"/>
      <c r="R37" s="3"/>
      <c r="S37" s="3"/>
      <c r="T37" s="3"/>
      <c r="U37" s="164"/>
      <c r="V37" s="164"/>
      <c r="W37" s="164"/>
      <c r="X37" s="164"/>
      <c r="Y37" s="164"/>
      <c r="Z37" s="164"/>
      <c r="AA37" s="164"/>
      <c r="AB37" s="164"/>
      <c r="AC37" s="164"/>
      <c r="AD37" s="164"/>
      <c r="AE37" s="164"/>
      <c r="AF37" s="164"/>
      <c r="AG37" s="164"/>
      <c r="AH37" s="164"/>
      <c r="AI37" s="69"/>
    </row>
    <row r="38" spans="1:35" ht="12.95" customHeight="1" x14ac:dyDescent="0.2">
      <c r="A38" s="73"/>
      <c r="B38" s="4" t="s">
        <v>300</v>
      </c>
      <c r="C38" s="3"/>
      <c r="D38" s="3"/>
      <c r="E38" s="7"/>
      <c r="F38" s="7"/>
      <c r="G38" s="7"/>
      <c r="H38" s="7"/>
      <c r="I38" s="7"/>
      <c r="J38" s="7"/>
      <c r="K38" s="7"/>
      <c r="L38" s="7"/>
      <c r="M38" s="7"/>
      <c r="N38" s="3"/>
      <c r="O38" s="3"/>
      <c r="P38" s="188">
        <f>P35-P36</f>
        <v>0</v>
      </c>
      <c r="Q38" s="188"/>
      <c r="R38" s="3"/>
      <c r="S38" s="3"/>
      <c r="T38" s="3"/>
      <c r="U38" s="164"/>
      <c r="V38" s="164"/>
      <c r="W38" s="164"/>
      <c r="X38" s="164"/>
      <c r="Y38" s="164"/>
      <c r="Z38" s="164"/>
      <c r="AA38" s="164"/>
      <c r="AB38" s="164"/>
      <c r="AC38" s="164"/>
      <c r="AD38" s="164"/>
      <c r="AE38" s="164"/>
      <c r="AF38" s="164"/>
      <c r="AG38" s="164"/>
      <c r="AH38" s="164"/>
      <c r="AI38" s="69"/>
    </row>
    <row r="39" spans="1:35" ht="12.95" customHeight="1" thickBot="1" x14ac:dyDescent="0.25">
      <c r="A39" s="73"/>
      <c r="B39" s="4"/>
      <c r="C39" s="3"/>
      <c r="D39" s="3"/>
      <c r="E39" s="7"/>
      <c r="F39" s="4" t="s">
        <v>14</v>
      </c>
      <c r="G39" s="3"/>
      <c r="H39" s="3"/>
      <c r="I39" s="3"/>
      <c r="J39" s="3"/>
      <c r="K39" s="3"/>
      <c r="L39" s="3"/>
      <c r="M39" s="3"/>
      <c r="N39" s="3"/>
      <c r="O39" s="3"/>
      <c r="P39" s="263">
        <f>IFERROR(P36/P35,0)</f>
        <v>0</v>
      </c>
      <c r="Q39" s="263"/>
      <c r="R39" s="3"/>
      <c r="S39" s="3"/>
      <c r="T39" s="3"/>
      <c r="U39" s="164"/>
      <c r="V39" s="164"/>
      <c r="W39" s="164"/>
      <c r="X39" s="164"/>
      <c r="Y39" s="164"/>
      <c r="Z39" s="164"/>
      <c r="AA39" s="164"/>
      <c r="AB39" s="164"/>
      <c r="AC39" s="164"/>
      <c r="AD39" s="164"/>
      <c r="AE39" s="164"/>
      <c r="AF39" s="164"/>
      <c r="AG39" s="164"/>
      <c r="AH39" s="164"/>
      <c r="AI39" s="69"/>
    </row>
    <row r="40" spans="1:35" ht="12.95" customHeight="1" thickBot="1" x14ac:dyDescent="0.25">
      <c r="A40" s="72"/>
      <c r="B40" s="11"/>
      <c r="C40" s="11"/>
      <c r="D40" s="11"/>
      <c r="E40" s="15"/>
      <c r="F40" s="15"/>
      <c r="G40" s="15"/>
      <c r="H40" s="15"/>
      <c r="I40" s="15"/>
      <c r="J40" s="15"/>
      <c r="K40" s="15"/>
      <c r="L40" s="15"/>
      <c r="M40" s="15"/>
      <c r="N40" s="11"/>
      <c r="O40" s="11"/>
      <c r="P40" s="11"/>
      <c r="Q40" s="11"/>
      <c r="R40" s="11"/>
      <c r="S40" s="11"/>
      <c r="T40" s="11"/>
      <c r="U40" s="71"/>
      <c r="V40" s="71"/>
      <c r="W40" s="71"/>
      <c r="X40" s="71"/>
      <c r="Y40" s="71"/>
      <c r="Z40" s="71"/>
      <c r="AA40" s="71"/>
      <c r="AB40" s="71"/>
      <c r="AC40" s="71"/>
      <c r="AD40" s="71"/>
      <c r="AE40" s="71"/>
      <c r="AF40" s="71"/>
      <c r="AG40" s="11"/>
      <c r="AH40" s="11"/>
      <c r="AI40" s="67"/>
    </row>
    <row r="41" spans="1:35" ht="5.25" customHeight="1" x14ac:dyDescent="0.2">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68"/>
    </row>
    <row r="42" spans="1:35" ht="12.95" customHeight="1" x14ac:dyDescent="0.2">
      <c r="A42" s="14" t="s">
        <v>304</v>
      </c>
      <c r="B42" s="3"/>
      <c r="C42" s="3"/>
      <c r="D42" s="3"/>
      <c r="E42" s="7"/>
      <c r="F42" s="7"/>
      <c r="G42" s="7"/>
      <c r="H42" s="7"/>
      <c r="I42" s="7"/>
      <c r="J42" s="7"/>
      <c r="K42" s="7"/>
      <c r="L42" s="7"/>
      <c r="M42" s="7"/>
      <c r="N42" s="3"/>
      <c r="O42" s="3"/>
      <c r="P42" s="3"/>
      <c r="Q42" s="3"/>
      <c r="R42" s="3"/>
      <c r="S42" s="3"/>
      <c r="T42" s="3"/>
      <c r="U42" s="3"/>
      <c r="V42" s="3"/>
      <c r="W42" s="3"/>
      <c r="X42" s="3"/>
      <c r="Y42" s="3"/>
      <c r="Z42" s="3"/>
      <c r="AA42" s="3"/>
      <c r="AB42" s="3"/>
      <c r="AC42" s="3"/>
      <c r="AD42" s="3"/>
      <c r="AE42" s="3"/>
      <c r="AF42" s="3"/>
      <c r="AG42" s="3"/>
      <c r="AH42" s="3"/>
      <c r="AI42" s="69"/>
    </row>
    <row r="43" spans="1:35" ht="12.95" customHeight="1" x14ac:dyDescent="0.2">
      <c r="A43" s="8" t="s">
        <v>305</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69"/>
    </row>
    <row r="44" spans="1:35" ht="12.95" customHeight="1" x14ac:dyDescent="0.2">
      <c r="A44" s="19"/>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69"/>
    </row>
    <row r="45" spans="1:35" ht="12.95" customHeight="1" x14ac:dyDescent="0.2">
      <c r="A45" s="19"/>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69"/>
    </row>
    <row r="46" spans="1:35" ht="12.95" customHeight="1" x14ac:dyDescent="0.2">
      <c r="A46" s="19"/>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69"/>
    </row>
    <row r="47" spans="1:35" ht="7.5" customHeight="1" x14ac:dyDescent="0.2">
      <c r="A47" s="102"/>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103"/>
    </row>
    <row r="48" spans="1:35" ht="12.95" customHeight="1" x14ac:dyDescent="0.2">
      <c r="A48" s="8" t="s">
        <v>301</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69"/>
    </row>
    <row r="49" spans="1:73" ht="12.95" customHeight="1" x14ac:dyDescent="0.2">
      <c r="A49" s="1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6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row>
    <row r="50" spans="1:73" ht="12.95" customHeight="1" x14ac:dyDescent="0.2">
      <c r="A50" s="1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6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9"/>
      <c r="BR50" s="249"/>
      <c r="BS50" s="249"/>
    </row>
    <row r="51" spans="1:73" ht="12.95" customHeight="1" x14ac:dyDescent="0.2">
      <c r="A51" s="19"/>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6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49"/>
      <c r="BR51" s="249"/>
      <c r="BS51" s="249"/>
    </row>
    <row r="52" spans="1:73" ht="8.25" customHeight="1" x14ac:dyDescent="0.2">
      <c r="A52" s="102"/>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103"/>
    </row>
    <row r="53" spans="1:73" ht="12.95" customHeight="1" x14ac:dyDescent="0.2">
      <c r="A53" s="8" t="s">
        <v>302</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69"/>
    </row>
    <row r="54" spans="1:73" ht="12.95" customHeight="1" x14ac:dyDescent="0.2">
      <c r="A54" s="19"/>
      <c r="B54" s="250"/>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2"/>
      <c r="AI54" s="69"/>
    </row>
    <row r="55" spans="1:73" ht="18" customHeight="1" x14ac:dyDescent="0.2">
      <c r="A55" s="19"/>
      <c r="B55" s="253"/>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5"/>
      <c r="AI55" s="6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49"/>
      <c r="BS55" s="249"/>
    </row>
    <row r="56" spans="1:73" ht="18.75" customHeight="1" x14ac:dyDescent="0.2">
      <c r="A56" s="19"/>
      <c r="B56" s="256"/>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8"/>
      <c r="AI56" s="6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9"/>
      <c r="BR56" s="249"/>
      <c r="BS56" s="249"/>
    </row>
    <row r="57" spans="1:73" ht="5.25" customHeight="1" x14ac:dyDescent="0.2">
      <c r="A57" s="102"/>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103"/>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49"/>
      <c r="BR57" s="249"/>
      <c r="BS57" s="249"/>
    </row>
    <row r="58" spans="1:73" ht="12.95" customHeight="1" x14ac:dyDescent="0.2">
      <c r="A58" s="8" t="s">
        <v>307</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69"/>
    </row>
    <row r="59" spans="1:73" ht="12.95" customHeight="1" x14ac:dyDescent="0.2">
      <c r="A59" s="19"/>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69"/>
      <c r="AM59" s="249"/>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49"/>
      <c r="BQ59" s="249"/>
      <c r="BR59" s="249"/>
      <c r="BS59" s="249"/>
    </row>
    <row r="60" spans="1:73" ht="12.95" customHeight="1" x14ac:dyDescent="0.2">
      <c r="A60" s="19"/>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6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49"/>
      <c r="BQ60" s="249"/>
      <c r="BR60" s="249"/>
      <c r="BS60" s="249"/>
    </row>
    <row r="61" spans="1:73" ht="12.95" customHeight="1" x14ac:dyDescent="0.2">
      <c r="A61" s="19"/>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69"/>
      <c r="AM61" s="249"/>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49"/>
      <c r="BQ61" s="249"/>
      <c r="BR61" s="249"/>
      <c r="BS61" s="249"/>
    </row>
    <row r="62" spans="1:73" ht="7.5" customHeight="1" thickBot="1" x14ac:dyDescent="0.25">
      <c r="A62" s="10"/>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67"/>
    </row>
    <row r="63" spans="1:73" ht="12.95" customHeight="1" thickBot="1" x14ac:dyDescent="0.25">
      <c r="A63" s="14" t="s">
        <v>1730</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row>
    <row r="64" spans="1:73" ht="18" customHeight="1" x14ac:dyDescent="0.2">
      <c r="A64" s="264" t="s">
        <v>1731</v>
      </c>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6"/>
      <c r="AM64" s="5"/>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1:73" ht="20.25" customHeight="1" x14ac:dyDescent="0.2">
      <c r="A65" s="267"/>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9"/>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1:73" ht="21.75" customHeight="1" x14ac:dyDescent="0.2">
      <c r="A66" s="267"/>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9"/>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1:73" ht="12.95" customHeight="1" x14ac:dyDescent="0.2">
      <c r="A67" s="267"/>
      <c r="B67" s="268"/>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9"/>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1:73" ht="12.95" customHeight="1" x14ac:dyDescent="0.2">
      <c r="A68" s="267"/>
      <c r="B68" s="268"/>
      <c r="C68" s="268"/>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9"/>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1:73" ht="12.95" customHeight="1" x14ac:dyDescent="0.2">
      <c r="A69" s="267"/>
      <c r="B69" s="268"/>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9"/>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1:73" ht="12.95" customHeight="1" x14ac:dyDescent="0.2">
      <c r="A70" s="267"/>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9"/>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1:73" ht="12.95" customHeight="1" x14ac:dyDescent="0.2">
      <c r="A71" s="267"/>
      <c r="B71" s="268"/>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9"/>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1:73" ht="12.95" customHeight="1" x14ac:dyDescent="0.2">
      <c r="A72" s="267"/>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9"/>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1:73" ht="15.75" customHeight="1" x14ac:dyDescent="0.2">
      <c r="A73" s="267"/>
      <c r="B73" s="268"/>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9"/>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1:73" ht="20.25" customHeight="1" x14ac:dyDescent="0.2">
      <c r="A74" s="267"/>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9"/>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1:73" ht="31.5" customHeight="1" x14ac:dyDescent="0.2">
      <c r="A75" s="267"/>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9"/>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1:73" s="105" customFormat="1" ht="21.75" customHeight="1" x14ac:dyDescent="0.25">
      <c r="A76" s="206"/>
      <c r="B76" s="207"/>
      <c r="C76" s="207"/>
      <c r="D76" s="208"/>
      <c r="E76" s="191" t="s">
        <v>1732</v>
      </c>
      <c r="F76" s="192"/>
      <c r="G76" s="192"/>
      <c r="H76" s="192"/>
      <c r="I76" s="192"/>
      <c r="J76" s="192"/>
      <c r="K76" s="192"/>
      <c r="L76" s="192"/>
      <c r="M76" s="192"/>
      <c r="N76" s="192"/>
      <c r="O76" s="193"/>
      <c r="P76" s="270" t="s">
        <v>266</v>
      </c>
      <c r="Q76" s="270"/>
      <c r="R76" s="270"/>
      <c r="S76" s="270"/>
      <c r="T76" s="270"/>
      <c r="U76" s="270"/>
      <c r="V76" s="270"/>
      <c r="W76" s="270"/>
      <c r="X76" s="270"/>
      <c r="Y76" s="270"/>
      <c r="Z76" s="270"/>
      <c r="AA76" s="270"/>
      <c r="AB76" s="270" t="s">
        <v>265</v>
      </c>
      <c r="AC76" s="270"/>
      <c r="AD76" s="270"/>
      <c r="AE76" s="270"/>
      <c r="AF76" s="270"/>
      <c r="AG76" s="270"/>
      <c r="AH76" s="270"/>
      <c r="AI76" s="270"/>
    </row>
    <row r="77" spans="1:73" ht="8.25" customHeight="1" x14ac:dyDescent="0.2">
      <c r="A77" s="280" t="s">
        <v>650</v>
      </c>
      <c r="B77" s="281"/>
      <c r="C77" s="281"/>
      <c r="D77" s="282"/>
      <c r="E77" s="271"/>
      <c r="F77" s="272"/>
      <c r="G77" s="272"/>
      <c r="H77" s="272"/>
      <c r="I77" s="272"/>
      <c r="J77" s="272"/>
      <c r="K77" s="272"/>
      <c r="L77" s="272"/>
      <c r="M77" s="272"/>
      <c r="N77" s="272"/>
      <c r="O77" s="273"/>
      <c r="P77" s="271"/>
      <c r="Q77" s="272"/>
      <c r="R77" s="272"/>
      <c r="S77" s="272"/>
      <c r="T77" s="272"/>
      <c r="U77" s="272"/>
      <c r="V77" s="272"/>
      <c r="W77" s="272"/>
      <c r="X77" s="272"/>
      <c r="Y77" s="272"/>
      <c r="Z77" s="272"/>
      <c r="AA77" s="273"/>
      <c r="AB77" s="271"/>
      <c r="AC77" s="272"/>
      <c r="AD77" s="272"/>
      <c r="AE77" s="272"/>
      <c r="AF77" s="272"/>
      <c r="AG77" s="272"/>
      <c r="AH77" s="272"/>
      <c r="AI77" s="273"/>
    </row>
    <row r="78" spans="1:73" ht="9.75" customHeight="1" x14ac:dyDescent="0.2">
      <c r="A78" s="283"/>
      <c r="B78" s="284"/>
      <c r="C78" s="284"/>
      <c r="D78" s="285"/>
      <c r="E78" s="274"/>
      <c r="F78" s="275"/>
      <c r="G78" s="275"/>
      <c r="H78" s="275"/>
      <c r="I78" s="275"/>
      <c r="J78" s="275"/>
      <c r="K78" s="275"/>
      <c r="L78" s="275"/>
      <c r="M78" s="275"/>
      <c r="N78" s="275"/>
      <c r="O78" s="276"/>
      <c r="P78" s="274"/>
      <c r="Q78" s="275"/>
      <c r="R78" s="275"/>
      <c r="S78" s="275"/>
      <c r="T78" s="275"/>
      <c r="U78" s="275"/>
      <c r="V78" s="275"/>
      <c r="W78" s="275"/>
      <c r="X78" s="275"/>
      <c r="Y78" s="275"/>
      <c r="Z78" s="275"/>
      <c r="AA78" s="276"/>
      <c r="AB78" s="274"/>
      <c r="AC78" s="275"/>
      <c r="AD78" s="275"/>
      <c r="AE78" s="275"/>
      <c r="AF78" s="275"/>
      <c r="AG78" s="275"/>
      <c r="AH78" s="275"/>
      <c r="AI78" s="276"/>
    </row>
    <row r="79" spans="1:73" ht="9.75" customHeight="1" x14ac:dyDescent="0.2">
      <c r="A79" s="283"/>
      <c r="B79" s="284"/>
      <c r="C79" s="284"/>
      <c r="D79" s="285"/>
      <c r="E79" s="274"/>
      <c r="F79" s="275"/>
      <c r="G79" s="275"/>
      <c r="H79" s="275"/>
      <c r="I79" s="275"/>
      <c r="J79" s="275"/>
      <c r="K79" s="275"/>
      <c r="L79" s="275"/>
      <c r="M79" s="275"/>
      <c r="N79" s="275"/>
      <c r="O79" s="276"/>
      <c r="P79" s="274"/>
      <c r="Q79" s="275"/>
      <c r="R79" s="275"/>
      <c r="S79" s="275"/>
      <c r="T79" s="275"/>
      <c r="U79" s="275"/>
      <c r="V79" s="275"/>
      <c r="W79" s="275"/>
      <c r="X79" s="275"/>
      <c r="Y79" s="275"/>
      <c r="Z79" s="275"/>
      <c r="AA79" s="276"/>
      <c r="AB79" s="274"/>
      <c r="AC79" s="275"/>
      <c r="AD79" s="275"/>
      <c r="AE79" s="275"/>
      <c r="AF79" s="275"/>
      <c r="AG79" s="275"/>
      <c r="AH79" s="275"/>
      <c r="AI79" s="276"/>
    </row>
    <row r="80" spans="1:73" ht="9.75" customHeight="1" x14ac:dyDescent="0.2">
      <c r="A80" s="283"/>
      <c r="B80" s="284"/>
      <c r="C80" s="284"/>
      <c r="D80" s="285"/>
      <c r="E80" s="274"/>
      <c r="F80" s="275"/>
      <c r="G80" s="275"/>
      <c r="H80" s="275"/>
      <c r="I80" s="275"/>
      <c r="J80" s="275"/>
      <c r="K80" s="275"/>
      <c r="L80" s="275"/>
      <c r="M80" s="275"/>
      <c r="N80" s="275"/>
      <c r="O80" s="276"/>
      <c r="P80" s="274"/>
      <c r="Q80" s="275"/>
      <c r="R80" s="275"/>
      <c r="S80" s="275"/>
      <c r="T80" s="275"/>
      <c r="U80" s="275"/>
      <c r="V80" s="275"/>
      <c r="W80" s="275"/>
      <c r="X80" s="275"/>
      <c r="Y80" s="275"/>
      <c r="Z80" s="275"/>
      <c r="AA80" s="276"/>
      <c r="AB80" s="274"/>
      <c r="AC80" s="275"/>
      <c r="AD80" s="275"/>
      <c r="AE80" s="275"/>
      <c r="AF80" s="275"/>
      <c r="AG80" s="275"/>
      <c r="AH80" s="275"/>
      <c r="AI80" s="276"/>
    </row>
    <row r="81" spans="1:35" ht="11.25" customHeight="1" x14ac:dyDescent="0.2">
      <c r="A81" s="286"/>
      <c r="B81" s="287"/>
      <c r="C81" s="287"/>
      <c r="D81" s="288"/>
      <c r="E81" s="274"/>
      <c r="F81" s="275"/>
      <c r="G81" s="275"/>
      <c r="H81" s="275"/>
      <c r="I81" s="275"/>
      <c r="J81" s="275"/>
      <c r="K81" s="275"/>
      <c r="L81" s="275"/>
      <c r="M81" s="275"/>
      <c r="N81" s="275"/>
      <c r="O81" s="276"/>
      <c r="P81" s="277"/>
      <c r="Q81" s="278"/>
      <c r="R81" s="278"/>
      <c r="S81" s="278"/>
      <c r="T81" s="278"/>
      <c r="U81" s="278"/>
      <c r="V81" s="278"/>
      <c r="W81" s="278"/>
      <c r="X81" s="278"/>
      <c r="Y81" s="278"/>
      <c r="Z81" s="278"/>
      <c r="AA81" s="279"/>
      <c r="AB81" s="277"/>
      <c r="AC81" s="278"/>
      <c r="AD81" s="278"/>
      <c r="AE81" s="278"/>
      <c r="AF81" s="278"/>
      <c r="AG81" s="278"/>
      <c r="AH81" s="278"/>
      <c r="AI81" s="279"/>
    </row>
    <row r="82" spans="1:35" s="88" customFormat="1" ht="24" customHeight="1" x14ac:dyDescent="0.25">
      <c r="A82" s="289" t="s">
        <v>651</v>
      </c>
      <c r="B82" s="289"/>
      <c r="C82" s="289"/>
      <c r="D82" s="289"/>
      <c r="E82" s="194"/>
      <c r="F82" s="194"/>
      <c r="G82" s="194"/>
      <c r="H82" s="194"/>
      <c r="I82" s="194"/>
      <c r="J82" s="194"/>
      <c r="K82" s="194"/>
      <c r="L82" s="194"/>
      <c r="M82" s="194"/>
      <c r="N82" s="194"/>
      <c r="O82" s="194"/>
      <c r="P82" s="183"/>
      <c r="Q82" s="184"/>
      <c r="R82" s="184"/>
      <c r="S82" s="184"/>
      <c r="T82" s="184"/>
      <c r="U82" s="184"/>
      <c r="V82" s="184"/>
      <c r="W82" s="184"/>
      <c r="X82" s="184"/>
      <c r="Y82" s="184"/>
      <c r="Z82" s="184"/>
      <c r="AA82" s="185"/>
      <c r="AB82" s="183"/>
      <c r="AC82" s="184"/>
      <c r="AD82" s="184"/>
      <c r="AE82" s="184"/>
      <c r="AF82" s="184"/>
      <c r="AG82" s="184"/>
      <c r="AH82" s="184"/>
      <c r="AI82" s="185"/>
    </row>
    <row r="83" spans="1:35" s="88" customFormat="1" ht="24" customHeight="1" x14ac:dyDescent="0.25">
      <c r="A83" s="289" t="s">
        <v>652</v>
      </c>
      <c r="B83" s="289"/>
      <c r="C83" s="289"/>
      <c r="D83" s="289"/>
      <c r="E83" s="194"/>
      <c r="F83" s="194"/>
      <c r="G83" s="194"/>
      <c r="H83" s="194"/>
      <c r="I83" s="194"/>
      <c r="J83" s="194"/>
      <c r="K83" s="194"/>
      <c r="L83" s="194"/>
      <c r="M83" s="194"/>
      <c r="N83" s="194"/>
      <c r="O83" s="194"/>
      <c r="P83" s="183"/>
      <c r="Q83" s="184"/>
      <c r="R83" s="184"/>
      <c r="S83" s="184"/>
      <c r="T83" s="184"/>
      <c r="U83" s="184"/>
      <c r="V83" s="184"/>
      <c r="W83" s="184"/>
      <c r="X83" s="184"/>
      <c r="Y83" s="184"/>
      <c r="Z83" s="184"/>
      <c r="AA83" s="185"/>
      <c r="AB83" s="183"/>
      <c r="AC83" s="184"/>
      <c r="AD83" s="184"/>
      <c r="AE83" s="184"/>
      <c r="AF83" s="184"/>
      <c r="AG83" s="184"/>
      <c r="AH83" s="184"/>
      <c r="AI83" s="185"/>
    </row>
    <row r="84" spans="1:35" s="88" customFormat="1" ht="24" customHeight="1" x14ac:dyDescent="0.25">
      <c r="A84" s="289" t="s">
        <v>653</v>
      </c>
      <c r="B84" s="289"/>
      <c r="C84" s="289"/>
      <c r="D84" s="289"/>
      <c r="E84" s="194"/>
      <c r="F84" s="194"/>
      <c r="G84" s="194"/>
      <c r="H84" s="194"/>
      <c r="I84" s="194"/>
      <c r="J84" s="194"/>
      <c r="K84" s="194"/>
      <c r="L84" s="194"/>
      <c r="M84" s="194"/>
      <c r="N84" s="194"/>
      <c r="O84" s="194"/>
      <c r="P84" s="183"/>
      <c r="Q84" s="184"/>
      <c r="R84" s="184"/>
      <c r="S84" s="184"/>
      <c r="T84" s="184"/>
      <c r="U84" s="184"/>
      <c r="V84" s="184"/>
      <c r="W84" s="184"/>
      <c r="X84" s="184"/>
      <c r="Y84" s="184"/>
      <c r="Z84" s="184"/>
      <c r="AA84" s="185"/>
      <c r="AB84" s="183"/>
      <c r="AC84" s="184"/>
      <c r="AD84" s="184"/>
      <c r="AE84" s="184"/>
      <c r="AF84" s="184"/>
      <c r="AG84" s="184"/>
      <c r="AH84" s="184"/>
      <c r="AI84" s="185"/>
    </row>
    <row r="85" spans="1:35" ht="24" customHeight="1" x14ac:dyDescent="0.2">
      <c r="A85" s="290" t="s">
        <v>647</v>
      </c>
      <c r="B85" s="290"/>
      <c r="C85" s="290"/>
      <c r="D85" s="290"/>
      <c r="E85" s="194"/>
      <c r="F85" s="194"/>
      <c r="G85" s="194"/>
      <c r="H85" s="194"/>
      <c r="I85" s="194"/>
      <c r="J85" s="194"/>
      <c r="K85" s="194"/>
      <c r="L85" s="194"/>
      <c r="M85" s="194"/>
      <c r="N85" s="194"/>
      <c r="O85" s="194"/>
      <c r="P85" s="183"/>
      <c r="Q85" s="184"/>
      <c r="R85" s="184"/>
      <c r="S85" s="184"/>
      <c r="T85" s="184"/>
      <c r="U85" s="184"/>
      <c r="V85" s="184"/>
      <c r="W85" s="184"/>
      <c r="X85" s="184"/>
      <c r="Y85" s="184"/>
      <c r="Z85" s="184"/>
      <c r="AA85" s="185"/>
      <c r="AB85" s="183"/>
      <c r="AC85" s="184"/>
      <c r="AD85" s="184"/>
      <c r="AE85" s="184"/>
      <c r="AF85" s="184"/>
      <c r="AG85" s="184"/>
      <c r="AH85" s="184"/>
      <c r="AI85" s="185"/>
    </row>
    <row r="86" spans="1:35" ht="24" customHeight="1" x14ac:dyDescent="0.2">
      <c r="A86" s="290" t="s">
        <v>648</v>
      </c>
      <c r="B86" s="290"/>
      <c r="C86" s="290"/>
      <c r="D86" s="290"/>
      <c r="E86" s="194"/>
      <c r="F86" s="194"/>
      <c r="G86" s="194"/>
      <c r="H86" s="194"/>
      <c r="I86" s="194"/>
      <c r="J86" s="194"/>
      <c r="K86" s="194"/>
      <c r="L86" s="194"/>
      <c r="M86" s="194"/>
      <c r="N86" s="194"/>
      <c r="O86" s="194"/>
      <c r="P86" s="183"/>
      <c r="Q86" s="184"/>
      <c r="R86" s="184"/>
      <c r="S86" s="184"/>
      <c r="T86" s="184"/>
      <c r="U86" s="184"/>
      <c r="V86" s="184"/>
      <c r="W86" s="184"/>
      <c r="X86" s="184"/>
      <c r="Y86" s="184"/>
      <c r="Z86" s="184"/>
      <c r="AA86" s="185"/>
      <c r="AB86" s="183"/>
      <c r="AC86" s="184"/>
      <c r="AD86" s="184"/>
      <c r="AE86" s="184"/>
      <c r="AF86" s="184"/>
      <c r="AG86" s="184"/>
      <c r="AH86" s="184"/>
      <c r="AI86" s="185"/>
    </row>
    <row r="87" spans="1:35" ht="12.75" customHeight="1" x14ac:dyDescent="0.2">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row>
    <row r="88" spans="1:35" ht="12.95" customHeight="1" x14ac:dyDescent="0.2"/>
    <row r="89" spans="1:35" ht="12.95" customHeight="1" x14ac:dyDescent="0.2"/>
    <row r="90" spans="1:35" ht="12.95" customHeight="1" x14ac:dyDescent="0.2"/>
    <row r="91" spans="1:35" ht="12.95" customHeight="1" x14ac:dyDescent="0.2"/>
    <row r="92" spans="1:35" ht="12.95" customHeight="1" x14ac:dyDescent="0.2"/>
    <row r="93" spans="1:35" ht="12.95" customHeight="1" x14ac:dyDescent="0.2"/>
    <row r="94" spans="1:35" ht="12.95" customHeight="1" x14ac:dyDescent="0.2"/>
    <row r="95" spans="1:35" ht="12.95" customHeight="1" x14ac:dyDescent="0.2"/>
    <row r="96" spans="1:35"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9.9499999999999993" customHeight="1" x14ac:dyDescent="0.2"/>
    <row r="128" ht="9.9499999999999993" customHeight="1" x14ac:dyDescent="0.2"/>
    <row r="129" ht="9.9499999999999993" customHeight="1" x14ac:dyDescent="0.2"/>
    <row r="130" ht="9.9499999999999993" customHeight="1" x14ac:dyDescent="0.2"/>
    <row r="131" ht="9.9499999999999993" customHeight="1" x14ac:dyDescent="0.2"/>
    <row r="132" ht="9.9499999999999993" customHeight="1" x14ac:dyDescent="0.2"/>
    <row r="133" ht="9.9499999999999993" customHeight="1" x14ac:dyDescent="0.2"/>
    <row r="134" ht="9.9499999999999993" customHeight="1" x14ac:dyDescent="0.2"/>
    <row r="135" ht="9.9499999999999993" customHeight="1" x14ac:dyDescent="0.2"/>
  </sheetData>
  <mergeCells count="72">
    <mergeCell ref="A85:D85"/>
    <mergeCell ref="P85:AA85"/>
    <mergeCell ref="AB85:AI85"/>
    <mergeCell ref="P86:AA86"/>
    <mergeCell ref="AB86:AI86"/>
    <mergeCell ref="E85:O85"/>
    <mergeCell ref="E86:O86"/>
    <mergeCell ref="A86:D86"/>
    <mergeCell ref="AM59:BS61"/>
    <mergeCell ref="B59:AH61"/>
    <mergeCell ref="AB82:AI82"/>
    <mergeCell ref="AB83:AI83"/>
    <mergeCell ref="AB84:AI84"/>
    <mergeCell ref="A64:AI75"/>
    <mergeCell ref="AB76:AI76"/>
    <mergeCell ref="P76:AA76"/>
    <mergeCell ref="P77:AA81"/>
    <mergeCell ref="AB77:AI81"/>
    <mergeCell ref="A76:D76"/>
    <mergeCell ref="A77:D81"/>
    <mergeCell ref="A82:D82"/>
    <mergeCell ref="A83:D83"/>
    <mergeCell ref="A84:D84"/>
    <mergeCell ref="E77:O81"/>
    <mergeCell ref="AM49:BS51"/>
    <mergeCell ref="AM55:BS57"/>
    <mergeCell ref="M27:AH27"/>
    <mergeCell ref="B54:AH56"/>
    <mergeCell ref="B49:AH51"/>
    <mergeCell ref="A31:K31"/>
    <mergeCell ref="B44:AH46"/>
    <mergeCell ref="P38:Q38"/>
    <mergeCell ref="P39:Q39"/>
    <mergeCell ref="P37:Q37"/>
    <mergeCell ref="B9:O9"/>
    <mergeCell ref="P9:AH9"/>
    <mergeCell ref="R10:AH10"/>
    <mergeCell ref="R11:AH11"/>
    <mergeCell ref="AL10:AP10"/>
    <mergeCell ref="I11:M11"/>
    <mergeCell ref="B11:H11"/>
    <mergeCell ref="AE4:AI4"/>
    <mergeCell ref="I6:M6"/>
    <mergeCell ref="A1:K4"/>
    <mergeCell ref="AE1:AI1"/>
    <mergeCell ref="AE2:AI2"/>
    <mergeCell ref="AE3:AI3"/>
    <mergeCell ref="L1:AD1"/>
    <mergeCell ref="L2:AD2"/>
    <mergeCell ref="L3:AD4"/>
    <mergeCell ref="B13:O13"/>
    <mergeCell ref="B14:N17"/>
    <mergeCell ref="Q14:Y14"/>
    <mergeCell ref="F22:M22"/>
    <mergeCell ref="F24:M24"/>
    <mergeCell ref="T24:AB24"/>
    <mergeCell ref="Z14:AG14"/>
    <mergeCell ref="AE20:AH20"/>
    <mergeCell ref="P83:AA83"/>
    <mergeCell ref="P84:AA84"/>
    <mergeCell ref="P82:AA82"/>
    <mergeCell ref="F23:M23"/>
    <mergeCell ref="T22:AB22"/>
    <mergeCell ref="T23:AB23"/>
    <mergeCell ref="P35:Q35"/>
    <mergeCell ref="P36:Q36"/>
    <mergeCell ref="M29:AH29"/>
    <mergeCell ref="M31:AH31"/>
    <mergeCell ref="E76:O76"/>
    <mergeCell ref="E82:O82"/>
    <mergeCell ref="E83:O83"/>
    <mergeCell ref="E84:O84"/>
  </mergeCells>
  <dataValidations count="2">
    <dataValidation type="list" allowBlank="1" showInputMessage="1" showErrorMessage="1" sqref="M27:AH27" xr:uid="{00000000-0002-0000-0000-000000000000}">
      <formula1>Líneas</formula1>
    </dataValidation>
    <dataValidation type="custom" allowBlank="1" showInputMessage="1" showErrorMessage="1" sqref="F22:M23" xr:uid="{00AF1B3C-3718-4CB3-9D05-67579119D751}">
      <formula1>F22</formula1>
    </dataValidation>
  </dataValidations>
  <printOptions horizontalCentered="1" verticalCentered="1"/>
  <pageMargins left="0.19685039370078741" right="0.15748031496062992" top="0.47244094488188981" bottom="0.15748031496062992" header="0.15748031496062992" footer="0.15748031496062992"/>
  <pageSetup scale="65" fitToWidth="0" orientation="portrait" r:id="rId1"/>
  <colBreaks count="1" manualBreakCount="1">
    <brk id="35" max="49"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LISTAS!$C$3:$C$5</xm:f>
          </x14:formula1>
          <xm:sqref>M29:AH29</xm:sqref>
        </x14:dataValidation>
        <x14:dataValidation type="list" showInputMessage="1" showErrorMessage="1" xr:uid="{2F07ED19-0A13-494A-B5A5-409D9AC9A646}">
          <x14:formula1>
            <xm:f>LISTAS!$D$2:$D$8</xm:f>
          </x14:formula1>
          <xm:sqref>M31:AH31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AS136"/>
  <sheetViews>
    <sheetView showGridLines="0" view="pageBreakPreview" zoomScaleNormal="100" zoomScaleSheetLayoutView="100" workbookViewId="0">
      <selection activeCell="AE3" sqref="AE3:AI3"/>
    </sheetView>
  </sheetViews>
  <sheetFormatPr baseColWidth="10" defaultRowHeight="15" x14ac:dyDescent="0.25"/>
  <cols>
    <col min="1" max="1" width="4.85546875" customWidth="1"/>
    <col min="2" max="2" width="3.28515625" customWidth="1"/>
    <col min="3" max="3" width="4.42578125" customWidth="1"/>
    <col min="4" max="10" width="3.28515625" customWidth="1"/>
    <col min="11" max="11" width="3.7109375" customWidth="1"/>
    <col min="12" max="12" width="7.42578125" customWidth="1"/>
    <col min="13" max="13" width="5.42578125" customWidth="1"/>
    <col min="14" max="14" width="2.7109375" customWidth="1"/>
    <col min="15" max="17" width="3.28515625" customWidth="1"/>
    <col min="18" max="18" width="3.85546875" customWidth="1"/>
    <col min="19" max="19" width="4.140625" customWidth="1"/>
    <col min="20" max="22" width="3.28515625" customWidth="1"/>
    <col min="23" max="23" width="4.140625" customWidth="1"/>
    <col min="24" max="32" width="3.28515625" customWidth="1"/>
    <col min="33" max="33" width="3.7109375" customWidth="1"/>
    <col min="34" max="34" width="3.28515625" customWidth="1"/>
    <col min="35" max="35" width="4.85546875" customWidth="1"/>
    <col min="36" max="38" width="2.7109375" customWidth="1"/>
    <col min="40" max="45" width="11.42578125" style="128"/>
  </cols>
  <sheetData>
    <row r="1" spans="1:45" ht="24.75" customHeight="1" x14ac:dyDescent="0.25">
      <c r="A1" s="217"/>
      <c r="B1" s="218"/>
      <c r="C1" s="218"/>
      <c r="D1" s="218"/>
      <c r="E1" s="218"/>
      <c r="F1" s="218"/>
      <c r="G1" s="218"/>
      <c r="H1" s="218"/>
      <c r="I1" s="218"/>
      <c r="J1" s="218"/>
      <c r="K1" s="218"/>
      <c r="L1" s="227" t="s">
        <v>446</v>
      </c>
      <c r="M1" s="228"/>
      <c r="N1" s="228"/>
      <c r="O1" s="228"/>
      <c r="P1" s="228"/>
      <c r="Q1" s="228"/>
      <c r="R1" s="228"/>
      <c r="S1" s="228"/>
      <c r="T1" s="228"/>
      <c r="U1" s="228"/>
      <c r="V1" s="228"/>
      <c r="W1" s="228"/>
      <c r="X1" s="228"/>
      <c r="Y1" s="228"/>
      <c r="Z1" s="228"/>
      <c r="AA1" s="228"/>
      <c r="AB1" s="228"/>
      <c r="AC1" s="228"/>
      <c r="AD1" s="229"/>
      <c r="AE1" s="221" t="s">
        <v>2</v>
      </c>
      <c r="AF1" s="222"/>
      <c r="AG1" s="222"/>
      <c r="AH1" s="222"/>
      <c r="AI1" s="223"/>
    </row>
    <row r="2" spans="1:45" ht="14.25" customHeight="1" x14ac:dyDescent="0.25">
      <c r="A2" s="219"/>
      <c r="B2" s="220"/>
      <c r="C2" s="220"/>
      <c r="D2" s="220"/>
      <c r="E2" s="220"/>
      <c r="F2" s="220"/>
      <c r="G2" s="220"/>
      <c r="H2" s="220"/>
      <c r="I2" s="220"/>
      <c r="J2" s="220"/>
      <c r="K2" s="220"/>
      <c r="L2" s="230" t="s">
        <v>0</v>
      </c>
      <c r="M2" s="231"/>
      <c r="N2" s="231"/>
      <c r="O2" s="231"/>
      <c r="P2" s="231"/>
      <c r="Q2" s="231"/>
      <c r="R2" s="231"/>
      <c r="S2" s="231"/>
      <c r="T2" s="231"/>
      <c r="U2" s="231"/>
      <c r="V2" s="231"/>
      <c r="W2" s="231"/>
      <c r="X2" s="231"/>
      <c r="Y2" s="231"/>
      <c r="Z2" s="231"/>
      <c r="AA2" s="231"/>
      <c r="AB2" s="231"/>
      <c r="AC2" s="231"/>
      <c r="AD2" s="232"/>
      <c r="AE2" s="224" t="s">
        <v>1748</v>
      </c>
      <c r="AF2" s="225"/>
      <c r="AG2" s="225"/>
      <c r="AH2" s="225"/>
      <c r="AI2" s="226"/>
    </row>
    <row r="3" spans="1:45" ht="13.5" customHeight="1" x14ac:dyDescent="0.25">
      <c r="A3" s="219"/>
      <c r="B3" s="220"/>
      <c r="C3" s="220"/>
      <c r="D3" s="220"/>
      <c r="E3" s="220"/>
      <c r="F3" s="220"/>
      <c r="G3" s="220"/>
      <c r="H3" s="220"/>
      <c r="I3" s="220"/>
      <c r="J3" s="220"/>
      <c r="K3" s="220"/>
      <c r="L3" s="233" t="s">
        <v>1</v>
      </c>
      <c r="M3" s="234"/>
      <c r="N3" s="234"/>
      <c r="O3" s="234"/>
      <c r="P3" s="234"/>
      <c r="Q3" s="234"/>
      <c r="R3" s="234"/>
      <c r="S3" s="234"/>
      <c r="T3" s="234"/>
      <c r="U3" s="234"/>
      <c r="V3" s="234"/>
      <c r="W3" s="234"/>
      <c r="X3" s="234"/>
      <c r="Y3" s="234"/>
      <c r="Z3" s="234"/>
      <c r="AA3" s="234"/>
      <c r="AB3" s="234"/>
      <c r="AC3" s="234"/>
      <c r="AD3" s="235"/>
      <c r="AE3" s="224" t="s">
        <v>1750</v>
      </c>
      <c r="AF3" s="225"/>
      <c r="AG3" s="225"/>
      <c r="AH3" s="225"/>
      <c r="AI3" s="226"/>
    </row>
    <row r="4" spans="1:45" ht="14.25" customHeight="1" thickBot="1" x14ac:dyDescent="0.3">
      <c r="A4" s="315"/>
      <c r="B4" s="316"/>
      <c r="C4" s="316"/>
      <c r="D4" s="316"/>
      <c r="E4" s="316"/>
      <c r="F4" s="316"/>
      <c r="G4" s="316"/>
      <c r="H4" s="316"/>
      <c r="I4" s="316"/>
      <c r="J4" s="316"/>
      <c r="K4" s="316"/>
      <c r="L4" s="317"/>
      <c r="M4" s="318"/>
      <c r="N4" s="318"/>
      <c r="O4" s="318"/>
      <c r="P4" s="318"/>
      <c r="Q4" s="318"/>
      <c r="R4" s="318"/>
      <c r="S4" s="318"/>
      <c r="T4" s="318"/>
      <c r="U4" s="318"/>
      <c r="V4" s="318"/>
      <c r="W4" s="318"/>
      <c r="X4" s="318"/>
      <c r="Y4" s="318"/>
      <c r="Z4" s="318"/>
      <c r="AA4" s="318"/>
      <c r="AB4" s="318"/>
      <c r="AC4" s="318"/>
      <c r="AD4" s="319"/>
      <c r="AE4" s="320" t="s">
        <v>1724</v>
      </c>
      <c r="AF4" s="321"/>
      <c r="AG4" s="321"/>
      <c r="AH4" s="321"/>
      <c r="AI4" s="322"/>
    </row>
    <row r="5" spans="1:45" ht="6.75" customHeight="1" x14ac:dyDescent="0.25">
      <c r="A5" s="217"/>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314"/>
    </row>
    <row r="6" spans="1:45" s="1" customFormat="1" ht="12.95" customHeight="1" x14ac:dyDescent="0.2">
      <c r="A6" s="14" t="s">
        <v>291</v>
      </c>
      <c r="B6" s="6"/>
      <c r="C6" s="4"/>
      <c r="D6" s="4"/>
      <c r="E6" s="4"/>
      <c r="F6" s="4"/>
      <c r="G6" s="2"/>
      <c r="H6" s="2"/>
      <c r="I6" s="2"/>
      <c r="J6" s="2"/>
      <c r="K6" s="4"/>
      <c r="L6" s="4"/>
      <c r="M6" s="4"/>
      <c r="N6" s="4"/>
      <c r="O6" s="4"/>
      <c r="P6" s="4"/>
      <c r="Q6" s="4"/>
      <c r="R6" s="2"/>
      <c r="S6" s="2"/>
      <c r="T6" s="2"/>
      <c r="U6" s="2"/>
      <c r="V6" s="2"/>
      <c r="W6" s="2"/>
      <c r="X6" s="4"/>
      <c r="Y6" s="4"/>
      <c r="Z6" s="4"/>
      <c r="AA6" s="4"/>
      <c r="AB6" s="4"/>
      <c r="AC6" s="4"/>
      <c r="AD6" s="4"/>
      <c r="AE6" s="2"/>
      <c r="AF6" s="2"/>
      <c r="AG6" s="2"/>
      <c r="AH6" s="2"/>
      <c r="AI6" s="9"/>
      <c r="AM6" s="6"/>
      <c r="AN6" s="6"/>
      <c r="AO6" s="6"/>
      <c r="AP6" s="6"/>
      <c r="AQ6" s="6"/>
      <c r="AR6" s="6"/>
      <c r="AS6" s="6"/>
    </row>
    <row r="7" spans="1:45" s="1" customFormat="1" ht="12.95" customHeight="1" x14ac:dyDescent="0.2">
      <c r="A7" s="14"/>
      <c r="B7" s="6"/>
      <c r="C7" s="4"/>
      <c r="D7" s="4"/>
      <c r="E7" s="4"/>
      <c r="F7" s="4"/>
      <c r="G7" s="2"/>
      <c r="H7" s="2"/>
      <c r="I7" s="2"/>
      <c r="J7" s="2"/>
      <c r="K7" s="4"/>
      <c r="L7" s="4"/>
      <c r="M7" s="4"/>
      <c r="N7" s="4"/>
      <c r="O7" s="4"/>
      <c r="P7" s="4"/>
      <c r="Q7" s="4"/>
      <c r="R7" s="2"/>
      <c r="S7" s="2"/>
      <c r="T7" s="2"/>
      <c r="U7" s="2"/>
      <c r="V7" s="2"/>
      <c r="W7" s="2"/>
      <c r="X7" s="4"/>
      <c r="Y7" s="4"/>
      <c r="Z7" s="4"/>
      <c r="AA7" s="4"/>
      <c r="AB7" s="4"/>
      <c r="AC7" s="4"/>
      <c r="AD7" s="4"/>
      <c r="AE7" s="2"/>
      <c r="AF7" s="2"/>
      <c r="AG7" s="2"/>
      <c r="AH7" s="2"/>
      <c r="AI7" s="9"/>
      <c r="AM7" s="6"/>
      <c r="AN7" s="6"/>
      <c r="AO7" s="6"/>
      <c r="AP7" s="6"/>
      <c r="AQ7" s="6"/>
      <c r="AR7" s="6"/>
      <c r="AS7" s="6"/>
    </row>
    <row r="8" spans="1:45" s="1" customFormat="1" ht="12.95" customHeight="1" x14ac:dyDescent="0.2">
      <c r="A8" s="14"/>
      <c r="B8" s="313" t="s">
        <v>15</v>
      </c>
      <c r="C8" s="313" t="s">
        <v>30</v>
      </c>
      <c r="D8" s="313"/>
      <c r="E8" s="323" t="s">
        <v>31</v>
      </c>
      <c r="F8" s="323"/>
      <c r="G8" s="323"/>
      <c r="H8" s="323"/>
      <c r="I8" s="323"/>
      <c r="J8" s="323"/>
      <c r="K8" s="323"/>
      <c r="L8" s="323"/>
      <c r="M8" s="323"/>
      <c r="N8" s="323"/>
      <c r="O8" s="323" t="s">
        <v>32</v>
      </c>
      <c r="P8" s="323"/>
      <c r="Q8" s="323"/>
      <c r="R8" s="323"/>
      <c r="S8" s="323" t="s">
        <v>27</v>
      </c>
      <c r="T8" s="323"/>
      <c r="U8" s="323"/>
      <c r="V8" s="323"/>
      <c r="W8" s="313" t="s">
        <v>28</v>
      </c>
      <c r="X8" s="313"/>
      <c r="Y8" s="313"/>
      <c r="Z8" s="313"/>
      <c r="AA8" s="313"/>
      <c r="AB8" s="313"/>
      <c r="AC8" s="313" t="s">
        <v>29</v>
      </c>
      <c r="AD8" s="313"/>
      <c r="AE8" s="313"/>
      <c r="AF8" s="313"/>
      <c r="AG8" s="313"/>
      <c r="AH8" s="313"/>
      <c r="AI8" s="9"/>
      <c r="AM8" s="6"/>
      <c r="AN8" s="6"/>
      <c r="AO8" s="6"/>
      <c r="AP8" s="6"/>
      <c r="AQ8" s="6"/>
      <c r="AR8" s="6"/>
      <c r="AS8" s="6"/>
    </row>
    <row r="9" spans="1:45" s="1" customFormat="1" ht="12.95" customHeight="1" x14ac:dyDescent="0.2">
      <c r="A9" s="14"/>
      <c r="B9" s="313"/>
      <c r="C9" s="313"/>
      <c r="D9" s="313"/>
      <c r="E9" s="323"/>
      <c r="F9" s="323"/>
      <c r="G9" s="323"/>
      <c r="H9" s="323"/>
      <c r="I9" s="323"/>
      <c r="J9" s="323"/>
      <c r="K9" s="323"/>
      <c r="L9" s="323"/>
      <c r="M9" s="323"/>
      <c r="N9" s="323"/>
      <c r="O9" s="323"/>
      <c r="P9" s="323"/>
      <c r="Q9" s="323"/>
      <c r="R9" s="323"/>
      <c r="S9" s="323"/>
      <c r="T9" s="323"/>
      <c r="U9" s="323"/>
      <c r="V9" s="323"/>
      <c r="W9" s="313"/>
      <c r="X9" s="313"/>
      <c r="Y9" s="313"/>
      <c r="Z9" s="313"/>
      <c r="AA9" s="313"/>
      <c r="AB9" s="313"/>
      <c r="AC9" s="313"/>
      <c r="AD9" s="313"/>
      <c r="AE9" s="313"/>
      <c r="AF9" s="313"/>
      <c r="AG9" s="313"/>
      <c r="AH9" s="313"/>
      <c r="AI9" s="9"/>
      <c r="AM9" s="6"/>
      <c r="AN9" s="130"/>
      <c r="AO9" s="129"/>
      <c r="AP9" s="129"/>
      <c r="AQ9" s="129"/>
      <c r="AR9" s="129"/>
      <c r="AS9" s="6"/>
    </row>
    <row r="10" spans="1:45" s="1" customFormat="1" ht="13.5" x14ac:dyDescent="0.2">
      <c r="A10" s="14"/>
      <c r="B10" s="43">
        <v>1</v>
      </c>
      <c r="C10" s="311"/>
      <c r="D10" s="312"/>
      <c r="E10" s="225" t="str">
        <f>IFERROR(VLOOKUP($C10,OFERTA!$A$8:$D$140,2,0),"")</f>
        <v/>
      </c>
      <c r="F10" s="225"/>
      <c r="G10" s="225"/>
      <c r="H10" s="225"/>
      <c r="I10" s="225"/>
      <c r="J10" s="225"/>
      <c r="K10" s="225"/>
      <c r="L10" s="225"/>
      <c r="M10" s="225"/>
      <c r="N10" s="225"/>
      <c r="O10" s="194" t="str">
        <f>IFERROR(VLOOKUP($C10,OFERTA!$A$8:$D$140,3,0),"")</f>
        <v/>
      </c>
      <c r="P10" s="194"/>
      <c r="Q10" s="194"/>
      <c r="R10" s="194"/>
      <c r="S10" s="295"/>
      <c r="T10" s="295"/>
      <c r="U10" s="295"/>
      <c r="V10" s="295"/>
      <c r="W10" s="294" t="str">
        <f>IFERROR(VLOOKUP($C10,OFERTA!$A$8:$D$140,4,0),"")</f>
        <v/>
      </c>
      <c r="X10" s="294"/>
      <c r="Y10" s="294"/>
      <c r="Z10" s="294"/>
      <c r="AA10" s="294"/>
      <c r="AB10" s="294"/>
      <c r="AC10" s="294">
        <f>IFERROR(S10*W10,0)</f>
        <v>0</v>
      </c>
      <c r="AD10" s="294"/>
      <c r="AE10" s="294"/>
      <c r="AF10" s="294"/>
      <c r="AG10" s="294"/>
      <c r="AH10" s="294"/>
      <c r="AI10" s="9"/>
      <c r="AM10" s="6"/>
      <c r="AN10" s="130"/>
      <c r="AO10" s="129"/>
      <c r="AP10" s="129"/>
      <c r="AQ10" s="129"/>
      <c r="AR10" s="129"/>
      <c r="AS10" s="6"/>
    </row>
    <row r="11" spans="1:45" s="1" customFormat="1" ht="13.5" x14ac:dyDescent="0.2">
      <c r="A11" s="14"/>
      <c r="B11" s="43">
        <f>+B10+1</f>
        <v>2</v>
      </c>
      <c r="C11" s="311"/>
      <c r="D11" s="312"/>
      <c r="E11" s="225" t="str">
        <f>IFERROR(VLOOKUP($C11,OFERTA!$A$8:$D$140,2,0),"")</f>
        <v/>
      </c>
      <c r="F11" s="225"/>
      <c r="G11" s="225"/>
      <c r="H11" s="225"/>
      <c r="I11" s="225"/>
      <c r="J11" s="225"/>
      <c r="K11" s="225"/>
      <c r="L11" s="225"/>
      <c r="M11" s="225"/>
      <c r="N11" s="225"/>
      <c r="O11" s="194" t="str">
        <f>IFERROR(VLOOKUP($C11,OFERTA!$A$8:$D$140,3,0),"")</f>
        <v/>
      </c>
      <c r="P11" s="194"/>
      <c r="Q11" s="194"/>
      <c r="R11" s="194"/>
      <c r="S11" s="295"/>
      <c r="T11" s="295"/>
      <c r="U11" s="295"/>
      <c r="V11" s="295"/>
      <c r="W11" s="294" t="str">
        <f>IFERROR(VLOOKUP($C11,OFERTA!$A$8:$D$140,4,0),"")</f>
        <v/>
      </c>
      <c r="X11" s="294"/>
      <c r="Y11" s="294"/>
      <c r="Z11" s="294"/>
      <c r="AA11" s="294"/>
      <c r="AB11" s="294"/>
      <c r="AC11" s="291">
        <f t="shared" ref="AC11:AC70" si="0">IFERROR(S11*W11,0)</f>
        <v>0</v>
      </c>
      <c r="AD11" s="292"/>
      <c r="AE11" s="292"/>
      <c r="AF11" s="292"/>
      <c r="AG11" s="292"/>
      <c r="AH11" s="293"/>
      <c r="AI11" s="9"/>
      <c r="AM11" s="127"/>
      <c r="AN11" s="130"/>
      <c r="AO11" s="129"/>
      <c r="AP11" s="129"/>
      <c r="AQ11" s="129"/>
      <c r="AR11" s="129"/>
      <c r="AS11" s="6"/>
    </row>
    <row r="12" spans="1:45" s="1" customFormat="1" ht="13.5" x14ac:dyDescent="0.2">
      <c r="A12" s="14"/>
      <c r="B12" s="140">
        <f t="shared" ref="B12:B70" si="1">+B11+1</f>
        <v>3</v>
      </c>
      <c r="C12" s="311"/>
      <c r="D12" s="312"/>
      <c r="E12" s="225" t="str">
        <f>IFERROR(VLOOKUP($C12,OFERTA!$A$8:$D$140,2,0),"")</f>
        <v/>
      </c>
      <c r="F12" s="225"/>
      <c r="G12" s="225"/>
      <c r="H12" s="225"/>
      <c r="I12" s="225"/>
      <c r="J12" s="225"/>
      <c r="K12" s="225"/>
      <c r="L12" s="225"/>
      <c r="M12" s="225"/>
      <c r="N12" s="225"/>
      <c r="O12" s="194" t="str">
        <f>IFERROR(VLOOKUP($C12,OFERTA!$A$8:$D$140,3,0),"")</f>
        <v/>
      </c>
      <c r="P12" s="194"/>
      <c r="Q12" s="194"/>
      <c r="R12" s="194"/>
      <c r="S12" s="295"/>
      <c r="T12" s="295"/>
      <c r="U12" s="295"/>
      <c r="V12" s="295"/>
      <c r="W12" s="294" t="str">
        <f>IFERROR(VLOOKUP($C12,OFERTA!$A$8:$D$140,4,0),"")</f>
        <v/>
      </c>
      <c r="X12" s="294"/>
      <c r="Y12" s="294"/>
      <c r="Z12" s="294"/>
      <c r="AA12" s="294"/>
      <c r="AB12" s="294"/>
      <c r="AC12" s="291">
        <f t="shared" ref="AC12" si="2">IFERROR(S12*W12,0)</f>
        <v>0</v>
      </c>
      <c r="AD12" s="292"/>
      <c r="AE12" s="292"/>
      <c r="AF12" s="292"/>
      <c r="AG12" s="292"/>
      <c r="AH12" s="293"/>
      <c r="AI12" s="9"/>
      <c r="AM12" s="139"/>
      <c r="AN12" s="139"/>
      <c r="AO12" s="129"/>
      <c r="AP12" s="129"/>
      <c r="AQ12" s="129"/>
      <c r="AR12" s="129"/>
      <c r="AS12" s="6"/>
    </row>
    <row r="13" spans="1:45" s="1" customFormat="1" ht="13.5" x14ac:dyDescent="0.2">
      <c r="A13" s="14"/>
      <c r="B13" s="140">
        <f t="shared" si="1"/>
        <v>4</v>
      </c>
      <c r="C13" s="311"/>
      <c r="D13" s="312"/>
      <c r="E13" s="225" t="str">
        <f>IFERROR(VLOOKUP($C13,OFERTA!$A$8:$D$140,2,0),"")</f>
        <v/>
      </c>
      <c r="F13" s="225"/>
      <c r="G13" s="225"/>
      <c r="H13" s="225"/>
      <c r="I13" s="225"/>
      <c r="J13" s="225"/>
      <c r="K13" s="225"/>
      <c r="L13" s="225"/>
      <c r="M13" s="225"/>
      <c r="N13" s="225"/>
      <c r="O13" s="194" t="str">
        <f>IFERROR(VLOOKUP($C13,OFERTA!$A$8:$D$140,3,0),"")</f>
        <v/>
      </c>
      <c r="P13" s="194"/>
      <c r="Q13" s="194"/>
      <c r="R13" s="194"/>
      <c r="S13" s="295"/>
      <c r="T13" s="295"/>
      <c r="U13" s="295"/>
      <c r="V13" s="295"/>
      <c r="W13" s="294" t="str">
        <f>IFERROR(VLOOKUP($C13,OFERTA!$A$8:$D$140,4,0),"")</f>
        <v/>
      </c>
      <c r="X13" s="294"/>
      <c r="Y13" s="294"/>
      <c r="Z13" s="294"/>
      <c r="AA13" s="294"/>
      <c r="AB13" s="294"/>
      <c r="AC13" s="302">
        <f t="shared" si="0"/>
        <v>0</v>
      </c>
      <c r="AD13" s="302"/>
      <c r="AE13" s="302"/>
      <c r="AF13" s="302"/>
      <c r="AG13" s="302"/>
      <c r="AH13" s="302"/>
      <c r="AI13" s="9"/>
      <c r="AM13" s="127"/>
      <c r="AN13" s="130"/>
      <c r="AO13" s="129"/>
      <c r="AP13" s="129"/>
      <c r="AQ13" s="129"/>
      <c r="AR13" s="129"/>
      <c r="AS13" s="6"/>
    </row>
    <row r="14" spans="1:45" s="1" customFormat="1" ht="12.95" customHeight="1" x14ac:dyDescent="0.2">
      <c r="A14" s="14"/>
      <c r="B14" s="140">
        <f t="shared" si="1"/>
        <v>5</v>
      </c>
      <c r="C14" s="311"/>
      <c r="D14" s="312"/>
      <c r="E14" s="225" t="str">
        <f>IFERROR(VLOOKUP($C14,OFERTA!$A$8:$D$140,2,0),"")</f>
        <v/>
      </c>
      <c r="F14" s="225"/>
      <c r="G14" s="225"/>
      <c r="H14" s="225"/>
      <c r="I14" s="225"/>
      <c r="J14" s="225"/>
      <c r="K14" s="225"/>
      <c r="L14" s="225"/>
      <c r="M14" s="225"/>
      <c r="N14" s="225"/>
      <c r="O14" s="194" t="str">
        <f>IFERROR(VLOOKUP($C14,OFERTA!$A$8:$D$140,3,0),"")</f>
        <v/>
      </c>
      <c r="P14" s="194"/>
      <c r="Q14" s="194"/>
      <c r="R14" s="194"/>
      <c r="S14" s="295"/>
      <c r="T14" s="295"/>
      <c r="U14" s="295"/>
      <c r="V14" s="295"/>
      <c r="W14" s="294" t="str">
        <f>IFERROR(VLOOKUP($C14,OFERTA!$A$8:$D$140,4,0),"")</f>
        <v/>
      </c>
      <c r="X14" s="294"/>
      <c r="Y14" s="294"/>
      <c r="Z14" s="294"/>
      <c r="AA14" s="294"/>
      <c r="AB14" s="294"/>
      <c r="AC14" s="302">
        <f t="shared" si="0"/>
        <v>0</v>
      </c>
      <c r="AD14" s="302"/>
      <c r="AE14" s="302"/>
      <c r="AF14" s="302"/>
      <c r="AG14" s="302"/>
      <c r="AH14" s="302"/>
      <c r="AI14" s="9"/>
      <c r="AM14" s="127"/>
      <c r="AN14" s="130"/>
      <c r="AO14" s="129"/>
      <c r="AP14" s="129"/>
      <c r="AQ14" s="129"/>
      <c r="AR14" s="129"/>
      <c r="AS14" s="6"/>
    </row>
    <row r="15" spans="1:45" s="1" customFormat="1" ht="12.95" customHeight="1" x14ac:dyDescent="0.2">
      <c r="A15" s="14"/>
      <c r="B15" s="140">
        <f t="shared" si="1"/>
        <v>6</v>
      </c>
      <c r="C15" s="311"/>
      <c r="D15" s="312"/>
      <c r="E15" s="225" t="str">
        <f>IFERROR(VLOOKUP($C15,OFERTA!$A$8:$D$140,2,0),"")</f>
        <v/>
      </c>
      <c r="F15" s="225"/>
      <c r="G15" s="225"/>
      <c r="H15" s="225"/>
      <c r="I15" s="225"/>
      <c r="J15" s="225"/>
      <c r="K15" s="225"/>
      <c r="L15" s="225"/>
      <c r="M15" s="225"/>
      <c r="N15" s="225"/>
      <c r="O15" s="194" t="str">
        <f>IFERROR(VLOOKUP($C15,OFERTA!$A$8:$D$140,3,0),"")</f>
        <v/>
      </c>
      <c r="P15" s="194"/>
      <c r="Q15" s="194"/>
      <c r="R15" s="194"/>
      <c r="S15" s="295"/>
      <c r="T15" s="295"/>
      <c r="U15" s="295"/>
      <c r="V15" s="295"/>
      <c r="W15" s="294" t="str">
        <f>IFERROR(VLOOKUP($C15,OFERTA!$A$8:$D$140,4,0),"")</f>
        <v/>
      </c>
      <c r="X15" s="294"/>
      <c r="Y15" s="294"/>
      <c r="Z15" s="294"/>
      <c r="AA15" s="294"/>
      <c r="AB15" s="294"/>
      <c r="AC15" s="302">
        <f t="shared" si="0"/>
        <v>0</v>
      </c>
      <c r="AD15" s="302"/>
      <c r="AE15" s="302"/>
      <c r="AF15" s="302"/>
      <c r="AG15" s="302"/>
      <c r="AH15" s="302"/>
      <c r="AI15" s="9"/>
      <c r="AM15" s="127"/>
      <c r="AN15" s="130"/>
      <c r="AO15" s="129"/>
      <c r="AP15" s="129"/>
      <c r="AQ15" s="129"/>
      <c r="AR15" s="129"/>
      <c r="AS15" s="6"/>
    </row>
    <row r="16" spans="1:45" s="1" customFormat="1" ht="13.5" x14ac:dyDescent="0.2">
      <c r="A16" s="14"/>
      <c r="B16" s="140">
        <f t="shared" si="1"/>
        <v>7</v>
      </c>
      <c r="C16" s="311"/>
      <c r="D16" s="312"/>
      <c r="E16" s="225" t="str">
        <f>IFERROR(VLOOKUP($C16,OFERTA!$A$8:$D$140,2,0),"")</f>
        <v/>
      </c>
      <c r="F16" s="225"/>
      <c r="G16" s="225"/>
      <c r="H16" s="225"/>
      <c r="I16" s="225"/>
      <c r="J16" s="225"/>
      <c r="K16" s="225"/>
      <c r="L16" s="225"/>
      <c r="M16" s="225"/>
      <c r="N16" s="225"/>
      <c r="O16" s="194" t="str">
        <f>IFERROR(VLOOKUP($C16,OFERTA!$A$8:$D$140,3,0),"")</f>
        <v/>
      </c>
      <c r="P16" s="194"/>
      <c r="Q16" s="194"/>
      <c r="R16" s="194"/>
      <c r="S16" s="295"/>
      <c r="T16" s="295"/>
      <c r="U16" s="295"/>
      <c r="V16" s="295"/>
      <c r="W16" s="294" t="str">
        <f>IFERROR(VLOOKUP($C16,OFERTA!$A$8:$D$140,4,0),"")</f>
        <v/>
      </c>
      <c r="X16" s="294"/>
      <c r="Y16" s="294"/>
      <c r="Z16" s="294"/>
      <c r="AA16" s="294"/>
      <c r="AB16" s="294"/>
      <c r="AC16" s="302">
        <f t="shared" si="0"/>
        <v>0</v>
      </c>
      <c r="AD16" s="302"/>
      <c r="AE16" s="302"/>
      <c r="AF16" s="302"/>
      <c r="AG16" s="302"/>
      <c r="AH16" s="302"/>
      <c r="AI16" s="9"/>
      <c r="AM16" s="127"/>
      <c r="AN16" s="130"/>
      <c r="AO16" s="129"/>
      <c r="AP16" s="129"/>
      <c r="AQ16" s="129"/>
      <c r="AR16" s="129"/>
      <c r="AS16" s="6"/>
    </row>
    <row r="17" spans="1:45" s="1" customFormat="1" ht="11.25" x14ac:dyDescent="0.2">
      <c r="A17" s="14"/>
      <c r="B17" s="140">
        <f t="shared" si="1"/>
        <v>8</v>
      </c>
      <c r="C17" s="194"/>
      <c r="D17" s="194"/>
      <c r="E17" s="225" t="str">
        <f>IFERROR(VLOOKUP($C17,OFERTA!$A$8:$D$140,2,0),"")</f>
        <v/>
      </c>
      <c r="F17" s="225"/>
      <c r="G17" s="225"/>
      <c r="H17" s="225"/>
      <c r="I17" s="225"/>
      <c r="J17" s="225"/>
      <c r="K17" s="225"/>
      <c r="L17" s="225"/>
      <c r="M17" s="225"/>
      <c r="N17" s="225"/>
      <c r="O17" s="194" t="str">
        <f>IFERROR(VLOOKUP($C17,OFERTA!$A$8:$D$140,3,0),"")</f>
        <v/>
      </c>
      <c r="P17" s="194"/>
      <c r="Q17" s="194"/>
      <c r="R17" s="194"/>
      <c r="S17" s="295"/>
      <c r="T17" s="295"/>
      <c r="U17" s="295"/>
      <c r="V17" s="295"/>
      <c r="W17" s="294" t="str">
        <f>IFERROR(VLOOKUP($C17,OFERTA!$A$8:$D$140,4,0),"")</f>
        <v/>
      </c>
      <c r="X17" s="294"/>
      <c r="Y17" s="294"/>
      <c r="Z17" s="294"/>
      <c r="AA17" s="294"/>
      <c r="AB17" s="294"/>
      <c r="AC17" s="302">
        <f t="shared" si="0"/>
        <v>0</v>
      </c>
      <c r="AD17" s="302"/>
      <c r="AE17" s="302"/>
      <c r="AF17" s="302"/>
      <c r="AG17" s="302"/>
      <c r="AH17" s="302"/>
      <c r="AI17" s="9"/>
      <c r="AM17" s="127"/>
      <c r="AN17" s="130"/>
      <c r="AO17" s="129"/>
      <c r="AP17" s="129"/>
      <c r="AQ17" s="129"/>
      <c r="AR17" s="129"/>
      <c r="AS17" s="6"/>
    </row>
    <row r="18" spans="1:45" s="1" customFormat="1" ht="11.25" x14ac:dyDescent="0.2">
      <c r="A18" s="14"/>
      <c r="B18" s="140">
        <f t="shared" si="1"/>
        <v>9</v>
      </c>
      <c r="C18" s="194"/>
      <c r="D18" s="194"/>
      <c r="E18" s="225" t="str">
        <f>IFERROR(VLOOKUP($C18,OFERTA!$A$8:$D$140,2,0),"")</f>
        <v/>
      </c>
      <c r="F18" s="225"/>
      <c r="G18" s="225"/>
      <c r="H18" s="225"/>
      <c r="I18" s="225"/>
      <c r="J18" s="225"/>
      <c r="K18" s="225"/>
      <c r="L18" s="225"/>
      <c r="M18" s="225"/>
      <c r="N18" s="225"/>
      <c r="O18" s="194" t="str">
        <f>IFERROR(VLOOKUP($C18,OFERTA!$A$8:$D$140,3,0),"")</f>
        <v/>
      </c>
      <c r="P18" s="194"/>
      <c r="Q18" s="194"/>
      <c r="R18" s="194"/>
      <c r="S18" s="295"/>
      <c r="T18" s="295"/>
      <c r="U18" s="295"/>
      <c r="V18" s="295"/>
      <c r="W18" s="294" t="str">
        <f>IFERROR(VLOOKUP($C18,OFERTA!$A$8:$D$140,4,0),"")</f>
        <v/>
      </c>
      <c r="X18" s="294"/>
      <c r="Y18" s="294"/>
      <c r="Z18" s="294"/>
      <c r="AA18" s="294"/>
      <c r="AB18" s="294"/>
      <c r="AC18" s="302">
        <f t="shared" si="0"/>
        <v>0</v>
      </c>
      <c r="AD18" s="302"/>
      <c r="AE18" s="302"/>
      <c r="AF18" s="302"/>
      <c r="AG18" s="302"/>
      <c r="AH18" s="302"/>
      <c r="AI18" s="9"/>
      <c r="AM18" s="127"/>
      <c r="AN18" s="130"/>
      <c r="AO18" s="129"/>
      <c r="AP18" s="129"/>
      <c r="AQ18" s="129"/>
      <c r="AR18" s="129"/>
      <c r="AS18" s="6"/>
    </row>
    <row r="19" spans="1:45" s="1" customFormat="1" ht="12.95" customHeight="1" x14ac:dyDescent="0.2">
      <c r="A19" s="14"/>
      <c r="B19" s="140">
        <f t="shared" si="1"/>
        <v>10</v>
      </c>
      <c r="C19" s="194"/>
      <c r="D19" s="194"/>
      <c r="E19" s="225" t="str">
        <f>IFERROR(VLOOKUP($C19,OFERTA!$A$8:$D$140,2,0),"")</f>
        <v/>
      </c>
      <c r="F19" s="225"/>
      <c r="G19" s="225"/>
      <c r="H19" s="225"/>
      <c r="I19" s="225"/>
      <c r="J19" s="225"/>
      <c r="K19" s="225"/>
      <c r="L19" s="225"/>
      <c r="M19" s="225"/>
      <c r="N19" s="225"/>
      <c r="O19" s="194" t="str">
        <f>IFERROR(VLOOKUP($C19,OFERTA!$A$8:$D$140,3,0),"")</f>
        <v/>
      </c>
      <c r="P19" s="194"/>
      <c r="Q19" s="194"/>
      <c r="R19" s="194"/>
      <c r="S19" s="308"/>
      <c r="T19" s="309"/>
      <c r="U19" s="309"/>
      <c r="V19" s="310"/>
      <c r="W19" s="294" t="str">
        <f>IFERROR(VLOOKUP($C19,OFERTA!$A$8:$D$140,4,0),"")</f>
        <v/>
      </c>
      <c r="X19" s="294"/>
      <c r="Y19" s="294"/>
      <c r="Z19" s="294"/>
      <c r="AA19" s="294"/>
      <c r="AB19" s="294"/>
      <c r="AC19" s="302">
        <f t="shared" si="0"/>
        <v>0</v>
      </c>
      <c r="AD19" s="302"/>
      <c r="AE19" s="302"/>
      <c r="AF19" s="302"/>
      <c r="AG19" s="302"/>
      <c r="AH19" s="302"/>
      <c r="AI19" s="9"/>
      <c r="AM19" s="127"/>
      <c r="AN19" s="130"/>
      <c r="AO19" s="129"/>
      <c r="AP19" s="129"/>
      <c r="AQ19" s="129"/>
      <c r="AR19" s="129"/>
      <c r="AS19" s="6"/>
    </row>
    <row r="20" spans="1:45" s="1" customFormat="1" ht="12.95" customHeight="1" x14ac:dyDescent="0.2">
      <c r="A20" s="14"/>
      <c r="B20" s="140">
        <f t="shared" si="1"/>
        <v>11</v>
      </c>
      <c r="C20" s="194"/>
      <c r="D20" s="194"/>
      <c r="E20" s="225" t="str">
        <f>IFERROR(VLOOKUP($C20,OFERTA!$A$8:$D$140,2,0),"")</f>
        <v/>
      </c>
      <c r="F20" s="225"/>
      <c r="G20" s="225"/>
      <c r="H20" s="225"/>
      <c r="I20" s="225"/>
      <c r="J20" s="225"/>
      <c r="K20" s="225"/>
      <c r="L20" s="225"/>
      <c r="M20" s="225"/>
      <c r="N20" s="225"/>
      <c r="O20" s="194" t="str">
        <f>IFERROR(VLOOKUP($C20,OFERTA!$A$8:$D$140,3,0),"")</f>
        <v/>
      </c>
      <c r="P20" s="194"/>
      <c r="Q20" s="194"/>
      <c r="R20" s="194"/>
      <c r="S20" s="308"/>
      <c r="T20" s="309"/>
      <c r="U20" s="309"/>
      <c r="V20" s="310"/>
      <c r="W20" s="294" t="str">
        <f>IFERROR(VLOOKUP($C20,OFERTA!$A$8:$D$140,4,0),"")</f>
        <v/>
      </c>
      <c r="X20" s="294"/>
      <c r="Y20" s="294"/>
      <c r="Z20" s="294"/>
      <c r="AA20" s="294"/>
      <c r="AB20" s="294"/>
      <c r="AC20" s="302">
        <f t="shared" si="0"/>
        <v>0</v>
      </c>
      <c r="AD20" s="302"/>
      <c r="AE20" s="302"/>
      <c r="AF20" s="302"/>
      <c r="AG20" s="302"/>
      <c r="AH20" s="302"/>
      <c r="AI20" s="9"/>
      <c r="AM20" s="6"/>
      <c r="AN20" s="130"/>
      <c r="AO20" s="129"/>
      <c r="AP20" s="129"/>
      <c r="AQ20" s="129"/>
      <c r="AR20" s="129"/>
      <c r="AS20" s="6"/>
    </row>
    <row r="21" spans="1:45" s="1" customFormat="1" ht="11.25" x14ac:dyDescent="0.2">
      <c r="A21" s="14"/>
      <c r="B21" s="140">
        <f t="shared" si="1"/>
        <v>12</v>
      </c>
      <c r="C21" s="194"/>
      <c r="D21" s="194"/>
      <c r="E21" s="225" t="str">
        <f>IFERROR(VLOOKUP($C21,OFERTA!$A$8:$D$140,2,0),"")</f>
        <v/>
      </c>
      <c r="F21" s="225"/>
      <c r="G21" s="225"/>
      <c r="H21" s="225"/>
      <c r="I21" s="225"/>
      <c r="J21" s="225"/>
      <c r="K21" s="225"/>
      <c r="L21" s="225"/>
      <c r="M21" s="225"/>
      <c r="N21" s="225"/>
      <c r="O21" s="194" t="str">
        <f>IFERROR(VLOOKUP($C21,OFERTA!$A$8:$D$140,3,0),"")</f>
        <v/>
      </c>
      <c r="P21" s="194"/>
      <c r="Q21" s="194"/>
      <c r="R21" s="194"/>
      <c r="S21" s="308"/>
      <c r="T21" s="309"/>
      <c r="U21" s="309"/>
      <c r="V21" s="310"/>
      <c r="W21" s="294" t="str">
        <f>IFERROR(VLOOKUP($C21,OFERTA!$A$8:$D$140,4,0),"")</f>
        <v/>
      </c>
      <c r="X21" s="294"/>
      <c r="Y21" s="294"/>
      <c r="Z21" s="294"/>
      <c r="AA21" s="294"/>
      <c r="AB21" s="294"/>
      <c r="AC21" s="302">
        <f t="shared" si="0"/>
        <v>0</v>
      </c>
      <c r="AD21" s="302"/>
      <c r="AE21" s="302"/>
      <c r="AF21" s="302"/>
      <c r="AG21" s="302"/>
      <c r="AH21" s="302"/>
      <c r="AI21" s="9"/>
      <c r="AM21" s="6"/>
      <c r="AN21" s="130"/>
      <c r="AO21" s="129"/>
      <c r="AP21" s="129"/>
      <c r="AQ21" s="129"/>
      <c r="AR21" s="129"/>
      <c r="AS21" s="6"/>
    </row>
    <row r="22" spans="1:45" s="1" customFormat="1" ht="11.25" x14ac:dyDescent="0.2">
      <c r="A22" s="14"/>
      <c r="B22" s="140">
        <f t="shared" si="1"/>
        <v>13</v>
      </c>
      <c r="C22" s="194"/>
      <c r="D22" s="194"/>
      <c r="E22" s="225" t="str">
        <f>IFERROR(VLOOKUP($C22,OFERTA!$A$8:$D$140,2,0),"")</f>
        <v/>
      </c>
      <c r="F22" s="225"/>
      <c r="G22" s="225"/>
      <c r="H22" s="225"/>
      <c r="I22" s="225"/>
      <c r="J22" s="225"/>
      <c r="K22" s="225"/>
      <c r="L22" s="225"/>
      <c r="M22" s="225"/>
      <c r="N22" s="225"/>
      <c r="O22" s="194" t="str">
        <f>IFERROR(VLOOKUP($C22,OFERTA!$A$8:$D$140,3,0),"")</f>
        <v/>
      </c>
      <c r="P22" s="194"/>
      <c r="Q22" s="194"/>
      <c r="R22" s="194"/>
      <c r="S22" s="308"/>
      <c r="T22" s="309"/>
      <c r="U22" s="309"/>
      <c r="V22" s="310"/>
      <c r="W22" s="294" t="str">
        <f>IFERROR(VLOOKUP($C22,OFERTA!$A$8:$D$140,4,0),"")</f>
        <v/>
      </c>
      <c r="X22" s="294"/>
      <c r="Y22" s="294"/>
      <c r="Z22" s="294"/>
      <c r="AA22" s="294"/>
      <c r="AB22" s="294"/>
      <c r="AC22" s="302">
        <f t="shared" si="0"/>
        <v>0</v>
      </c>
      <c r="AD22" s="302"/>
      <c r="AE22" s="302"/>
      <c r="AF22" s="302"/>
      <c r="AG22" s="302"/>
      <c r="AH22" s="302"/>
      <c r="AI22" s="9"/>
      <c r="AM22" s="6"/>
      <c r="AN22" s="130"/>
      <c r="AO22" s="129"/>
      <c r="AP22" s="129"/>
      <c r="AQ22" s="129"/>
      <c r="AR22" s="129"/>
      <c r="AS22" s="6"/>
    </row>
    <row r="23" spans="1:45" s="1" customFormat="1" ht="12.95" customHeight="1" x14ac:dyDescent="0.2">
      <c r="A23" s="14"/>
      <c r="B23" s="140">
        <f t="shared" si="1"/>
        <v>14</v>
      </c>
      <c r="C23" s="194"/>
      <c r="D23" s="194"/>
      <c r="E23" s="225" t="str">
        <f>IFERROR(VLOOKUP($C23,OFERTA!$A$8:$D$140,2,0),"")</f>
        <v/>
      </c>
      <c r="F23" s="225"/>
      <c r="G23" s="225"/>
      <c r="H23" s="225"/>
      <c r="I23" s="225"/>
      <c r="J23" s="225"/>
      <c r="K23" s="225"/>
      <c r="L23" s="225"/>
      <c r="M23" s="225"/>
      <c r="N23" s="225"/>
      <c r="O23" s="194" t="str">
        <f>IFERROR(VLOOKUP($C23,OFERTA!$A$8:$D$140,3,0),"")</f>
        <v/>
      </c>
      <c r="P23" s="194"/>
      <c r="Q23" s="194"/>
      <c r="R23" s="194"/>
      <c r="S23" s="308"/>
      <c r="T23" s="309"/>
      <c r="U23" s="309"/>
      <c r="V23" s="310"/>
      <c r="W23" s="294" t="str">
        <f>IFERROR(VLOOKUP($C23,OFERTA!$A$8:$D$140,4,0),"")</f>
        <v/>
      </c>
      <c r="X23" s="294"/>
      <c r="Y23" s="294"/>
      <c r="Z23" s="294"/>
      <c r="AA23" s="294"/>
      <c r="AB23" s="294"/>
      <c r="AC23" s="302">
        <f t="shared" si="0"/>
        <v>0</v>
      </c>
      <c r="AD23" s="302"/>
      <c r="AE23" s="302"/>
      <c r="AF23" s="302"/>
      <c r="AG23" s="302"/>
      <c r="AH23" s="302"/>
      <c r="AI23" s="9"/>
      <c r="AM23" s="6"/>
      <c r="AN23" s="130"/>
      <c r="AO23" s="129"/>
      <c r="AP23" s="129"/>
      <c r="AQ23" s="129"/>
      <c r="AR23" s="129"/>
      <c r="AS23" s="6"/>
    </row>
    <row r="24" spans="1:45" s="1" customFormat="1" ht="12.95" customHeight="1" x14ac:dyDescent="0.2">
      <c r="A24" s="14"/>
      <c r="B24" s="140">
        <f t="shared" si="1"/>
        <v>15</v>
      </c>
      <c r="C24" s="194"/>
      <c r="D24" s="194"/>
      <c r="E24" s="225" t="str">
        <f>IFERROR(VLOOKUP($C24,OFERTA!$A$8:$D$140,2,0),"")</f>
        <v/>
      </c>
      <c r="F24" s="225"/>
      <c r="G24" s="225"/>
      <c r="H24" s="225"/>
      <c r="I24" s="225"/>
      <c r="J24" s="225"/>
      <c r="K24" s="225"/>
      <c r="L24" s="225"/>
      <c r="M24" s="225"/>
      <c r="N24" s="225"/>
      <c r="O24" s="194" t="str">
        <f>IFERROR(VLOOKUP($C24,OFERTA!$A$8:$D$140,3,0),"")</f>
        <v/>
      </c>
      <c r="P24" s="194"/>
      <c r="Q24" s="194"/>
      <c r="R24" s="194"/>
      <c r="S24" s="308"/>
      <c r="T24" s="309"/>
      <c r="U24" s="309"/>
      <c r="V24" s="310"/>
      <c r="W24" s="294" t="str">
        <f>IFERROR(VLOOKUP($C24,OFERTA!$A$8:$D$140,4,0),"")</f>
        <v/>
      </c>
      <c r="X24" s="294"/>
      <c r="Y24" s="294"/>
      <c r="Z24" s="294"/>
      <c r="AA24" s="294"/>
      <c r="AB24" s="294"/>
      <c r="AC24" s="302">
        <f t="shared" si="0"/>
        <v>0</v>
      </c>
      <c r="AD24" s="302"/>
      <c r="AE24" s="302"/>
      <c r="AF24" s="302"/>
      <c r="AG24" s="302"/>
      <c r="AH24" s="302"/>
      <c r="AI24" s="9"/>
      <c r="AM24" s="6"/>
      <c r="AN24" s="130"/>
      <c r="AO24" s="129"/>
      <c r="AP24" s="129"/>
      <c r="AQ24" s="129"/>
      <c r="AR24" s="129"/>
      <c r="AS24" s="6"/>
    </row>
    <row r="25" spans="1:45" s="1" customFormat="1" ht="12.95" customHeight="1" x14ac:dyDescent="0.2">
      <c r="A25" s="14"/>
      <c r="B25" s="140">
        <f t="shared" si="1"/>
        <v>16</v>
      </c>
      <c r="C25" s="194"/>
      <c r="D25" s="194"/>
      <c r="E25" s="225" t="str">
        <f>IFERROR(VLOOKUP($C25,OFERTA!$A$8:$D$140,2,0),"")</f>
        <v/>
      </c>
      <c r="F25" s="225"/>
      <c r="G25" s="225"/>
      <c r="H25" s="225"/>
      <c r="I25" s="225"/>
      <c r="J25" s="225"/>
      <c r="K25" s="225"/>
      <c r="L25" s="225"/>
      <c r="M25" s="225"/>
      <c r="N25" s="225"/>
      <c r="O25" s="194" t="str">
        <f>IFERROR(VLOOKUP($C25,OFERTA!$A$8:$D$140,3,0),"")</f>
        <v/>
      </c>
      <c r="P25" s="194"/>
      <c r="Q25" s="194"/>
      <c r="R25" s="194"/>
      <c r="S25" s="308"/>
      <c r="T25" s="309"/>
      <c r="U25" s="309"/>
      <c r="V25" s="310"/>
      <c r="W25" s="294" t="str">
        <f>IFERROR(VLOOKUP($C25,OFERTA!$A$8:$D$140,4,0),"")</f>
        <v/>
      </c>
      <c r="X25" s="294"/>
      <c r="Y25" s="294"/>
      <c r="Z25" s="294"/>
      <c r="AA25" s="294"/>
      <c r="AB25" s="294"/>
      <c r="AC25" s="302">
        <f t="shared" si="0"/>
        <v>0</v>
      </c>
      <c r="AD25" s="302"/>
      <c r="AE25" s="302"/>
      <c r="AF25" s="302"/>
      <c r="AG25" s="302"/>
      <c r="AH25" s="302"/>
      <c r="AI25" s="9"/>
      <c r="AM25" s="6"/>
      <c r="AN25" s="130"/>
      <c r="AO25" s="129"/>
      <c r="AP25" s="129"/>
      <c r="AQ25" s="129"/>
      <c r="AR25" s="129"/>
      <c r="AS25" s="6"/>
    </row>
    <row r="26" spans="1:45" s="1" customFormat="1" ht="12.95" customHeight="1" x14ac:dyDescent="0.2">
      <c r="A26" s="14"/>
      <c r="B26" s="140">
        <f t="shared" si="1"/>
        <v>17</v>
      </c>
      <c r="C26" s="194"/>
      <c r="D26" s="194"/>
      <c r="E26" s="225" t="str">
        <f>IFERROR(VLOOKUP($C26,OFERTA!$A$8:$D$140,2,0),"")</f>
        <v/>
      </c>
      <c r="F26" s="225"/>
      <c r="G26" s="225"/>
      <c r="H26" s="225"/>
      <c r="I26" s="225"/>
      <c r="J26" s="225"/>
      <c r="K26" s="225"/>
      <c r="L26" s="225"/>
      <c r="M26" s="225"/>
      <c r="N26" s="225"/>
      <c r="O26" s="194" t="str">
        <f>IFERROR(VLOOKUP($C26,OFERTA!$A$8:$D$140,3,0),"")</f>
        <v/>
      </c>
      <c r="P26" s="194"/>
      <c r="Q26" s="194"/>
      <c r="R26" s="194"/>
      <c r="S26" s="308"/>
      <c r="T26" s="309"/>
      <c r="U26" s="309"/>
      <c r="V26" s="310"/>
      <c r="W26" s="294" t="str">
        <f>IFERROR(VLOOKUP($C26,OFERTA!$A$8:$D$140,4,0),"")</f>
        <v/>
      </c>
      <c r="X26" s="294"/>
      <c r="Y26" s="294"/>
      <c r="Z26" s="294"/>
      <c r="AA26" s="294"/>
      <c r="AB26" s="294"/>
      <c r="AC26" s="302">
        <f t="shared" si="0"/>
        <v>0</v>
      </c>
      <c r="AD26" s="302"/>
      <c r="AE26" s="302"/>
      <c r="AF26" s="302"/>
      <c r="AG26" s="302"/>
      <c r="AH26" s="302"/>
      <c r="AI26" s="9"/>
      <c r="AM26" s="6"/>
      <c r="AN26" s="130"/>
      <c r="AO26" s="129"/>
      <c r="AP26" s="129"/>
      <c r="AQ26" s="129"/>
      <c r="AR26" s="129"/>
      <c r="AS26" s="6"/>
    </row>
    <row r="27" spans="1:45" s="1" customFormat="1" ht="11.25" x14ac:dyDescent="0.2">
      <c r="A27" s="14"/>
      <c r="B27" s="140">
        <f t="shared" si="1"/>
        <v>18</v>
      </c>
      <c r="C27" s="194"/>
      <c r="D27" s="194"/>
      <c r="E27" s="225" t="str">
        <f>IFERROR(VLOOKUP($C27,OFERTA!$A$8:$D$140,2,0),"")</f>
        <v/>
      </c>
      <c r="F27" s="225"/>
      <c r="G27" s="225"/>
      <c r="H27" s="225"/>
      <c r="I27" s="225"/>
      <c r="J27" s="225"/>
      <c r="K27" s="225"/>
      <c r="L27" s="225"/>
      <c r="M27" s="225"/>
      <c r="N27" s="225"/>
      <c r="O27" s="194" t="str">
        <f>IFERROR(VLOOKUP($C27,OFERTA!$A$8:$D$140,3,0),"")</f>
        <v/>
      </c>
      <c r="P27" s="194"/>
      <c r="Q27" s="194"/>
      <c r="R27" s="194"/>
      <c r="S27" s="308"/>
      <c r="T27" s="309"/>
      <c r="U27" s="309"/>
      <c r="V27" s="310"/>
      <c r="W27" s="294" t="str">
        <f>IFERROR(VLOOKUP($C27,OFERTA!$A$8:$D$140,4,0),"")</f>
        <v/>
      </c>
      <c r="X27" s="294"/>
      <c r="Y27" s="294"/>
      <c r="Z27" s="294"/>
      <c r="AA27" s="294"/>
      <c r="AB27" s="294"/>
      <c r="AC27" s="302">
        <f t="shared" si="0"/>
        <v>0</v>
      </c>
      <c r="AD27" s="302"/>
      <c r="AE27" s="302"/>
      <c r="AF27" s="302"/>
      <c r="AG27" s="302"/>
      <c r="AH27" s="302"/>
      <c r="AI27" s="9"/>
      <c r="AM27" s="6"/>
      <c r="AN27" s="130"/>
      <c r="AO27" s="129"/>
      <c r="AP27" s="129"/>
      <c r="AQ27" s="129"/>
      <c r="AR27" s="129"/>
      <c r="AS27" s="6"/>
    </row>
    <row r="28" spans="1:45" s="1" customFormat="1" ht="11.25" x14ac:dyDescent="0.2">
      <c r="A28" s="14"/>
      <c r="B28" s="140">
        <f t="shared" si="1"/>
        <v>19</v>
      </c>
      <c r="C28" s="194"/>
      <c r="D28" s="194"/>
      <c r="E28" s="225" t="str">
        <f>IFERROR(VLOOKUP($C28,OFERTA!$A$8:$D$140,2,0),"")</f>
        <v/>
      </c>
      <c r="F28" s="225"/>
      <c r="G28" s="225"/>
      <c r="H28" s="225"/>
      <c r="I28" s="225"/>
      <c r="J28" s="225"/>
      <c r="K28" s="225"/>
      <c r="L28" s="225"/>
      <c r="M28" s="225"/>
      <c r="N28" s="225"/>
      <c r="O28" s="194" t="str">
        <f>IFERROR(VLOOKUP($C28,OFERTA!$A$8:$D$140,3,0),"")</f>
        <v/>
      </c>
      <c r="P28" s="194"/>
      <c r="Q28" s="194"/>
      <c r="R28" s="194"/>
      <c r="S28" s="308"/>
      <c r="T28" s="309"/>
      <c r="U28" s="309"/>
      <c r="V28" s="310"/>
      <c r="W28" s="294" t="str">
        <f>IFERROR(VLOOKUP($C28,OFERTA!$A$8:$D$140,4,0),"")</f>
        <v/>
      </c>
      <c r="X28" s="294"/>
      <c r="Y28" s="294"/>
      <c r="Z28" s="294"/>
      <c r="AA28" s="294"/>
      <c r="AB28" s="294"/>
      <c r="AC28" s="302">
        <f t="shared" si="0"/>
        <v>0</v>
      </c>
      <c r="AD28" s="302"/>
      <c r="AE28" s="302"/>
      <c r="AF28" s="302"/>
      <c r="AG28" s="302"/>
      <c r="AH28" s="302"/>
      <c r="AI28" s="9"/>
      <c r="AM28" s="6"/>
      <c r="AN28" s="130"/>
      <c r="AO28" s="129"/>
      <c r="AP28" s="129"/>
      <c r="AQ28" s="129"/>
      <c r="AR28" s="129"/>
      <c r="AS28" s="6"/>
    </row>
    <row r="29" spans="1:45" s="1" customFormat="1" ht="11.25" x14ac:dyDescent="0.2">
      <c r="A29" s="14"/>
      <c r="B29" s="140">
        <f t="shared" si="1"/>
        <v>20</v>
      </c>
      <c r="C29" s="194"/>
      <c r="D29" s="194"/>
      <c r="E29" s="225" t="str">
        <f>IFERROR(VLOOKUP($C29,OFERTA!$A$8:$D$140,2,0),"")</f>
        <v/>
      </c>
      <c r="F29" s="225"/>
      <c r="G29" s="225"/>
      <c r="H29" s="225"/>
      <c r="I29" s="225"/>
      <c r="J29" s="225"/>
      <c r="K29" s="225"/>
      <c r="L29" s="225"/>
      <c r="M29" s="225"/>
      <c r="N29" s="225"/>
      <c r="O29" s="194" t="str">
        <f>IFERROR(VLOOKUP($C29,OFERTA!$A$8:$D$140,3,0),"")</f>
        <v/>
      </c>
      <c r="P29" s="194"/>
      <c r="Q29" s="194"/>
      <c r="R29" s="194"/>
      <c r="S29" s="308"/>
      <c r="T29" s="309"/>
      <c r="U29" s="309"/>
      <c r="V29" s="310"/>
      <c r="W29" s="294" t="str">
        <f>IFERROR(VLOOKUP($C29,OFERTA!$A$8:$D$140,4,0),"")</f>
        <v/>
      </c>
      <c r="X29" s="294"/>
      <c r="Y29" s="294"/>
      <c r="Z29" s="294"/>
      <c r="AA29" s="294"/>
      <c r="AB29" s="294"/>
      <c r="AC29" s="302">
        <f t="shared" si="0"/>
        <v>0</v>
      </c>
      <c r="AD29" s="302"/>
      <c r="AE29" s="302"/>
      <c r="AF29" s="302"/>
      <c r="AG29" s="302"/>
      <c r="AH29" s="302"/>
      <c r="AI29" s="9"/>
      <c r="AM29" s="6"/>
      <c r="AN29" s="130"/>
      <c r="AO29" s="129"/>
      <c r="AP29" s="129"/>
      <c r="AQ29" s="129"/>
      <c r="AR29" s="129"/>
      <c r="AS29" s="6"/>
    </row>
    <row r="30" spans="1:45" s="1" customFormat="1" ht="11.25" x14ac:dyDescent="0.2">
      <c r="A30" s="14"/>
      <c r="B30" s="140">
        <f t="shared" si="1"/>
        <v>21</v>
      </c>
      <c r="C30" s="306"/>
      <c r="D30" s="307"/>
      <c r="E30" s="225" t="str">
        <f>IFERROR(VLOOKUP($C30,OFERTA!$A$8:$D$140,2,0),"")</f>
        <v/>
      </c>
      <c r="F30" s="225"/>
      <c r="G30" s="225"/>
      <c r="H30" s="225"/>
      <c r="I30" s="225"/>
      <c r="J30" s="225"/>
      <c r="K30" s="225"/>
      <c r="L30" s="225"/>
      <c r="M30" s="225"/>
      <c r="N30" s="225"/>
      <c r="O30" s="194" t="str">
        <f>IFERROR(VLOOKUP($C30,OFERTA!$A$8:$D$140,3,0),"")</f>
        <v/>
      </c>
      <c r="P30" s="194"/>
      <c r="Q30" s="194"/>
      <c r="R30" s="194"/>
      <c r="S30" s="308"/>
      <c r="T30" s="309"/>
      <c r="U30" s="309"/>
      <c r="V30" s="310"/>
      <c r="W30" s="294" t="str">
        <f>IFERROR(VLOOKUP($C30,OFERTA!$A$8:$D$140,4,0),"")</f>
        <v/>
      </c>
      <c r="X30" s="294"/>
      <c r="Y30" s="294"/>
      <c r="Z30" s="294"/>
      <c r="AA30" s="294"/>
      <c r="AB30" s="294"/>
      <c r="AC30" s="296">
        <f t="shared" si="0"/>
        <v>0</v>
      </c>
      <c r="AD30" s="297"/>
      <c r="AE30" s="297"/>
      <c r="AF30" s="297"/>
      <c r="AG30" s="297"/>
      <c r="AH30" s="298"/>
      <c r="AI30" s="9"/>
      <c r="AM30" s="6"/>
      <c r="AN30" s="130"/>
      <c r="AO30" s="129"/>
      <c r="AP30" s="129"/>
      <c r="AQ30" s="129"/>
      <c r="AR30" s="129"/>
      <c r="AS30" s="6"/>
    </row>
    <row r="31" spans="1:45" s="1" customFormat="1" ht="12.95" customHeight="1" x14ac:dyDescent="0.2">
      <c r="A31" s="14"/>
      <c r="B31" s="140">
        <f t="shared" si="1"/>
        <v>22</v>
      </c>
      <c r="C31" s="194"/>
      <c r="D31" s="194"/>
      <c r="E31" s="225" t="str">
        <f>IFERROR(VLOOKUP($C31,OFERTA!$A$8:$D$140,2,0),"")</f>
        <v/>
      </c>
      <c r="F31" s="225"/>
      <c r="G31" s="225"/>
      <c r="H31" s="225"/>
      <c r="I31" s="225"/>
      <c r="J31" s="225"/>
      <c r="K31" s="225"/>
      <c r="L31" s="225"/>
      <c r="M31" s="225"/>
      <c r="N31" s="225"/>
      <c r="O31" s="194" t="str">
        <f>IFERROR(VLOOKUP($C31,OFERTA!$A$8:$D$140,3,0),"")</f>
        <v/>
      </c>
      <c r="P31" s="194"/>
      <c r="Q31" s="194"/>
      <c r="R31" s="194"/>
      <c r="S31" s="295"/>
      <c r="T31" s="295"/>
      <c r="U31" s="295"/>
      <c r="V31" s="295"/>
      <c r="W31" s="294" t="str">
        <f>IFERROR(VLOOKUP($C31,OFERTA!$A$8:$D$140,4,0),"")</f>
        <v/>
      </c>
      <c r="X31" s="294"/>
      <c r="Y31" s="294"/>
      <c r="Z31" s="294"/>
      <c r="AA31" s="294"/>
      <c r="AB31" s="294"/>
      <c r="AC31" s="302">
        <f t="shared" si="0"/>
        <v>0</v>
      </c>
      <c r="AD31" s="302"/>
      <c r="AE31" s="302"/>
      <c r="AF31" s="302"/>
      <c r="AG31" s="302"/>
      <c r="AH31" s="302"/>
      <c r="AI31" s="9"/>
      <c r="AM31" s="6"/>
      <c r="AN31" s="6"/>
      <c r="AO31" s="6"/>
      <c r="AP31" s="6"/>
      <c r="AQ31" s="6"/>
      <c r="AR31" s="6"/>
      <c r="AS31" s="6"/>
    </row>
    <row r="32" spans="1:45" s="1" customFormat="1" ht="12.95" customHeight="1" x14ac:dyDescent="0.2">
      <c r="A32" s="14"/>
      <c r="B32" s="140">
        <f t="shared" si="1"/>
        <v>23</v>
      </c>
      <c r="C32" s="306"/>
      <c r="D32" s="307"/>
      <c r="E32" s="225" t="str">
        <f>IFERROR(VLOOKUP($C32,OFERTA!$A$8:$D$140,2,0),"")</f>
        <v/>
      </c>
      <c r="F32" s="225"/>
      <c r="G32" s="225"/>
      <c r="H32" s="225"/>
      <c r="I32" s="225"/>
      <c r="J32" s="225"/>
      <c r="K32" s="225"/>
      <c r="L32" s="225"/>
      <c r="M32" s="225"/>
      <c r="N32" s="225"/>
      <c r="O32" s="194" t="str">
        <f>IFERROR(VLOOKUP($C32,OFERTA!$A$8:$D$140,3,0),"")</f>
        <v/>
      </c>
      <c r="P32" s="194"/>
      <c r="Q32" s="194"/>
      <c r="R32" s="194"/>
      <c r="S32" s="299"/>
      <c r="T32" s="300"/>
      <c r="U32" s="300"/>
      <c r="V32" s="301"/>
      <c r="W32" s="294" t="str">
        <f>IFERROR(VLOOKUP($C32,OFERTA!$A$8:$D$140,4,0),"")</f>
        <v/>
      </c>
      <c r="X32" s="294"/>
      <c r="Y32" s="294"/>
      <c r="Z32" s="294"/>
      <c r="AA32" s="294"/>
      <c r="AB32" s="294"/>
      <c r="AC32" s="296">
        <f t="shared" si="0"/>
        <v>0</v>
      </c>
      <c r="AD32" s="297"/>
      <c r="AE32" s="297"/>
      <c r="AF32" s="297"/>
      <c r="AG32" s="297"/>
      <c r="AH32" s="298"/>
      <c r="AI32" s="9"/>
      <c r="AM32" s="6"/>
      <c r="AN32" s="6"/>
      <c r="AO32" s="6"/>
      <c r="AP32" s="6"/>
      <c r="AQ32" s="6"/>
      <c r="AR32" s="6"/>
      <c r="AS32" s="6"/>
    </row>
    <row r="33" spans="1:45" s="1" customFormat="1" ht="12.95" customHeight="1" x14ac:dyDescent="0.2">
      <c r="A33" s="14"/>
      <c r="B33" s="140">
        <f t="shared" si="1"/>
        <v>24</v>
      </c>
      <c r="C33" s="306"/>
      <c r="D33" s="307"/>
      <c r="E33" s="225" t="str">
        <f>IFERROR(VLOOKUP($C33,OFERTA!$A$8:$D$140,2,0),"")</f>
        <v/>
      </c>
      <c r="F33" s="225"/>
      <c r="G33" s="225"/>
      <c r="H33" s="225"/>
      <c r="I33" s="225"/>
      <c r="J33" s="225"/>
      <c r="K33" s="225"/>
      <c r="L33" s="225"/>
      <c r="M33" s="225"/>
      <c r="N33" s="225"/>
      <c r="O33" s="194" t="str">
        <f>IFERROR(VLOOKUP($C33,OFERTA!$A$8:$D$140,3,0),"")</f>
        <v/>
      </c>
      <c r="P33" s="194"/>
      <c r="Q33" s="194"/>
      <c r="R33" s="194"/>
      <c r="S33" s="299"/>
      <c r="T33" s="300"/>
      <c r="U33" s="300"/>
      <c r="V33" s="301"/>
      <c r="W33" s="294" t="str">
        <f>IFERROR(VLOOKUP($C33,OFERTA!$A$8:$D$140,4,0),"")</f>
        <v/>
      </c>
      <c r="X33" s="294"/>
      <c r="Y33" s="294"/>
      <c r="Z33" s="294"/>
      <c r="AA33" s="294"/>
      <c r="AB33" s="294"/>
      <c r="AC33" s="296">
        <f t="shared" si="0"/>
        <v>0</v>
      </c>
      <c r="AD33" s="297"/>
      <c r="AE33" s="297"/>
      <c r="AF33" s="297"/>
      <c r="AG33" s="297"/>
      <c r="AH33" s="298"/>
      <c r="AI33" s="9"/>
      <c r="AM33" s="6"/>
      <c r="AN33" s="6"/>
      <c r="AO33" s="6"/>
      <c r="AP33" s="6"/>
      <c r="AQ33" s="6"/>
      <c r="AR33" s="6"/>
      <c r="AS33" s="6"/>
    </row>
    <row r="34" spans="1:45" s="1" customFormat="1" ht="12.95" customHeight="1" x14ac:dyDescent="0.2">
      <c r="A34" s="14"/>
      <c r="B34" s="140">
        <f t="shared" si="1"/>
        <v>25</v>
      </c>
      <c r="C34" s="306"/>
      <c r="D34" s="307"/>
      <c r="E34" s="225" t="str">
        <f>IFERROR(VLOOKUP($C34,OFERTA!$A$8:$D$140,2,0),"")</f>
        <v/>
      </c>
      <c r="F34" s="225"/>
      <c r="G34" s="225"/>
      <c r="H34" s="225"/>
      <c r="I34" s="225"/>
      <c r="J34" s="225"/>
      <c r="K34" s="225"/>
      <c r="L34" s="225"/>
      <c r="M34" s="225"/>
      <c r="N34" s="225"/>
      <c r="O34" s="194" t="str">
        <f>IFERROR(VLOOKUP($C34,OFERTA!$A$8:$D$140,3,0),"")</f>
        <v/>
      </c>
      <c r="P34" s="194"/>
      <c r="Q34" s="194"/>
      <c r="R34" s="194"/>
      <c r="S34" s="299"/>
      <c r="T34" s="300"/>
      <c r="U34" s="300"/>
      <c r="V34" s="301"/>
      <c r="W34" s="294" t="str">
        <f>IFERROR(VLOOKUP($C34,OFERTA!$A$8:$D$140,4,0),"")</f>
        <v/>
      </c>
      <c r="X34" s="294"/>
      <c r="Y34" s="294"/>
      <c r="Z34" s="294"/>
      <c r="AA34" s="294"/>
      <c r="AB34" s="294"/>
      <c r="AC34" s="296">
        <f t="shared" si="0"/>
        <v>0</v>
      </c>
      <c r="AD34" s="297"/>
      <c r="AE34" s="297"/>
      <c r="AF34" s="297"/>
      <c r="AG34" s="297"/>
      <c r="AH34" s="298"/>
      <c r="AI34" s="9"/>
      <c r="AM34" s="6"/>
      <c r="AN34" s="6"/>
      <c r="AO34" s="6"/>
      <c r="AP34" s="6"/>
      <c r="AQ34" s="6"/>
      <c r="AR34" s="6"/>
      <c r="AS34" s="6"/>
    </row>
    <row r="35" spans="1:45" s="1" customFormat="1" ht="12.95" customHeight="1" x14ac:dyDescent="0.2">
      <c r="A35" s="14"/>
      <c r="B35" s="140">
        <f t="shared" si="1"/>
        <v>26</v>
      </c>
      <c r="C35" s="306"/>
      <c r="D35" s="307"/>
      <c r="E35" s="225" t="str">
        <f>IFERROR(VLOOKUP($C35,OFERTA!$A$8:$D$140,2,0),"")</f>
        <v/>
      </c>
      <c r="F35" s="225"/>
      <c r="G35" s="225"/>
      <c r="H35" s="225"/>
      <c r="I35" s="225"/>
      <c r="J35" s="225"/>
      <c r="K35" s="225"/>
      <c r="L35" s="225"/>
      <c r="M35" s="225"/>
      <c r="N35" s="225"/>
      <c r="O35" s="194" t="str">
        <f>IFERROR(VLOOKUP($C35,OFERTA!$A$8:$D$140,3,0),"")</f>
        <v/>
      </c>
      <c r="P35" s="194"/>
      <c r="Q35" s="194"/>
      <c r="R35" s="194"/>
      <c r="S35" s="299"/>
      <c r="T35" s="300"/>
      <c r="U35" s="300"/>
      <c r="V35" s="301"/>
      <c r="W35" s="294" t="str">
        <f>IFERROR(VLOOKUP($C35,OFERTA!$A$8:$D$140,4,0),"")</f>
        <v/>
      </c>
      <c r="X35" s="294"/>
      <c r="Y35" s="294"/>
      <c r="Z35" s="294"/>
      <c r="AA35" s="294"/>
      <c r="AB35" s="294"/>
      <c r="AC35" s="296">
        <f t="shared" si="0"/>
        <v>0</v>
      </c>
      <c r="AD35" s="297"/>
      <c r="AE35" s="297"/>
      <c r="AF35" s="297"/>
      <c r="AG35" s="297"/>
      <c r="AH35" s="298"/>
      <c r="AI35" s="9"/>
      <c r="AM35" s="6"/>
      <c r="AN35" s="6"/>
      <c r="AO35" s="6"/>
      <c r="AP35" s="6"/>
      <c r="AQ35" s="6"/>
      <c r="AR35" s="6"/>
      <c r="AS35" s="6"/>
    </row>
    <row r="36" spans="1:45" s="1" customFormat="1" ht="12.95" customHeight="1" x14ac:dyDescent="0.2">
      <c r="A36" s="14"/>
      <c r="B36" s="140">
        <f t="shared" si="1"/>
        <v>27</v>
      </c>
      <c r="C36" s="194"/>
      <c r="D36" s="194"/>
      <c r="E36" s="225" t="str">
        <f>IFERROR(VLOOKUP($C36,OFERTA!$A$8:$D$140,2,0),"")</f>
        <v/>
      </c>
      <c r="F36" s="225"/>
      <c r="G36" s="225"/>
      <c r="H36" s="225"/>
      <c r="I36" s="225"/>
      <c r="J36" s="225"/>
      <c r="K36" s="225"/>
      <c r="L36" s="225"/>
      <c r="M36" s="225"/>
      <c r="N36" s="225"/>
      <c r="O36" s="194" t="str">
        <f>IFERROR(VLOOKUP($C36,OFERTA!$A$8:$D$140,3,0),"")</f>
        <v/>
      </c>
      <c r="P36" s="194"/>
      <c r="Q36" s="194"/>
      <c r="R36" s="194"/>
      <c r="S36" s="295"/>
      <c r="T36" s="295"/>
      <c r="U36" s="295"/>
      <c r="V36" s="295"/>
      <c r="W36" s="294" t="str">
        <f>IFERROR(VLOOKUP($C36,OFERTA!$A$8:$D$140,4,0),"")</f>
        <v/>
      </c>
      <c r="X36" s="294"/>
      <c r="Y36" s="294"/>
      <c r="Z36" s="294"/>
      <c r="AA36" s="294"/>
      <c r="AB36" s="294"/>
      <c r="AC36" s="302">
        <f t="shared" si="0"/>
        <v>0</v>
      </c>
      <c r="AD36" s="302"/>
      <c r="AE36" s="302"/>
      <c r="AF36" s="302"/>
      <c r="AG36" s="302"/>
      <c r="AH36" s="302"/>
      <c r="AI36" s="9"/>
      <c r="AM36" s="6"/>
      <c r="AN36" s="6"/>
      <c r="AO36" s="6"/>
      <c r="AP36" s="6"/>
      <c r="AQ36" s="6"/>
      <c r="AR36" s="6"/>
      <c r="AS36" s="6"/>
    </row>
    <row r="37" spans="1:45" s="1" customFormat="1" ht="12.95" customHeight="1" x14ac:dyDescent="0.2">
      <c r="A37" s="14"/>
      <c r="B37" s="140">
        <f t="shared" si="1"/>
        <v>28</v>
      </c>
      <c r="C37" s="194"/>
      <c r="D37" s="194"/>
      <c r="E37" s="225" t="str">
        <f>IFERROR(VLOOKUP($C37,OFERTA!$A$8:$D$140,2,0),"")</f>
        <v/>
      </c>
      <c r="F37" s="225"/>
      <c r="G37" s="225"/>
      <c r="H37" s="225"/>
      <c r="I37" s="225"/>
      <c r="J37" s="225"/>
      <c r="K37" s="225"/>
      <c r="L37" s="225"/>
      <c r="M37" s="225"/>
      <c r="N37" s="225"/>
      <c r="O37" s="194" t="str">
        <f>IFERROR(VLOOKUP($C37,OFERTA!$A$8:$D$140,3,0),"")</f>
        <v/>
      </c>
      <c r="P37" s="194"/>
      <c r="Q37" s="194"/>
      <c r="R37" s="194"/>
      <c r="S37" s="295"/>
      <c r="T37" s="295"/>
      <c r="U37" s="295"/>
      <c r="V37" s="295"/>
      <c r="W37" s="294" t="str">
        <f>IFERROR(VLOOKUP($C37,OFERTA!$A$8:$D$140,4,0),"")</f>
        <v/>
      </c>
      <c r="X37" s="294"/>
      <c r="Y37" s="294"/>
      <c r="Z37" s="294"/>
      <c r="AA37" s="294"/>
      <c r="AB37" s="294"/>
      <c r="AC37" s="302">
        <f t="shared" si="0"/>
        <v>0</v>
      </c>
      <c r="AD37" s="302"/>
      <c r="AE37" s="302"/>
      <c r="AF37" s="302"/>
      <c r="AG37" s="302"/>
      <c r="AH37" s="302"/>
      <c r="AI37" s="9"/>
      <c r="AM37" s="6"/>
      <c r="AN37" s="6"/>
      <c r="AO37" s="6"/>
      <c r="AP37" s="6"/>
      <c r="AQ37" s="6"/>
      <c r="AR37" s="6"/>
      <c r="AS37" s="6"/>
    </row>
    <row r="38" spans="1:45" s="1" customFormat="1" ht="12.95" customHeight="1" x14ac:dyDescent="0.2">
      <c r="A38" s="14"/>
      <c r="B38" s="140">
        <f t="shared" si="1"/>
        <v>29</v>
      </c>
      <c r="C38" s="194"/>
      <c r="D38" s="194"/>
      <c r="E38" s="225" t="str">
        <f>IFERROR(VLOOKUP($C38,OFERTA!$A$8:$D$140,2,0),"")</f>
        <v/>
      </c>
      <c r="F38" s="225"/>
      <c r="G38" s="225"/>
      <c r="H38" s="225"/>
      <c r="I38" s="225"/>
      <c r="J38" s="225"/>
      <c r="K38" s="225"/>
      <c r="L38" s="225"/>
      <c r="M38" s="225"/>
      <c r="N38" s="225"/>
      <c r="O38" s="194" t="str">
        <f>IFERROR(VLOOKUP($C38,OFERTA!$A$8:$D$140,3,0),"")</f>
        <v/>
      </c>
      <c r="P38" s="194"/>
      <c r="Q38" s="194"/>
      <c r="R38" s="194"/>
      <c r="S38" s="295"/>
      <c r="T38" s="295"/>
      <c r="U38" s="295"/>
      <c r="V38" s="295"/>
      <c r="W38" s="294" t="str">
        <f>IFERROR(VLOOKUP($C38,OFERTA!$A$8:$D$140,4,0),"")</f>
        <v/>
      </c>
      <c r="X38" s="294"/>
      <c r="Y38" s="294"/>
      <c r="Z38" s="294"/>
      <c r="AA38" s="294"/>
      <c r="AB38" s="294"/>
      <c r="AC38" s="302">
        <f t="shared" si="0"/>
        <v>0</v>
      </c>
      <c r="AD38" s="302"/>
      <c r="AE38" s="302"/>
      <c r="AF38" s="302"/>
      <c r="AG38" s="302"/>
      <c r="AH38" s="302"/>
      <c r="AI38" s="9"/>
      <c r="AM38" s="6"/>
      <c r="AN38" s="6"/>
      <c r="AO38" s="6"/>
      <c r="AP38" s="6"/>
      <c r="AQ38" s="6"/>
      <c r="AR38" s="6"/>
      <c r="AS38" s="6"/>
    </row>
    <row r="39" spans="1:45" s="1" customFormat="1" ht="12.95" customHeight="1" x14ac:dyDescent="0.2">
      <c r="A39" s="14"/>
      <c r="B39" s="140">
        <f t="shared" si="1"/>
        <v>30</v>
      </c>
      <c r="C39" s="194"/>
      <c r="D39" s="194"/>
      <c r="E39" s="225" t="str">
        <f>IFERROR(VLOOKUP($C39,OFERTA!$A$8:$D$140,2,0),"")</f>
        <v/>
      </c>
      <c r="F39" s="225"/>
      <c r="G39" s="225"/>
      <c r="H39" s="225"/>
      <c r="I39" s="225"/>
      <c r="J39" s="225"/>
      <c r="K39" s="225"/>
      <c r="L39" s="225"/>
      <c r="M39" s="225"/>
      <c r="N39" s="225"/>
      <c r="O39" s="194" t="str">
        <f>IFERROR(VLOOKUP($C39,OFERTA!$A$8:$D$140,3,0),"")</f>
        <v/>
      </c>
      <c r="P39" s="194"/>
      <c r="Q39" s="194"/>
      <c r="R39" s="194"/>
      <c r="S39" s="295"/>
      <c r="T39" s="295"/>
      <c r="U39" s="295"/>
      <c r="V39" s="295"/>
      <c r="W39" s="294" t="str">
        <f>IFERROR(VLOOKUP($C39,OFERTA!$A$8:$D$140,4,0),"")</f>
        <v/>
      </c>
      <c r="X39" s="294"/>
      <c r="Y39" s="294"/>
      <c r="Z39" s="294"/>
      <c r="AA39" s="294"/>
      <c r="AB39" s="294"/>
      <c r="AC39" s="302">
        <f t="shared" si="0"/>
        <v>0</v>
      </c>
      <c r="AD39" s="302"/>
      <c r="AE39" s="302"/>
      <c r="AF39" s="302"/>
      <c r="AG39" s="302"/>
      <c r="AH39" s="302"/>
      <c r="AI39" s="9"/>
      <c r="AM39" s="6"/>
      <c r="AN39" s="6"/>
      <c r="AO39" s="6"/>
      <c r="AP39" s="6"/>
      <c r="AQ39" s="6"/>
      <c r="AR39" s="6"/>
      <c r="AS39" s="6"/>
    </row>
    <row r="40" spans="1:45" s="1" customFormat="1" ht="12.95" customHeight="1" x14ac:dyDescent="0.2">
      <c r="A40" s="14"/>
      <c r="B40" s="140">
        <f t="shared" si="1"/>
        <v>31</v>
      </c>
      <c r="C40" s="194"/>
      <c r="D40" s="194"/>
      <c r="E40" s="225" t="str">
        <f>IFERROR(VLOOKUP($C40,OFERTA!$A$8:$D$140,2,0),"")</f>
        <v/>
      </c>
      <c r="F40" s="225"/>
      <c r="G40" s="225"/>
      <c r="H40" s="225"/>
      <c r="I40" s="225"/>
      <c r="J40" s="225"/>
      <c r="K40" s="225"/>
      <c r="L40" s="225"/>
      <c r="M40" s="225"/>
      <c r="N40" s="225"/>
      <c r="O40" s="194" t="str">
        <f>IFERROR(VLOOKUP($C40,OFERTA!$A$8:$D$140,3,0),"")</f>
        <v/>
      </c>
      <c r="P40" s="194"/>
      <c r="Q40" s="194"/>
      <c r="R40" s="194"/>
      <c r="S40" s="295"/>
      <c r="T40" s="295"/>
      <c r="U40" s="295"/>
      <c r="V40" s="295"/>
      <c r="W40" s="294" t="str">
        <f>IFERROR(VLOOKUP($C40,OFERTA!$A$8:$D$140,4,0),"")</f>
        <v/>
      </c>
      <c r="X40" s="294"/>
      <c r="Y40" s="294"/>
      <c r="Z40" s="294"/>
      <c r="AA40" s="294"/>
      <c r="AB40" s="294"/>
      <c r="AC40" s="302">
        <f t="shared" si="0"/>
        <v>0</v>
      </c>
      <c r="AD40" s="302"/>
      <c r="AE40" s="302"/>
      <c r="AF40" s="302"/>
      <c r="AG40" s="302"/>
      <c r="AH40" s="302"/>
      <c r="AI40" s="9"/>
      <c r="AM40" s="6"/>
      <c r="AN40" s="6"/>
      <c r="AO40" s="6"/>
      <c r="AP40" s="6"/>
      <c r="AQ40" s="6"/>
      <c r="AR40" s="6"/>
      <c r="AS40" s="6"/>
    </row>
    <row r="41" spans="1:45" s="1" customFormat="1" ht="12.95" customHeight="1" x14ac:dyDescent="0.2">
      <c r="A41" s="14"/>
      <c r="B41" s="140">
        <f t="shared" si="1"/>
        <v>32</v>
      </c>
      <c r="C41" s="194"/>
      <c r="D41" s="194"/>
      <c r="E41" s="225" t="str">
        <f>IFERROR(VLOOKUP($C41,OFERTA!$A$8:$D$140,2,0),"")</f>
        <v/>
      </c>
      <c r="F41" s="225"/>
      <c r="G41" s="225"/>
      <c r="H41" s="225"/>
      <c r="I41" s="225"/>
      <c r="J41" s="225"/>
      <c r="K41" s="225"/>
      <c r="L41" s="225"/>
      <c r="M41" s="225"/>
      <c r="N41" s="225"/>
      <c r="O41" s="194" t="str">
        <f>IFERROR(VLOOKUP($C41,OFERTA!$A$8:$D$140,3,0),"")</f>
        <v/>
      </c>
      <c r="P41" s="194"/>
      <c r="Q41" s="194"/>
      <c r="R41" s="194"/>
      <c r="S41" s="295"/>
      <c r="T41" s="295"/>
      <c r="U41" s="295"/>
      <c r="V41" s="295"/>
      <c r="W41" s="294" t="str">
        <f>IFERROR(VLOOKUP($C41,OFERTA!$A$8:$D$140,4,0),"")</f>
        <v/>
      </c>
      <c r="X41" s="294"/>
      <c r="Y41" s="294"/>
      <c r="Z41" s="294"/>
      <c r="AA41" s="294"/>
      <c r="AB41" s="294"/>
      <c r="AC41" s="302">
        <f t="shared" si="0"/>
        <v>0</v>
      </c>
      <c r="AD41" s="302"/>
      <c r="AE41" s="302"/>
      <c r="AF41" s="302"/>
      <c r="AG41" s="302"/>
      <c r="AH41" s="302"/>
      <c r="AI41" s="9"/>
      <c r="AM41" s="6"/>
      <c r="AN41" s="6"/>
      <c r="AO41" s="6"/>
      <c r="AP41" s="6"/>
      <c r="AQ41" s="6"/>
      <c r="AR41" s="6"/>
      <c r="AS41" s="6"/>
    </row>
    <row r="42" spans="1:45" s="1" customFormat="1" ht="12.95" customHeight="1" x14ac:dyDescent="0.2">
      <c r="A42" s="14"/>
      <c r="B42" s="140">
        <f t="shared" si="1"/>
        <v>33</v>
      </c>
      <c r="C42" s="194"/>
      <c r="D42" s="194"/>
      <c r="E42" s="225" t="str">
        <f>IFERROR(VLOOKUP($C42,OFERTA!$A$8:$D$140,2,0),"")</f>
        <v/>
      </c>
      <c r="F42" s="225"/>
      <c r="G42" s="225"/>
      <c r="H42" s="225"/>
      <c r="I42" s="225"/>
      <c r="J42" s="225"/>
      <c r="K42" s="225"/>
      <c r="L42" s="225"/>
      <c r="M42" s="225"/>
      <c r="N42" s="225"/>
      <c r="O42" s="194" t="str">
        <f>IFERROR(VLOOKUP($C42,OFERTA!$A$8:$D$140,3,0),"")</f>
        <v/>
      </c>
      <c r="P42" s="194"/>
      <c r="Q42" s="194"/>
      <c r="R42" s="194"/>
      <c r="S42" s="295"/>
      <c r="T42" s="295"/>
      <c r="U42" s="295"/>
      <c r="V42" s="295"/>
      <c r="W42" s="294" t="str">
        <f>IFERROR(VLOOKUP($C42,OFERTA!$A$8:$D$140,4,0),"")</f>
        <v/>
      </c>
      <c r="X42" s="294"/>
      <c r="Y42" s="294"/>
      <c r="Z42" s="294"/>
      <c r="AA42" s="294"/>
      <c r="AB42" s="294"/>
      <c r="AC42" s="302">
        <f t="shared" si="0"/>
        <v>0</v>
      </c>
      <c r="AD42" s="302"/>
      <c r="AE42" s="302"/>
      <c r="AF42" s="302"/>
      <c r="AG42" s="302"/>
      <c r="AH42" s="302"/>
      <c r="AI42" s="9"/>
      <c r="AM42" s="6"/>
      <c r="AN42" s="6"/>
      <c r="AO42" s="6"/>
      <c r="AP42" s="6"/>
      <c r="AQ42" s="6"/>
      <c r="AR42" s="6"/>
      <c r="AS42" s="6"/>
    </row>
    <row r="43" spans="1:45" s="1" customFormat="1" ht="12.95" customHeight="1" x14ac:dyDescent="0.2">
      <c r="A43" s="14"/>
      <c r="B43" s="140">
        <f t="shared" si="1"/>
        <v>34</v>
      </c>
      <c r="C43" s="194"/>
      <c r="D43" s="194"/>
      <c r="E43" s="225" t="str">
        <f>IFERROR(VLOOKUP($C43,OFERTA!$A$8:$D$140,2,0),"")</f>
        <v/>
      </c>
      <c r="F43" s="225"/>
      <c r="G43" s="225"/>
      <c r="H43" s="225"/>
      <c r="I43" s="225"/>
      <c r="J43" s="225"/>
      <c r="K43" s="225"/>
      <c r="L43" s="225"/>
      <c r="M43" s="225"/>
      <c r="N43" s="225"/>
      <c r="O43" s="194" t="str">
        <f>IFERROR(VLOOKUP($C43,OFERTA!$A$8:$D$140,3,0),"")</f>
        <v/>
      </c>
      <c r="P43" s="194"/>
      <c r="Q43" s="194"/>
      <c r="R43" s="194"/>
      <c r="S43" s="295"/>
      <c r="T43" s="295"/>
      <c r="U43" s="295"/>
      <c r="V43" s="295"/>
      <c r="W43" s="294" t="str">
        <f>IFERROR(VLOOKUP($C43,OFERTA!$A$8:$D$140,4,0),"")</f>
        <v/>
      </c>
      <c r="X43" s="294"/>
      <c r="Y43" s="294"/>
      <c r="Z43" s="294"/>
      <c r="AA43" s="294"/>
      <c r="AB43" s="294"/>
      <c r="AC43" s="302">
        <f t="shared" si="0"/>
        <v>0</v>
      </c>
      <c r="AD43" s="302"/>
      <c r="AE43" s="302"/>
      <c r="AF43" s="302"/>
      <c r="AG43" s="302"/>
      <c r="AH43" s="302"/>
      <c r="AI43" s="9"/>
      <c r="AN43" s="6"/>
      <c r="AO43" s="6"/>
      <c r="AP43" s="6"/>
      <c r="AQ43" s="6"/>
      <c r="AR43" s="6"/>
      <c r="AS43" s="6"/>
    </row>
    <row r="44" spans="1:45" s="1" customFormat="1" ht="12.95" customHeight="1" x14ac:dyDescent="0.2">
      <c r="A44" s="14"/>
      <c r="B44" s="140">
        <f t="shared" si="1"/>
        <v>35</v>
      </c>
      <c r="C44" s="194"/>
      <c r="D44" s="194"/>
      <c r="E44" s="225" t="str">
        <f>IFERROR(VLOOKUP($C44,OFERTA!$A$8:$D$140,2,0),"")</f>
        <v/>
      </c>
      <c r="F44" s="225"/>
      <c r="G44" s="225"/>
      <c r="H44" s="225"/>
      <c r="I44" s="225"/>
      <c r="J44" s="225"/>
      <c r="K44" s="225"/>
      <c r="L44" s="225"/>
      <c r="M44" s="225"/>
      <c r="N44" s="225"/>
      <c r="O44" s="194" t="str">
        <f>IFERROR(VLOOKUP($C44,OFERTA!$A$8:$D$140,3,0),"")</f>
        <v/>
      </c>
      <c r="P44" s="194"/>
      <c r="Q44" s="194"/>
      <c r="R44" s="194"/>
      <c r="S44" s="295"/>
      <c r="T44" s="295"/>
      <c r="U44" s="295"/>
      <c r="V44" s="295"/>
      <c r="W44" s="294" t="str">
        <f>IFERROR(VLOOKUP($C44,OFERTA!$A$8:$D$140,4,0),"")</f>
        <v/>
      </c>
      <c r="X44" s="294"/>
      <c r="Y44" s="294"/>
      <c r="Z44" s="294"/>
      <c r="AA44" s="294"/>
      <c r="AB44" s="294"/>
      <c r="AC44" s="302">
        <f t="shared" si="0"/>
        <v>0</v>
      </c>
      <c r="AD44" s="302"/>
      <c r="AE44" s="302"/>
      <c r="AF44" s="302"/>
      <c r="AG44" s="302"/>
      <c r="AH44" s="302"/>
      <c r="AI44" s="9"/>
      <c r="AN44" s="6"/>
      <c r="AO44" s="6"/>
      <c r="AP44" s="6"/>
      <c r="AQ44" s="6"/>
      <c r="AR44" s="6"/>
      <c r="AS44" s="6"/>
    </row>
    <row r="45" spans="1:45" s="1" customFormat="1" ht="12.95" customHeight="1" x14ac:dyDescent="0.2">
      <c r="A45" s="14"/>
      <c r="B45" s="140">
        <f t="shared" si="1"/>
        <v>36</v>
      </c>
      <c r="C45" s="194"/>
      <c r="D45" s="194"/>
      <c r="E45" s="225" t="str">
        <f>IFERROR(VLOOKUP($C45,OFERTA!$A$8:$D$140,2,0),"")</f>
        <v/>
      </c>
      <c r="F45" s="225"/>
      <c r="G45" s="225"/>
      <c r="H45" s="225"/>
      <c r="I45" s="225"/>
      <c r="J45" s="225"/>
      <c r="K45" s="225"/>
      <c r="L45" s="225"/>
      <c r="M45" s="225"/>
      <c r="N45" s="225"/>
      <c r="O45" s="194" t="str">
        <f>IFERROR(VLOOKUP($C45,OFERTA!$A$8:$D$140,3,0),"")</f>
        <v/>
      </c>
      <c r="P45" s="194"/>
      <c r="Q45" s="194"/>
      <c r="R45" s="194"/>
      <c r="S45" s="295"/>
      <c r="T45" s="295"/>
      <c r="U45" s="295"/>
      <c r="V45" s="295"/>
      <c r="W45" s="294" t="str">
        <f>IFERROR(VLOOKUP($C45,OFERTA!$A$8:$D$140,4,0),"")</f>
        <v/>
      </c>
      <c r="X45" s="294"/>
      <c r="Y45" s="294"/>
      <c r="Z45" s="294"/>
      <c r="AA45" s="294"/>
      <c r="AB45" s="294"/>
      <c r="AC45" s="302">
        <f t="shared" si="0"/>
        <v>0</v>
      </c>
      <c r="AD45" s="302"/>
      <c r="AE45" s="302"/>
      <c r="AF45" s="302"/>
      <c r="AG45" s="302"/>
      <c r="AH45" s="302"/>
      <c r="AI45" s="9"/>
      <c r="AN45" s="6"/>
      <c r="AO45" s="6"/>
      <c r="AP45" s="6"/>
      <c r="AQ45" s="6"/>
      <c r="AR45" s="6"/>
      <c r="AS45" s="6"/>
    </row>
    <row r="46" spans="1:45" s="1" customFormat="1" ht="12.95" customHeight="1" x14ac:dyDescent="0.2">
      <c r="A46" s="14"/>
      <c r="B46" s="140">
        <f t="shared" si="1"/>
        <v>37</v>
      </c>
      <c r="C46" s="194"/>
      <c r="D46" s="194"/>
      <c r="E46" s="225" t="str">
        <f>IFERROR(VLOOKUP($C46,OFERTA!$A$8:$D$140,2,0),"")</f>
        <v/>
      </c>
      <c r="F46" s="225"/>
      <c r="G46" s="225"/>
      <c r="H46" s="225"/>
      <c r="I46" s="225"/>
      <c r="J46" s="225"/>
      <c r="K46" s="225"/>
      <c r="L46" s="225"/>
      <c r="M46" s="225"/>
      <c r="N46" s="225"/>
      <c r="O46" s="194" t="str">
        <f>IFERROR(VLOOKUP($C46,OFERTA!$A$8:$D$140,3,0),"")</f>
        <v/>
      </c>
      <c r="P46" s="194"/>
      <c r="Q46" s="194"/>
      <c r="R46" s="194"/>
      <c r="S46" s="295"/>
      <c r="T46" s="295"/>
      <c r="U46" s="295"/>
      <c r="V46" s="295"/>
      <c r="W46" s="294" t="str">
        <f>IFERROR(VLOOKUP($C46,OFERTA!$A$8:$D$140,4,0),"")</f>
        <v/>
      </c>
      <c r="X46" s="294"/>
      <c r="Y46" s="294"/>
      <c r="Z46" s="294"/>
      <c r="AA46" s="294"/>
      <c r="AB46" s="294"/>
      <c r="AC46" s="302">
        <f t="shared" si="0"/>
        <v>0</v>
      </c>
      <c r="AD46" s="302"/>
      <c r="AE46" s="302"/>
      <c r="AF46" s="302"/>
      <c r="AG46" s="302"/>
      <c r="AH46" s="302"/>
      <c r="AI46" s="9"/>
      <c r="AN46" s="6"/>
      <c r="AO46" s="6"/>
      <c r="AP46" s="6"/>
      <c r="AQ46" s="6"/>
      <c r="AR46" s="6"/>
      <c r="AS46" s="6"/>
    </row>
    <row r="47" spans="1:45" s="1" customFormat="1" ht="12.95" customHeight="1" x14ac:dyDescent="0.2">
      <c r="A47" s="14"/>
      <c r="B47" s="140">
        <f t="shared" si="1"/>
        <v>38</v>
      </c>
      <c r="C47" s="194"/>
      <c r="D47" s="194"/>
      <c r="E47" s="225" t="str">
        <f>IFERROR(VLOOKUP($C47,OFERTA!$A$8:$D$140,2,0),"")</f>
        <v/>
      </c>
      <c r="F47" s="225"/>
      <c r="G47" s="225"/>
      <c r="H47" s="225"/>
      <c r="I47" s="225"/>
      <c r="J47" s="225"/>
      <c r="K47" s="225"/>
      <c r="L47" s="225"/>
      <c r="M47" s="225"/>
      <c r="N47" s="225"/>
      <c r="O47" s="194" t="str">
        <f>IFERROR(VLOOKUP($C47,OFERTA!$A$8:$D$140,3,0),"")</f>
        <v/>
      </c>
      <c r="P47" s="194"/>
      <c r="Q47" s="194"/>
      <c r="R47" s="194"/>
      <c r="S47" s="295"/>
      <c r="T47" s="295"/>
      <c r="U47" s="295"/>
      <c r="V47" s="295"/>
      <c r="W47" s="294" t="str">
        <f>IFERROR(VLOOKUP($C47,OFERTA!$A$8:$D$140,4,0),"")</f>
        <v/>
      </c>
      <c r="X47" s="294"/>
      <c r="Y47" s="294"/>
      <c r="Z47" s="294"/>
      <c r="AA47" s="294"/>
      <c r="AB47" s="294"/>
      <c r="AC47" s="302">
        <f t="shared" si="0"/>
        <v>0</v>
      </c>
      <c r="AD47" s="302"/>
      <c r="AE47" s="302"/>
      <c r="AF47" s="302"/>
      <c r="AG47" s="302"/>
      <c r="AH47" s="302"/>
      <c r="AI47" s="9"/>
      <c r="AN47" s="6"/>
      <c r="AO47" s="6"/>
      <c r="AP47" s="6"/>
      <c r="AQ47" s="6"/>
      <c r="AR47" s="6"/>
      <c r="AS47" s="6"/>
    </row>
    <row r="48" spans="1:45" s="1" customFormat="1" ht="12.95" customHeight="1" x14ac:dyDescent="0.2">
      <c r="A48" s="14"/>
      <c r="B48" s="140">
        <f t="shared" si="1"/>
        <v>39</v>
      </c>
      <c r="C48" s="194"/>
      <c r="D48" s="194"/>
      <c r="E48" s="225" t="str">
        <f>IFERROR(VLOOKUP($C48,OFERTA!$A$8:$D$140,2,0),"")</f>
        <v/>
      </c>
      <c r="F48" s="225"/>
      <c r="G48" s="225"/>
      <c r="H48" s="225"/>
      <c r="I48" s="225"/>
      <c r="J48" s="225"/>
      <c r="K48" s="225"/>
      <c r="L48" s="225"/>
      <c r="M48" s="225"/>
      <c r="N48" s="225"/>
      <c r="O48" s="194" t="str">
        <f>IFERROR(VLOOKUP($C48,OFERTA!$A$8:$D$140,3,0),"")</f>
        <v/>
      </c>
      <c r="P48" s="194"/>
      <c r="Q48" s="194"/>
      <c r="R48" s="194"/>
      <c r="S48" s="295"/>
      <c r="T48" s="295"/>
      <c r="U48" s="295"/>
      <c r="V48" s="295"/>
      <c r="W48" s="294" t="str">
        <f>IFERROR(VLOOKUP($C48,OFERTA!$A$8:$D$140,4,0),"")</f>
        <v/>
      </c>
      <c r="X48" s="294"/>
      <c r="Y48" s="294"/>
      <c r="Z48" s="294"/>
      <c r="AA48" s="294"/>
      <c r="AB48" s="294"/>
      <c r="AC48" s="302">
        <f t="shared" si="0"/>
        <v>0</v>
      </c>
      <c r="AD48" s="302"/>
      <c r="AE48" s="302"/>
      <c r="AF48" s="302"/>
      <c r="AG48" s="302"/>
      <c r="AH48" s="302"/>
      <c r="AI48" s="9"/>
      <c r="AN48" s="6"/>
      <c r="AO48" s="6"/>
      <c r="AP48" s="6"/>
      <c r="AQ48" s="6"/>
      <c r="AR48" s="6"/>
      <c r="AS48" s="6"/>
    </row>
    <row r="49" spans="1:45" s="1" customFormat="1" ht="12.95" customHeight="1" x14ac:dyDescent="0.2">
      <c r="A49" s="14"/>
      <c r="B49" s="140">
        <f t="shared" si="1"/>
        <v>40</v>
      </c>
      <c r="C49" s="194"/>
      <c r="D49" s="194"/>
      <c r="E49" s="225" t="str">
        <f>IFERROR(VLOOKUP($C49,OFERTA!$A$8:$D$140,2,0),"")</f>
        <v/>
      </c>
      <c r="F49" s="225"/>
      <c r="G49" s="225"/>
      <c r="H49" s="225"/>
      <c r="I49" s="225"/>
      <c r="J49" s="225"/>
      <c r="K49" s="225"/>
      <c r="L49" s="225"/>
      <c r="M49" s="225"/>
      <c r="N49" s="225"/>
      <c r="O49" s="194" t="str">
        <f>IFERROR(VLOOKUP($C49,OFERTA!$A$8:$D$140,3,0),"")</f>
        <v/>
      </c>
      <c r="P49" s="194"/>
      <c r="Q49" s="194"/>
      <c r="R49" s="194"/>
      <c r="S49" s="295"/>
      <c r="T49" s="295"/>
      <c r="U49" s="295"/>
      <c r="V49" s="295"/>
      <c r="W49" s="294" t="str">
        <f>IFERROR(VLOOKUP($C49,OFERTA!$A$8:$D$140,4,0),"")</f>
        <v/>
      </c>
      <c r="X49" s="294"/>
      <c r="Y49" s="294"/>
      <c r="Z49" s="294"/>
      <c r="AA49" s="294"/>
      <c r="AB49" s="294"/>
      <c r="AC49" s="302">
        <f t="shared" si="0"/>
        <v>0</v>
      </c>
      <c r="AD49" s="302"/>
      <c r="AE49" s="302"/>
      <c r="AF49" s="302"/>
      <c r="AG49" s="302"/>
      <c r="AH49" s="302"/>
      <c r="AI49" s="9"/>
      <c r="AN49" s="6"/>
      <c r="AO49" s="6"/>
      <c r="AP49" s="6"/>
      <c r="AQ49" s="6"/>
      <c r="AR49" s="6"/>
      <c r="AS49" s="6"/>
    </row>
    <row r="50" spans="1:45" s="1" customFormat="1" ht="12.95" customHeight="1" x14ac:dyDescent="0.2">
      <c r="A50" s="14"/>
      <c r="B50" s="140">
        <f t="shared" si="1"/>
        <v>41</v>
      </c>
      <c r="C50" s="194"/>
      <c r="D50" s="194"/>
      <c r="E50" s="225" t="str">
        <f>IFERROR(VLOOKUP($C50,OFERTA!$A$8:$D$140,2,0),"")</f>
        <v/>
      </c>
      <c r="F50" s="225"/>
      <c r="G50" s="225"/>
      <c r="H50" s="225"/>
      <c r="I50" s="225"/>
      <c r="J50" s="225"/>
      <c r="K50" s="225"/>
      <c r="L50" s="225"/>
      <c r="M50" s="225"/>
      <c r="N50" s="225"/>
      <c r="O50" s="194" t="str">
        <f>IFERROR(VLOOKUP($C50,OFERTA!$A$8:$D$140,3,0),"")</f>
        <v/>
      </c>
      <c r="P50" s="194"/>
      <c r="Q50" s="194"/>
      <c r="R50" s="194"/>
      <c r="S50" s="295"/>
      <c r="T50" s="295"/>
      <c r="U50" s="295"/>
      <c r="V50" s="295"/>
      <c r="W50" s="294" t="str">
        <f>IFERROR(VLOOKUP($C50,OFERTA!$A$8:$D$140,4,0),"")</f>
        <v/>
      </c>
      <c r="X50" s="294"/>
      <c r="Y50" s="294"/>
      <c r="Z50" s="294"/>
      <c r="AA50" s="294"/>
      <c r="AB50" s="294"/>
      <c r="AC50" s="302">
        <f t="shared" si="0"/>
        <v>0</v>
      </c>
      <c r="AD50" s="302"/>
      <c r="AE50" s="302"/>
      <c r="AF50" s="302"/>
      <c r="AG50" s="302"/>
      <c r="AH50" s="302"/>
      <c r="AI50" s="9"/>
      <c r="AN50" s="6"/>
      <c r="AO50" s="6"/>
      <c r="AP50" s="6"/>
      <c r="AQ50" s="6"/>
      <c r="AR50" s="6"/>
      <c r="AS50" s="6"/>
    </row>
    <row r="51" spans="1:45" s="1" customFormat="1" ht="12.95" customHeight="1" x14ac:dyDescent="0.2">
      <c r="A51" s="14"/>
      <c r="B51" s="140">
        <f t="shared" si="1"/>
        <v>42</v>
      </c>
      <c r="C51" s="194"/>
      <c r="D51" s="194"/>
      <c r="E51" s="225" t="str">
        <f>IFERROR(VLOOKUP($C51,OFERTA!$A$8:$D$140,2,0),"")</f>
        <v/>
      </c>
      <c r="F51" s="225"/>
      <c r="G51" s="225"/>
      <c r="H51" s="225"/>
      <c r="I51" s="225"/>
      <c r="J51" s="225"/>
      <c r="K51" s="225"/>
      <c r="L51" s="225"/>
      <c r="M51" s="225"/>
      <c r="N51" s="225"/>
      <c r="O51" s="194" t="str">
        <f>IFERROR(VLOOKUP($C51,OFERTA!$A$8:$D$140,3,0),"")</f>
        <v/>
      </c>
      <c r="P51" s="194"/>
      <c r="Q51" s="194"/>
      <c r="R51" s="194"/>
      <c r="S51" s="295"/>
      <c r="T51" s="295"/>
      <c r="U51" s="295"/>
      <c r="V51" s="295"/>
      <c r="W51" s="294" t="str">
        <f>IFERROR(VLOOKUP($C51,OFERTA!$A$8:$D$140,4,0),"")</f>
        <v/>
      </c>
      <c r="X51" s="294"/>
      <c r="Y51" s="294"/>
      <c r="Z51" s="294"/>
      <c r="AA51" s="294"/>
      <c r="AB51" s="294"/>
      <c r="AC51" s="302">
        <f t="shared" si="0"/>
        <v>0</v>
      </c>
      <c r="AD51" s="302"/>
      <c r="AE51" s="302"/>
      <c r="AF51" s="302"/>
      <c r="AG51" s="302"/>
      <c r="AH51" s="302"/>
      <c r="AI51" s="9"/>
      <c r="AN51" s="6"/>
      <c r="AO51" s="6"/>
      <c r="AP51" s="6"/>
      <c r="AQ51" s="6"/>
      <c r="AR51" s="6"/>
      <c r="AS51" s="6"/>
    </row>
    <row r="52" spans="1:45" s="1" customFormat="1" ht="12.95" customHeight="1" x14ac:dyDescent="0.2">
      <c r="A52" s="14"/>
      <c r="B52" s="140">
        <f t="shared" si="1"/>
        <v>43</v>
      </c>
      <c r="C52" s="194"/>
      <c r="D52" s="194"/>
      <c r="E52" s="225" t="str">
        <f>IFERROR(VLOOKUP($C52,OFERTA!$A$8:$D$140,2,0),"")</f>
        <v/>
      </c>
      <c r="F52" s="225"/>
      <c r="G52" s="225"/>
      <c r="H52" s="225"/>
      <c r="I52" s="225"/>
      <c r="J52" s="225"/>
      <c r="K52" s="225"/>
      <c r="L52" s="225"/>
      <c r="M52" s="225"/>
      <c r="N52" s="225"/>
      <c r="O52" s="194" t="str">
        <f>IFERROR(VLOOKUP($C52,OFERTA!$A$8:$D$140,3,0),"")</f>
        <v/>
      </c>
      <c r="P52" s="194"/>
      <c r="Q52" s="194"/>
      <c r="R52" s="194"/>
      <c r="S52" s="295"/>
      <c r="T52" s="295"/>
      <c r="U52" s="295"/>
      <c r="V52" s="295"/>
      <c r="W52" s="294" t="str">
        <f>IFERROR(VLOOKUP($C52,OFERTA!$A$8:$D$140,4,0),"")</f>
        <v/>
      </c>
      <c r="X52" s="294"/>
      <c r="Y52" s="294"/>
      <c r="Z52" s="294"/>
      <c r="AA52" s="294"/>
      <c r="AB52" s="294"/>
      <c r="AC52" s="302">
        <f t="shared" si="0"/>
        <v>0</v>
      </c>
      <c r="AD52" s="302"/>
      <c r="AE52" s="302"/>
      <c r="AF52" s="302"/>
      <c r="AG52" s="302"/>
      <c r="AH52" s="302"/>
      <c r="AI52" s="9"/>
      <c r="AN52" s="6"/>
      <c r="AO52" s="6"/>
      <c r="AP52" s="6"/>
      <c r="AQ52" s="6"/>
      <c r="AR52" s="6"/>
      <c r="AS52" s="6"/>
    </row>
    <row r="53" spans="1:45" s="1" customFormat="1" ht="12.95" customHeight="1" x14ac:dyDescent="0.2">
      <c r="A53" s="14"/>
      <c r="B53" s="140">
        <f t="shared" si="1"/>
        <v>44</v>
      </c>
      <c r="C53" s="194"/>
      <c r="D53" s="194"/>
      <c r="E53" s="225" t="str">
        <f>IFERROR(VLOOKUP($C53,OFERTA!$A$8:$D$140,2,0),"")</f>
        <v/>
      </c>
      <c r="F53" s="225"/>
      <c r="G53" s="225"/>
      <c r="H53" s="225"/>
      <c r="I53" s="225"/>
      <c r="J53" s="225"/>
      <c r="K53" s="225"/>
      <c r="L53" s="225"/>
      <c r="M53" s="225"/>
      <c r="N53" s="225"/>
      <c r="O53" s="194" t="str">
        <f>IFERROR(VLOOKUP($C53,OFERTA!$A$8:$D$140,3,0),"")</f>
        <v/>
      </c>
      <c r="P53" s="194"/>
      <c r="Q53" s="194"/>
      <c r="R53" s="194"/>
      <c r="S53" s="295"/>
      <c r="T53" s="295"/>
      <c r="U53" s="295"/>
      <c r="V53" s="295"/>
      <c r="W53" s="294" t="str">
        <f>IFERROR(VLOOKUP($C53,OFERTA!$A$8:$D$140,4,0),"")</f>
        <v/>
      </c>
      <c r="X53" s="294"/>
      <c r="Y53" s="294"/>
      <c r="Z53" s="294"/>
      <c r="AA53" s="294"/>
      <c r="AB53" s="294"/>
      <c r="AC53" s="302">
        <f t="shared" si="0"/>
        <v>0</v>
      </c>
      <c r="AD53" s="302"/>
      <c r="AE53" s="302"/>
      <c r="AF53" s="302"/>
      <c r="AG53" s="302"/>
      <c r="AH53" s="302"/>
      <c r="AI53" s="9"/>
      <c r="AN53" s="6"/>
      <c r="AO53" s="6"/>
      <c r="AP53" s="6"/>
      <c r="AQ53" s="6"/>
      <c r="AR53" s="6"/>
      <c r="AS53" s="6"/>
    </row>
    <row r="54" spans="1:45" s="1" customFormat="1" ht="12.95" customHeight="1" x14ac:dyDescent="0.2">
      <c r="A54" s="14"/>
      <c r="B54" s="140">
        <f t="shared" si="1"/>
        <v>45</v>
      </c>
      <c r="C54" s="194"/>
      <c r="D54" s="194"/>
      <c r="E54" s="225" t="str">
        <f>IFERROR(VLOOKUP($C54,OFERTA!$A$8:$D$140,2,0),"")</f>
        <v/>
      </c>
      <c r="F54" s="225"/>
      <c r="G54" s="225"/>
      <c r="H54" s="225"/>
      <c r="I54" s="225"/>
      <c r="J54" s="225"/>
      <c r="K54" s="225"/>
      <c r="L54" s="225"/>
      <c r="M54" s="225"/>
      <c r="N54" s="225"/>
      <c r="O54" s="194" t="str">
        <f>IFERROR(VLOOKUP($C54,OFERTA!$A$8:$D$140,3,0),"")</f>
        <v/>
      </c>
      <c r="P54" s="194"/>
      <c r="Q54" s="194"/>
      <c r="R54" s="194"/>
      <c r="S54" s="295"/>
      <c r="T54" s="295"/>
      <c r="U54" s="295"/>
      <c r="V54" s="295"/>
      <c r="W54" s="294" t="str">
        <f>IFERROR(VLOOKUP($C54,OFERTA!$A$8:$D$140,4,0),"")</f>
        <v/>
      </c>
      <c r="X54" s="294"/>
      <c r="Y54" s="294"/>
      <c r="Z54" s="294"/>
      <c r="AA54" s="294"/>
      <c r="AB54" s="294"/>
      <c r="AC54" s="302">
        <f t="shared" si="0"/>
        <v>0</v>
      </c>
      <c r="AD54" s="302"/>
      <c r="AE54" s="302"/>
      <c r="AF54" s="302"/>
      <c r="AG54" s="302"/>
      <c r="AH54" s="302"/>
      <c r="AI54" s="9"/>
      <c r="AN54" s="6"/>
      <c r="AO54" s="6"/>
      <c r="AP54" s="6"/>
      <c r="AQ54" s="6"/>
      <c r="AR54" s="6"/>
      <c r="AS54" s="6"/>
    </row>
    <row r="55" spans="1:45" s="1" customFormat="1" ht="12.95" customHeight="1" x14ac:dyDescent="0.2">
      <c r="A55" s="14"/>
      <c r="B55" s="140">
        <f t="shared" si="1"/>
        <v>46</v>
      </c>
      <c r="C55" s="194"/>
      <c r="D55" s="194"/>
      <c r="E55" s="225" t="str">
        <f>IFERROR(VLOOKUP($C55,OFERTA!$A$8:$D$140,2,0),"")</f>
        <v/>
      </c>
      <c r="F55" s="225"/>
      <c r="G55" s="225"/>
      <c r="H55" s="225"/>
      <c r="I55" s="225"/>
      <c r="J55" s="225"/>
      <c r="K55" s="225"/>
      <c r="L55" s="225"/>
      <c r="M55" s="225"/>
      <c r="N55" s="225"/>
      <c r="O55" s="194" t="str">
        <f>IFERROR(VLOOKUP($C55,OFERTA!$A$8:$D$140,3,0),"")</f>
        <v/>
      </c>
      <c r="P55" s="194"/>
      <c r="Q55" s="194"/>
      <c r="R55" s="194"/>
      <c r="S55" s="295"/>
      <c r="T55" s="295"/>
      <c r="U55" s="295"/>
      <c r="V55" s="295"/>
      <c r="W55" s="294" t="str">
        <f>IFERROR(VLOOKUP($C55,OFERTA!$A$8:$D$140,4,0),"")</f>
        <v/>
      </c>
      <c r="X55" s="294"/>
      <c r="Y55" s="294"/>
      <c r="Z55" s="294"/>
      <c r="AA55" s="294"/>
      <c r="AB55" s="294"/>
      <c r="AC55" s="302">
        <f t="shared" si="0"/>
        <v>0</v>
      </c>
      <c r="AD55" s="302"/>
      <c r="AE55" s="302"/>
      <c r="AF55" s="302"/>
      <c r="AG55" s="302"/>
      <c r="AH55" s="302"/>
      <c r="AI55" s="9"/>
      <c r="AN55" s="6"/>
      <c r="AO55" s="6"/>
      <c r="AP55" s="6"/>
      <c r="AQ55" s="6"/>
      <c r="AR55" s="6"/>
      <c r="AS55" s="6"/>
    </row>
    <row r="56" spans="1:45" s="1" customFormat="1" ht="12.95" customHeight="1" x14ac:dyDescent="0.2">
      <c r="A56" s="14"/>
      <c r="B56" s="140">
        <f t="shared" si="1"/>
        <v>47</v>
      </c>
      <c r="C56" s="194"/>
      <c r="D56" s="194"/>
      <c r="E56" s="225" t="str">
        <f>IFERROR(VLOOKUP($C56,OFERTA!$A$8:$D$140,2,0),"")</f>
        <v/>
      </c>
      <c r="F56" s="225"/>
      <c r="G56" s="225"/>
      <c r="H56" s="225"/>
      <c r="I56" s="225"/>
      <c r="J56" s="225"/>
      <c r="K56" s="225"/>
      <c r="L56" s="225"/>
      <c r="M56" s="225"/>
      <c r="N56" s="225"/>
      <c r="O56" s="194" t="str">
        <f>IFERROR(VLOOKUP($C56,OFERTA!$A$8:$D$140,3,0),"")</f>
        <v/>
      </c>
      <c r="P56" s="194"/>
      <c r="Q56" s="194"/>
      <c r="R56" s="194"/>
      <c r="S56" s="295"/>
      <c r="T56" s="295"/>
      <c r="U56" s="295"/>
      <c r="V56" s="295"/>
      <c r="W56" s="294" t="str">
        <f>IFERROR(VLOOKUP($C56,OFERTA!$A$8:$D$140,4,0),"")</f>
        <v/>
      </c>
      <c r="X56" s="294"/>
      <c r="Y56" s="294"/>
      <c r="Z56" s="294"/>
      <c r="AA56" s="294"/>
      <c r="AB56" s="294"/>
      <c r="AC56" s="302">
        <f t="shared" si="0"/>
        <v>0</v>
      </c>
      <c r="AD56" s="302"/>
      <c r="AE56" s="302"/>
      <c r="AF56" s="302"/>
      <c r="AG56" s="302"/>
      <c r="AH56" s="302"/>
      <c r="AI56" s="9"/>
      <c r="AN56" s="6"/>
      <c r="AO56" s="6"/>
      <c r="AP56" s="6"/>
      <c r="AQ56" s="6"/>
      <c r="AR56" s="6"/>
      <c r="AS56" s="6"/>
    </row>
    <row r="57" spans="1:45" s="1" customFormat="1" ht="12.95" customHeight="1" x14ac:dyDescent="0.2">
      <c r="A57" s="14"/>
      <c r="B57" s="140">
        <f t="shared" si="1"/>
        <v>48</v>
      </c>
      <c r="C57" s="194"/>
      <c r="D57" s="194"/>
      <c r="E57" s="225" t="str">
        <f>IFERROR(VLOOKUP($C57,OFERTA!$A$8:$D$140,2,0),"")</f>
        <v/>
      </c>
      <c r="F57" s="225"/>
      <c r="G57" s="225"/>
      <c r="H57" s="225"/>
      <c r="I57" s="225"/>
      <c r="J57" s="225"/>
      <c r="K57" s="225"/>
      <c r="L57" s="225"/>
      <c r="M57" s="225"/>
      <c r="N57" s="225"/>
      <c r="O57" s="194" t="str">
        <f>IFERROR(VLOOKUP($C57,OFERTA!$A$8:$D$140,3,0),"")</f>
        <v/>
      </c>
      <c r="P57" s="194"/>
      <c r="Q57" s="194"/>
      <c r="R57" s="194"/>
      <c r="S57" s="295"/>
      <c r="T57" s="295"/>
      <c r="U57" s="295"/>
      <c r="V57" s="295"/>
      <c r="W57" s="294" t="str">
        <f>IFERROR(VLOOKUP($C57,OFERTA!$A$8:$D$140,4,0),"")</f>
        <v/>
      </c>
      <c r="X57" s="294"/>
      <c r="Y57" s="294"/>
      <c r="Z57" s="294"/>
      <c r="AA57" s="294"/>
      <c r="AB57" s="294"/>
      <c r="AC57" s="302">
        <f t="shared" si="0"/>
        <v>0</v>
      </c>
      <c r="AD57" s="302"/>
      <c r="AE57" s="302"/>
      <c r="AF57" s="302"/>
      <c r="AG57" s="302"/>
      <c r="AH57" s="302"/>
      <c r="AI57" s="9"/>
      <c r="AN57" s="6"/>
      <c r="AO57" s="6"/>
      <c r="AP57" s="6"/>
      <c r="AQ57" s="6"/>
      <c r="AR57" s="6"/>
      <c r="AS57" s="6"/>
    </row>
    <row r="58" spans="1:45" s="1" customFormat="1" ht="12.95" customHeight="1" x14ac:dyDescent="0.2">
      <c r="A58" s="14"/>
      <c r="B58" s="140">
        <f t="shared" si="1"/>
        <v>49</v>
      </c>
      <c r="C58" s="194"/>
      <c r="D58" s="194"/>
      <c r="E58" s="225" t="str">
        <f>IFERROR(VLOOKUP($C58,OFERTA!$A$8:$D$140,2,0),"")</f>
        <v/>
      </c>
      <c r="F58" s="225"/>
      <c r="G58" s="225"/>
      <c r="H58" s="225"/>
      <c r="I58" s="225"/>
      <c r="J58" s="225"/>
      <c r="K58" s="225"/>
      <c r="L58" s="225"/>
      <c r="M58" s="225"/>
      <c r="N58" s="225"/>
      <c r="O58" s="194" t="str">
        <f>IFERROR(VLOOKUP($C58,OFERTA!$A$8:$D$140,3,0),"")</f>
        <v/>
      </c>
      <c r="P58" s="194"/>
      <c r="Q58" s="194"/>
      <c r="R58" s="194"/>
      <c r="S58" s="295"/>
      <c r="T58" s="295"/>
      <c r="U58" s="295"/>
      <c r="V58" s="295"/>
      <c r="W58" s="294" t="str">
        <f>IFERROR(VLOOKUP($C58,OFERTA!$A$8:$D$140,4,0),"")</f>
        <v/>
      </c>
      <c r="X58" s="294"/>
      <c r="Y58" s="294"/>
      <c r="Z58" s="294"/>
      <c r="AA58" s="294"/>
      <c r="AB58" s="294"/>
      <c r="AC58" s="302">
        <f t="shared" si="0"/>
        <v>0</v>
      </c>
      <c r="AD58" s="302"/>
      <c r="AE58" s="302"/>
      <c r="AF58" s="302"/>
      <c r="AG58" s="302"/>
      <c r="AH58" s="302"/>
      <c r="AI58" s="9"/>
      <c r="AN58" s="6"/>
      <c r="AO58" s="6"/>
      <c r="AP58" s="6"/>
      <c r="AQ58" s="6"/>
      <c r="AR58" s="6"/>
      <c r="AS58" s="6"/>
    </row>
    <row r="59" spans="1:45" s="1" customFormat="1" ht="12.95" customHeight="1" x14ac:dyDescent="0.2">
      <c r="A59" s="14"/>
      <c r="B59" s="140">
        <f t="shared" si="1"/>
        <v>50</v>
      </c>
      <c r="C59" s="194"/>
      <c r="D59" s="194"/>
      <c r="E59" s="225" t="str">
        <f>IFERROR(VLOOKUP($C59,OFERTA!$A$8:$D$140,2,0),"")</f>
        <v/>
      </c>
      <c r="F59" s="225"/>
      <c r="G59" s="225"/>
      <c r="H59" s="225"/>
      <c r="I59" s="225"/>
      <c r="J59" s="225"/>
      <c r="K59" s="225"/>
      <c r="L59" s="225"/>
      <c r="M59" s="225"/>
      <c r="N59" s="225"/>
      <c r="O59" s="194" t="str">
        <f>IFERROR(VLOOKUP($C59,OFERTA!$A$8:$D$140,3,0),"")</f>
        <v/>
      </c>
      <c r="P59" s="194"/>
      <c r="Q59" s="194"/>
      <c r="R59" s="194"/>
      <c r="S59" s="295"/>
      <c r="T59" s="295"/>
      <c r="U59" s="295"/>
      <c r="V59" s="295"/>
      <c r="W59" s="294" t="str">
        <f>IFERROR(VLOOKUP($C59,OFERTA!$A$8:$D$140,4,0),"")</f>
        <v/>
      </c>
      <c r="X59" s="294"/>
      <c r="Y59" s="294"/>
      <c r="Z59" s="294"/>
      <c r="AA59" s="294"/>
      <c r="AB59" s="294"/>
      <c r="AC59" s="302">
        <f t="shared" si="0"/>
        <v>0</v>
      </c>
      <c r="AD59" s="302"/>
      <c r="AE59" s="302"/>
      <c r="AF59" s="302"/>
      <c r="AG59" s="302"/>
      <c r="AH59" s="302"/>
      <c r="AI59" s="9"/>
      <c r="AN59" s="6"/>
      <c r="AO59" s="6"/>
      <c r="AP59" s="6"/>
      <c r="AQ59" s="6"/>
      <c r="AR59" s="6"/>
      <c r="AS59" s="6"/>
    </row>
    <row r="60" spans="1:45" s="1" customFormat="1" ht="12.95" customHeight="1" x14ac:dyDescent="0.2">
      <c r="A60" s="14"/>
      <c r="B60" s="140">
        <f t="shared" si="1"/>
        <v>51</v>
      </c>
      <c r="C60" s="194"/>
      <c r="D60" s="194"/>
      <c r="E60" s="225" t="str">
        <f>IFERROR(VLOOKUP($C60,OFERTA!$A$8:$D$140,2,0),"")</f>
        <v/>
      </c>
      <c r="F60" s="225"/>
      <c r="G60" s="225"/>
      <c r="H60" s="225"/>
      <c r="I60" s="225"/>
      <c r="J60" s="225"/>
      <c r="K60" s="225"/>
      <c r="L60" s="225"/>
      <c r="M60" s="225"/>
      <c r="N60" s="225"/>
      <c r="O60" s="194" t="str">
        <f>IFERROR(VLOOKUP($C60,OFERTA!$A$8:$D$140,3,0),"")</f>
        <v/>
      </c>
      <c r="P60" s="194"/>
      <c r="Q60" s="194"/>
      <c r="R60" s="194"/>
      <c r="S60" s="295"/>
      <c r="T60" s="295"/>
      <c r="U60" s="295"/>
      <c r="V60" s="295"/>
      <c r="W60" s="294" t="str">
        <f>IFERROR(VLOOKUP($C60,OFERTA!$A$8:$D$140,4,0),"")</f>
        <v/>
      </c>
      <c r="X60" s="294"/>
      <c r="Y60" s="294"/>
      <c r="Z60" s="294"/>
      <c r="AA60" s="294"/>
      <c r="AB60" s="294"/>
      <c r="AC60" s="302">
        <f t="shared" si="0"/>
        <v>0</v>
      </c>
      <c r="AD60" s="302"/>
      <c r="AE60" s="302"/>
      <c r="AF60" s="302"/>
      <c r="AG60" s="302"/>
      <c r="AH60" s="302"/>
      <c r="AI60" s="9"/>
      <c r="AN60" s="6"/>
      <c r="AO60" s="6"/>
      <c r="AP60" s="6"/>
      <c r="AQ60" s="6"/>
      <c r="AR60" s="6"/>
      <c r="AS60" s="6"/>
    </row>
    <row r="61" spans="1:45" s="1" customFormat="1" ht="12.95" customHeight="1" x14ac:dyDescent="0.2">
      <c r="A61" s="14"/>
      <c r="B61" s="140">
        <f t="shared" si="1"/>
        <v>52</v>
      </c>
      <c r="C61" s="194"/>
      <c r="D61" s="194"/>
      <c r="E61" s="225" t="str">
        <f>IFERROR(VLOOKUP($C61,OFERTA!$A$8:$D$140,2,0),"")</f>
        <v/>
      </c>
      <c r="F61" s="225"/>
      <c r="G61" s="225"/>
      <c r="H61" s="225"/>
      <c r="I61" s="225"/>
      <c r="J61" s="225"/>
      <c r="K61" s="225"/>
      <c r="L61" s="225"/>
      <c r="M61" s="225"/>
      <c r="N61" s="225"/>
      <c r="O61" s="194" t="str">
        <f>IFERROR(VLOOKUP($C61,OFERTA!$A$8:$D$140,3,0),"")</f>
        <v/>
      </c>
      <c r="P61" s="194"/>
      <c r="Q61" s="194"/>
      <c r="R61" s="194"/>
      <c r="S61" s="295"/>
      <c r="T61" s="295"/>
      <c r="U61" s="295"/>
      <c r="V61" s="295"/>
      <c r="W61" s="294" t="str">
        <f>IFERROR(VLOOKUP($C61,OFERTA!$A$8:$D$140,4,0),"")</f>
        <v/>
      </c>
      <c r="X61" s="294"/>
      <c r="Y61" s="294"/>
      <c r="Z61" s="294"/>
      <c r="AA61" s="294"/>
      <c r="AB61" s="294"/>
      <c r="AC61" s="302">
        <f t="shared" si="0"/>
        <v>0</v>
      </c>
      <c r="AD61" s="302"/>
      <c r="AE61" s="302"/>
      <c r="AF61" s="302"/>
      <c r="AG61" s="302"/>
      <c r="AH61" s="302"/>
      <c r="AI61" s="9"/>
      <c r="AN61" s="6"/>
      <c r="AO61" s="6"/>
      <c r="AP61" s="6"/>
      <c r="AQ61" s="6"/>
      <c r="AR61" s="6"/>
      <c r="AS61" s="6"/>
    </row>
    <row r="62" spans="1:45" s="1" customFormat="1" ht="12.95" customHeight="1" x14ac:dyDescent="0.2">
      <c r="A62" s="14"/>
      <c r="B62" s="140">
        <f t="shared" si="1"/>
        <v>53</v>
      </c>
      <c r="C62" s="194"/>
      <c r="D62" s="194"/>
      <c r="E62" s="225" t="str">
        <f>IFERROR(VLOOKUP($C62,OFERTA!$A$8:$D$140,2,0),"")</f>
        <v/>
      </c>
      <c r="F62" s="225"/>
      <c r="G62" s="225"/>
      <c r="H62" s="225"/>
      <c r="I62" s="225"/>
      <c r="J62" s="225"/>
      <c r="K62" s="225"/>
      <c r="L62" s="225"/>
      <c r="M62" s="225"/>
      <c r="N62" s="225"/>
      <c r="O62" s="194" t="str">
        <f>IFERROR(VLOOKUP($C62,OFERTA!$A$8:$D$140,3,0),"")</f>
        <v/>
      </c>
      <c r="P62" s="194"/>
      <c r="Q62" s="194"/>
      <c r="R62" s="194"/>
      <c r="S62" s="295"/>
      <c r="T62" s="295"/>
      <c r="U62" s="295"/>
      <c r="V62" s="295"/>
      <c r="W62" s="294" t="str">
        <f>IFERROR(VLOOKUP($C62,OFERTA!$A$8:$D$140,4,0),"")</f>
        <v/>
      </c>
      <c r="X62" s="294"/>
      <c r="Y62" s="294"/>
      <c r="Z62" s="294"/>
      <c r="AA62" s="294"/>
      <c r="AB62" s="294"/>
      <c r="AC62" s="302">
        <f t="shared" si="0"/>
        <v>0</v>
      </c>
      <c r="AD62" s="302"/>
      <c r="AE62" s="302"/>
      <c r="AF62" s="302"/>
      <c r="AG62" s="302"/>
      <c r="AH62" s="302"/>
      <c r="AI62" s="9"/>
      <c r="AN62" s="6"/>
      <c r="AO62" s="6"/>
      <c r="AP62" s="6"/>
      <c r="AQ62" s="6"/>
      <c r="AR62" s="6"/>
      <c r="AS62" s="6"/>
    </row>
    <row r="63" spans="1:45" s="1" customFormat="1" ht="12.95" customHeight="1" x14ac:dyDescent="0.2">
      <c r="A63" s="14"/>
      <c r="B63" s="140">
        <f t="shared" si="1"/>
        <v>54</v>
      </c>
      <c r="C63" s="194"/>
      <c r="D63" s="194"/>
      <c r="E63" s="225" t="str">
        <f>IFERROR(VLOOKUP($C63,OFERTA!$A$8:$D$140,2,0),"")</f>
        <v/>
      </c>
      <c r="F63" s="225"/>
      <c r="G63" s="225"/>
      <c r="H63" s="225"/>
      <c r="I63" s="225"/>
      <c r="J63" s="225"/>
      <c r="K63" s="225"/>
      <c r="L63" s="225"/>
      <c r="M63" s="225"/>
      <c r="N63" s="225"/>
      <c r="O63" s="194" t="str">
        <f>IFERROR(VLOOKUP($C63,OFERTA!$A$8:$D$140,3,0),"")</f>
        <v/>
      </c>
      <c r="P63" s="194"/>
      <c r="Q63" s="194"/>
      <c r="R63" s="194"/>
      <c r="S63" s="295"/>
      <c r="T63" s="295"/>
      <c r="U63" s="295"/>
      <c r="V63" s="295"/>
      <c r="W63" s="294" t="str">
        <f>IFERROR(VLOOKUP($C63,OFERTA!$A$8:$D$140,4,0),"")</f>
        <v/>
      </c>
      <c r="X63" s="294"/>
      <c r="Y63" s="294"/>
      <c r="Z63" s="294"/>
      <c r="AA63" s="294"/>
      <c r="AB63" s="294"/>
      <c r="AC63" s="302">
        <f t="shared" si="0"/>
        <v>0</v>
      </c>
      <c r="AD63" s="302"/>
      <c r="AE63" s="302"/>
      <c r="AF63" s="302"/>
      <c r="AG63" s="302"/>
      <c r="AH63" s="302"/>
      <c r="AI63" s="9"/>
      <c r="AN63" s="6"/>
      <c r="AO63" s="6"/>
      <c r="AP63" s="6"/>
      <c r="AQ63" s="6"/>
      <c r="AR63" s="6"/>
      <c r="AS63" s="6"/>
    </row>
    <row r="64" spans="1:45" s="1" customFormat="1" ht="12.95" customHeight="1" x14ac:dyDescent="0.2">
      <c r="A64" s="14"/>
      <c r="B64" s="140">
        <f t="shared" si="1"/>
        <v>55</v>
      </c>
      <c r="C64" s="194"/>
      <c r="D64" s="194"/>
      <c r="E64" s="225" t="str">
        <f>IFERROR(VLOOKUP($C64,OFERTA!$A$8:$D$140,2,0),"")</f>
        <v/>
      </c>
      <c r="F64" s="225"/>
      <c r="G64" s="225"/>
      <c r="H64" s="225"/>
      <c r="I64" s="225"/>
      <c r="J64" s="225"/>
      <c r="K64" s="225"/>
      <c r="L64" s="225"/>
      <c r="M64" s="225"/>
      <c r="N64" s="225"/>
      <c r="O64" s="194" t="str">
        <f>IFERROR(VLOOKUP($C64,OFERTA!$A$8:$D$140,3,0),"")</f>
        <v/>
      </c>
      <c r="P64" s="194"/>
      <c r="Q64" s="194"/>
      <c r="R64" s="194"/>
      <c r="S64" s="295"/>
      <c r="T64" s="295"/>
      <c r="U64" s="295"/>
      <c r="V64" s="295"/>
      <c r="W64" s="294" t="str">
        <f>IFERROR(VLOOKUP($C64,OFERTA!$A$8:$D$140,4,0),"")</f>
        <v/>
      </c>
      <c r="X64" s="294"/>
      <c r="Y64" s="294"/>
      <c r="Z64" s="294"/>
      <c r="AA64" s="294"/>
      <c r="AB64" s="294"/>
      <c r="AC64" s="302">
        <f t="shared" si="0"/>
        <v>0</v>
      </c>
      <c r="AD64" s="302"/>
      <c r="AE64" s="302"/>
      <c r="AF64" s="302"/>
      <c r="AG64" s="302"/>
      <c r="AH64" s="302"/>
      <c r="AI64" s="9"/>
      <c r="AN64" s="6"/>
      <c r="AO64" s="6"/>
      <c r="AP64" s="6"/>
      <c r="AQ64" s="6"/>
      <c r="AR64" s="6"/>
      <c r="AS64" s="6"/>
    </row>
    <row r="65" spans="1:45" s="1" customFormat="1" ht="12.95" customHeight="1" x14ac:dyDescent="0.2">
      <c r="A65" s="14"/>
      <c r="B65" s="140">
        <f t="shared" si="1"/>
        <v>56</v>
      </c>
      <c r="C65" s="194"/>
      <c r="D65" s="194"/>
      <c r="E65" s="225" t="str">
        <f>IFERROR(VLOOKUP($C65,OFERTA!$A$8:$D$140,2,0),"")</f>
        <v/>
      </c>
      <c r="F65" s="225"/>
      <c r="G65" s="225"/>
      <c r="H65" s="225"/>
      <c r="I65" s="225"/>
      <c r="J65" s="225"/>
      <c r="K65" s="225"/>
      <c r="L65" s="225"/>
      <c r="M65" s="225"/>
      <c r="N65" s="225"/>
      <c r="O65" s="194" t="str">
        <f>IFERROR(VLOOKUP($C65,OFERTA!$A$8:$D$140,3,0),"")</f>
        <v/>
      </c>
      <c r="P65" s="194"/>
      <c r="Q65" s="194"/>
      <c r="R65" s="194"/>
      <c r="S65" s="295"/>
      <c r="T65" s="295"/>
      <c r="U65" s="295"/>
      <c r="V65" s="295"/>
      <c r="W65" s="294" t="str">
        <f>IFERROR(VLOOKUP($C65,OFERTA!$A$8:$D$140,4,0),"")</f>
        <v/>
      </c>
      <c r="X65" s="294"/>
      <c r="Y65" s="294"/>
      <c r="Z65" s="294"/>
      <c r="AA65" s="294"/>
      <c r="AB65" s="294"/>
      <c r="AC65" s="302">
        <f t="shared" si="0"/>
        <v>0</v>
      </c>
      <c r="AD65" s="302"/>
      <c r="AE65" s="302"/>
      <c r="AF65" s="302"/>
      <c r="AG65" s="302"/>
      <c r="AH65" s="302"/>
      <c r="AI65" s="9"/>
      <c r="AN65" s="6"/>
      <c r="AO65" s="6"/>
      <c r="AP65" s="6"/>
      <c r="AQ65" s="6"/>
      <c r="AR65" s="6"/>
      <c r="AS65" s="6"/>
    </row>
    <row r="66" spans="1:45" s="1" customFormat="1" ht="12.95" customHeight="1" x14ac:dyDescent="0.2">
      <c r="A66" s="14"/>
      <c r="B66" s="140">
        <f t="shared" si="1"/>
        <v>57</v>
      </c>
      <c r="C66" s="194"/>
      <c r="D66" s="194"/>
      <c r="E66" s="225" t="str">
        <f>IFERROR(VLOOKUP($C66,OFERTA!$A$8:$D$140,2,0),"")</f>
        <v/>
      </c>
      <c r="F66" s="225"/>
      <c r="G66" s="225"/>
      <c r="H66" s="225"/>
      <c r="I66" s="225"/>
      <c r="J66" s="225"/>
      <c r="K66" s="225"/>
      <c r="L66" s="225"/>
      <c r="M66" s="225"/>
      <c r="N66" s="225"/>
      <c r="O66" s="194" t="str">
        <f>IFERROR(VLOOKUP($C66,OFERTA!$A$8:$D$140,3,0),"")</f>
        <v/>
      </c>
      <c r="P66" s="194"/>
      <c r="Q66" s="194"/>
      <c r="R66" s="194"/>
      <c r="S66" s="295"/>
      <c r="T66" s="295"/>
      <c r="U66" s="295"/>
      <c r="V66" s="295"/>
      <c r="W66" s="294" t="str">
        <f>IFERROR(VLOOKUP($C66,OFERTA!$A$8:$D$140,4,0),"")</f>
        <v/>
      </c>
      <c r="X66" s="294"/>
      <c r="Y66" s="294"/>
      <c r="Z66" s="294"/>
      <c r="AA66" s="294"/>
      <c r="AB66" s="294"/>
      <c r="AC66" s="302">
        <f t="shared" si="0"/>
        <v>0</v>
      </c>
      <c r="AD66" s="302"/>
      <c r="AE66" s="302"/>
      <c r="AF66" s="302"/>
      <c r="AG66" s="302"/>
      <c r="AH66" s="302"/>
      <c r="AI66" s="9"/>
      <c r="AN66" s="6"/>
      <c r="AO66" s="6"/>
      <c r="AP66" s="6"/>
      <c r="AQ66" s="6"/>
      <c r="AR66" s="6"/>
      <c r="AS66" s="6"/>
    </row>
    <row r="67" spans="1:45" s="1" customFormat="1" ht="12.95" customHeight="1" x14ac:dyDescent="0.2">
      <c r="A67" s="14"/>
      <c r="B67" s="140">
        <f t="shared" si="1"/>
        <v>58</v>
      </c>
      <c r="C67" s="194"/>
      <c r="D67" s="194"/>
      <c r="E67" s="225" t="str">
        <f>IFERROR(VLOOKUP($C67,OFERTA!$A$8:$D$140,2,0),"")</f>
        <v/>
      </c>
      <c r="F67" s="225"/>
      <c r="G67" s="225"/>
      <c r="H67" s="225"/>
      <c r="I67" s="225"/>
      <c r="J67" s="225"/>
      <c r="K67" s="225"/>
      <c r="L67" s="225"/>
      <c r="M67" s="225"/>
      <c r="N67" s="225"/>
      <c r="O67" s="194" t="str">
        <f>IFERROR(VLOOKUP($C67,OFERTA!$A$8:$D$140,3,0),"")</f>
        <v/>
      </c>
      <c r="P67" s="194"/>
      <c r="Q67" s="194"/>
      <c r="R67" s="194"/>
      <c r="S67" s="295"/>
      <c r="T67" s="295"/>
      <c r="U67" s="295"/>
      <c r="V67" s="295"/>
      <c r="W67" s="294" t="str">
        <f>IFERROR(VLOOKUP($C67,OFERTA!$A$8:$D$140,4,0),"")</f>
        <v/>
      </c>
      <c r="X67" s="294"/>
      <c r="Y67" s="294"/>
      <c r="Z67" s="294"/>
      <c r="AA67" s="294"/>
      <c r="AB67" s="294"/>
      <c r="AC67" s="302">
        <f t="shared" si="0"/>
        <v>0</v>
      </c>
      <c r="AD67" s="302"/>
      <c r="AE67" s="302"/>
      <c r="AF67" s="302"/>
      <c r="AG67" s="302"/>
      <c r="AH67" s="302"/>
      <c r="AI67" s="9"/>
      <c r="AN67" s="6"/>
      <c r="AO67" s="6"/>
      <c r="AP67" s="6"/>
      <c r="AQ67" s="6"/>
      <c r="AR67" s="6"/>
      <c r="AS67" s="6"/>
    </row>
    <row r="68" spans="1:45" s="1" customFormat="1" ht="12.95" customHeight="1" x14ac:dyDescent="0.2">
      <c r="A68" s="14"/>
      <c r="B68" s="140">
        <f t="shared" si="1"/>
        <v>59</v>
      </c>
      <c r="C68" s="194"/>
      <c r="D68" s="194"/>
      <c r="E68" s="225" t="str">
        <f>IFERROR(VLOOKUP($C68,OFERTA!$A$8:$D$140,2,0),"")</f>
        <v/>
      </c>
      <c r="F68" s="225"/>
      <c r="G68" s="225"/>
      <c r="H68" s="225"/>
      <c r="I68" s="225"/>
      <c r="J68" s="225"/>
      <c r="K68" s="225"/>
      <c r="L68" s="225"/>
      <c r="M68" s="225"/>
      <c r="N68" s="225"/>
      <c r="O68" s="194" t="str">
        <f>IFERROR(VLOOKUP($C68,OFERTA!$A$8:$D$140,3,0),"")</f>
        <v/>
      </c>
      <c r="P68" s="194"/>
      <c r="Q68" s="194"/>
      <c r="R68" s="194"/>
      <c r="S68" s="295"/>
      <c r="T68" s="295"/>
      <c r="U68" s="295"/>
      <c r="V68" s="295"/>
      <c r="W68" s="294" t="str">
        <f>IFERROR(VLOOKUP($C68,OFERTA!$A$8:$D$140,4,0),"")</f>
        <v/>
      </c>
      <c r="X68" s="294"/>
      <c r="Y68" s="294"/>
      <c r="Z68" s="294"/>
      <c r="AA68" s="294"/>
      <c r="AB68" s="294"/>
      <c r="AC68" s="302">
        <f t="shared" si="0"/>
        <v>0</v>
      </c>
      <c r="AD68" s="302"/>
      <c r="AE68" s="302"/>
      <c r="AF68" s="302"/>
      <c r="AG68" s="302"/>
      <c r="AH68" s="302"/>
      <c r="AI68" s="9"/>
      <c r="AN68" s="6"/>
      <c r="AO68" s="6"/>
      <c r="AP68" s="6"/>
      <c r="AQ68" s="6"/>
      <c r="AR68" s="6"/>
      <c r="AS68" s="6"/>
    </row>
    <row r="69" spans="1:45" s="1" customFormat="1" ht="12.95" customHeight="1" x14ac:dyDescent="0.2">
      <c r="A69" s="14"/>
      <c r="B69" s="140">
        <f t="shared" si="1"/>
        <v>60</v>
      </c>
      <c r="C69" s="194"/>
      <c r="D69" s="194"/>
      <c r="E69" s="225" t="str">
        <f>IFERROR(VLOOKUP($C69,OFERTA!$A$8:$D$140,2,0),"")</f>
        <v/>
      </c>
      <c r="F69" s="225"/>
      <c r="G69" s="225"/>
      <c r="H69" s="225"/>
      <c r="I69" s="225"/>
      <c r="J69" s="225"/>
      <c r="K69" s="225"/>
      <c r="L69" s="225"/>
      <c r="M69" s="225"/>
      <c r="N69" s="225"/>
      <c r="O69" s="194" t="str">
        <f>IFERROR(VLOOKUP($C69,OFERTA!$A$8:$D$140,3,0),"")</f>
        <v/>
      </c>
      <c r="P69" s="194"/>
      <c r="Q69" s="194"/>
      <c r="R69" s="194"/>
      <c r="S69" s="295"/>
      <c r="T69" s="295"/>
      <c r="U69" s="295"/>
      <c r="V69" s="295"/>
      <c r="W69" s="294" t="str">
        <f>IFERROR(VLOOKUP($C69,OFERTA!$A$8:$D$140,4,0),"")</f>
        <v/>
      </c>
      <c r="X69" s="294"/>
      <c r="Y69" s="294"/>
      <c r="Z69" s="294"/>
      <c r="AA69" s="294"/>
      <c r="AB69" s="294"/>
      <c r="AC69" s="302">
        <f t="shared" si="0"/>
        <v>0</v>
      </c>
      <c r="AD69" s="302"/>
      <c r="AE69" s="302"/>
      <c r="AF69" s="302"/>
      <c r="AG69" s="302"/>
      <c r="AH69" s="302"/>
      <c r="AI69" s="9"/>
      <c r="AN69" s="6"/>
      <c r="AO69" s="6"/>
      <c r="AP69" s="6"/>
      <c r="AQ69" s="6"/>
      <c r="AR69" s="6"/>
      <c r="AS69" s="6"/>
    </row>
    <row r="70" spans="1:45" s="1" customFormat="1" ht="12.95" customHeight="1" x14ac:dyDescent="0.2">
      <c r="A70" s="14"/>
      <c r="B70" s="140">
        <f t="shared" si="1"/>
        <v>61</v>
      </c>
      <c r="C70" s="194"/>
      <c r="D70" s="194"/>
      <c r="E70" s="225" t="str">
        <f>IFERROR(VLOOKUP($C70,OFERTA!$A$8:$D$140,2,0),"")</f>
        <v/>
      </c>
      <c r="F70" s="225"/>
      <c r="G70" s="225"/>
      <c r="H70" s="225"/>
      <c r="I70" s="225"/>
      <c r="J70" s="225"/>
      <c r="K70" s="225"/>
      <c r="L70" s="225"/>
      <c r="M70" s="225"/>
      <c r="N70" s="225"/>
      <c r="O70" s="194" t="str">
        <f>IFERROR(VLOOKUP($C70,OFERTA!$A$8:$D$140,3,0),"")</f>
        <v/>
      </c>
      <c r="P70" s="194"/>
      <c r="Q70" s="194"/>
      <c r="R70" s="194"/>
      <c r="S70" s="295"/>
      <c r="T70" s="295"/>
      <c r="U70" s="295"/>
      <c r="V70" s="295"/>
      <c r="W70" s="294" t="str">
        <f>IFERROR(VLOOKUP($C70,OFERTA!$A$8:$D$140,4,0),"")</f>
        <v/>
      </c>
      <c r="X70" s="294"/>
      <c r="Y70" s="294"/>
      <c r="Z70" s="294"/>
      <c r="AA70" s="294"/>
      <c r="AB70" s="294"/>
      <c r="AC70" s="302">
        <f t="shared" si="0"/>
        <v>0</v>
      </c>
      <c r="AD70" s="302"/>
      <c r="AE70" s="302"/>
      <c r="AF70" s="302"/>
      <c r="AG70" s="302"/>
      <c r="AH70" s="302"/>
      <c r="AI70" s="9"/>
      <c r="AN70" s="6"/>
      <c r="AO70" s="6"/>
      <c r="AP70" s="6"/>
      <c r="AQ70" s="6"/>
      <c r="AR70" s="6"/>
      <c r="AS70" s="6"/>
    </row>
    <row r="71" spans="1:45" s="1" customFormat="1" ht="6" customHeight="1" x14ac:dyDescent="0.2">
      <c r="A71" s="14"/>
      <c r="B71" s="2"/>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9"/>
      <c r="AN71" s="6"/>
      <c r="AO71" s="6"/>
      <c r="AP71" s="6"/>
      <c r="AQ71" s="6"/>
      <c r="AR71" s="6"/>
      <c r="AS71" s="6"/>
    </row>
    <row r="72" spans="1:45" s="1" customFormat="1" ht="12.95" customHeight="1" x14ac:dyDescent="0.2">
      <c r="A72" s="14"/>
      <c r="B72" s="2"/>
      <c r="C72" s="2"/>
      <c r="D72" s="2"/>
      <c r="E72" s="2"/>
      <c r="F72" s="2"/>
      <c r="G72" s="2"/>
      <c r="H72" s="2"/>
      <c r="I72" s="2"/>
      <c r="J72" s="2"/>
      <c r="K72" s="2"/>
      <c r="L72" s="2"/>
      <c r="M72" s="2"/>
      <c r="N72" s="2"/>
      <c r="O72" s="2"/>
      <c r="P72" s="2"/>
      <c r="Q72" s="2"/>
      <c r="R72" s="2"/>
      <c r="S72" s="2"/>
      <c r="T72" s="2"/>
      <c r="U72" s="2"/>
      <c r="V72" s="2"/>
      <c r="W72" s="304" t="s">
        <v>29</v>
      </c>
      <c r="X72" s="304"/>
      <c r="Y72" s="304"/>
      <c r="Z72" s="304"/>
      <c r="AA72" s="304"/>
      <c r="AB72" s="304"/>
      <c r="AC72" s="304">
        <f>SUM(AC10:AH70)</f>
        <v>0</v>
      </c>
      <c r="AD72" s="304"/>
      <c r="AE72" s="304"/>
      <c r="AF72" s="304"/>
      <c r="AG72" s="304"/>
      <c r="AH72" s="304"/>
      <c r="AI72" s="9"/>
      <c r="AN72" s="6"/>
      <c r="AO72" s="6"/>
      <c r="AP72" s="6"/>
      <c r="AQ72" s="6"/>
      <c r="AR72" s="6"/>
      <c r="AS72" s="6"/>
    </row>
    <row r="73" spans="1:45" s="1" customFormat="1" ht="6" customHeight="1" x14ac:dyDescent="0.2">
      <c r="A73" s="14"/>
      <c r="B73" s="2"/>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9"/>
      <c r="AN73" s="6"/>
      <c r="AO73" s="6"/>
      <c r="AP73" s="6"/>
      <c r="AQ73" s="6"/>
      <c r="AR73" s="6"/>
      <c r="AS73" s="6"/>
    </row>
    <row r="74" spans="1:45" s="1" customFormat="1" ht="12.95" customHeight="1" x14ac:dyDescent="0.2">
      <c r="A74" s="14"/>
      <c r="B74" s="2"/>
      <c r="C74" s="2"/>
      <c r="D74" s="2"/>
      <c r="E74" s="2"/>
      <c r="F74" s="2"/>
      <c r="G74" s="2"/>
      <c r="H74" s="2"/>
      <c r="I74" s="2"/>
      <c r="J74" s="2"/>
      <c r="K74" s="2"/>
      <c r="L74" s="2"/>
      <c r="M74" s="2"/>
      <c r="N74" s="2"/>
      <c r="O74" s="2"/>
      <c r="P74" s="2"/>
      <c r="Q74" s="2"/>
      <c r="R74" s="2"/>
      <c r="S74" s="2"/>
      <c r="T74" s="2"/>
      <c r="U74" s="2"/>
      <c r="V74" s="2"/>
      <c r="W74" s="104"/>
      <c r="X74" s="104"/>
      <c r="Y74" s="104"/>
      <c r="Z74" s="104"/>
      <c r="AA74" s="104"/>
      <c r="AB74" s="104"/>
      <c r="AC74" s="104"/>
      <c r="AD74" s="104"/>
      <c r="AE74" s="104"/>
      <c r="AF74" s="104"/>
      <c r="AG74" s="104"/>
      <c r="AH74" s="104"/>
      <c r="AI74" s="9"/>
      <c r="AN74" s="6"/>
      <c r="AO74" s="6"/>
      <c r="AP74" s="6"/>
      <c r="AQ74" s="6"/>
      <c r="AR74" s="6"/>
      <c r="AS74" s="6"/>
    </row>
    <row r="75" spans="1:45" s="1" customFormat="1" ht="12.95" customHeight="1" x14ac:dyDescent="0.2">
      <c r="A75" s="14"/>
      <c r="B75" s="2"/>
      <c r="C75" s="2"/>
      <c r="D75" s="2"/>
      <c r="E75" s="2"/>
      <c r="F75" s="2"/>
      <c r="G75" s="2"/>
      <c r="H75" s="2"/>
      <c r="I75" s="2"/>
      <c r="J75" s="2"/>
      <c r="K75" s="2"/>
      <c r="L75" s="2"/>
      <c r="M75" s="2"/>
      <c r="N75" s="2"/>
      <c r="O75" s="2"/>
      <c r="P75" s="2"/>
      <c r="Q75" s="2"/>
      <c r="R75" s="2"/>
      <c r="S75" s="2"/>
      <c r="T75" s="2"/>
      <c r="U75" s="2"/>
      <c r="X75" s="2"/>
      <c r="Y75" s="2"/>
      <c r="Z75" s="2"/>
      <c r="AA75" s="2"/>
      <c r="AB75" s="2"/>
      <c r="AC75" s="2"/>
      <c r="AD75" s="2"/>
      <c r="AE75" s="2"/>
      <c r="AF75" s="2"/>
      <c r="AG75" s="2"/>
      <c r="AH75" s="2"/>
      <c r="AI75" s="9"/>
      <c r="AN75" s="6"/>
      <c r="AO75" s="6"/>
      <c r="AP75" s="6"/>
      <c r="AQ75" s="6"/>
      <c r="AR75" s="6"/>
      <c r="AS75" s="6"/>
    </row>
    <row r="76" spans="1:45" s="1" customFormat="1" ht="12.95" customHeight="1" x14ac:dyDescent="0.2">
      <c r="A76" s="1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9"/>
      <c r="AN76" s="6"/>
      <c r="AO76" s="6"/>
      <c r="AP76" s="6"/>
      <c r="AQ76" s="6"/>
      <c r="AR76" s="6"/>
      <c r="AS76" s="6"/>
    </row>
    <row r="77" spans="1:45" s="1" customFormat="1" ht="12.95" customHeight="1" x14ac:dyDescent="0.2">
      <c r="A77" s="14"/>
      <c r="B77" s="303" t="s">
        <v>33</v>
      </c>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9"/>
      <c r="AN77" s="6"/>
      <c r="AO77" s="6"/>
      <c r="AP77" s="6"/>
      <c r="AQ77" s="6"/>
      <c r="AR77" s="6"/>
      <c r="AS77" s="6"/>
    </row>
    <row r="78" spans="1:45" s="1" customFormat="1" ht="12.95" customHeight="1" x14ac:dyDescent="0.2">
      <c r="A78" s="14"/>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9"/>
      <c r="AN78" s="6"/>
      <c r="AO78" s="6"/>
      <c r="AP78" s="6"/>
      <c r="AQ78" s="6"/>
      <c r="AR78" s="6"/>
      <c r="AS78" s="6"/>
    </row>
    <row r="79" spans="1:45" s="1" customFormat="1" ht="12.95" customHeight="1" x14ac:dyDescent="0.2">
      <c r="A79" s="14"/>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9"/>
      <c r="AN79" s="6"/>
      <c r="AO79" s="6"/>
      <c r="AP79" s="6"/>
      <c r="AQ79" s="6"/>
      <c r="AR79" s="6"/>
      <c r="AS79" s="6"/>
    </row>
    <row r="80" spans="1:45" s="1" customFormat="1" ht="12.95" customHeight="1" x14ac:dyDescent="0.2">
      <c r="A80" s="14"/>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c r="AI80" s="9"/>
      <c r="AN80" s="6"/>
      <c r="AO80" s="6"/>
      <c r="AP80" s="6"/>
      <c r="AQ80" s="6"/>
      <c r="AR80" s="6"/>
      <c r="AS80" s="6"/>
    </row>
    <row r="81" spans="1:45" s="1" customFormat="1" ht="12.95" customHeight="1" thickBot="1" x14ac:dyDescent="0.25">
      <c r="A81" s="84"/>
      <c r="B81" s="39"/>
      <c r="C81" s="25"/>
      <c r="D81" s="25"/>
      <c r="E81" s="25"/>
      <c r="F81" s="25"/>
      <c r="G81" s="26"/>
      <c r="H81" s="26"/>
      <c r="I81" s="26"/>
      <c r="J81" s="26"/>
      <c r="K81" s="25"/>
      <c r="L81" s="25"/>
      <c r="M81" s="25"/>
      <c r="N81" s="25"/>
      <c r="O81" s="25"/>
      <c r="P81" s="25"/>
      <c r="Q81" s="25"/>
      <c r="R81" s="26"/>
      <c r="S81" s="26"/>
      <c r="T81" s="26"/>
      <c r="U81" s="26"/>
      <c r="V81" s="26"/>
      <c r="W81" s="26"/>
      <c r="X81" s="25"/>
      <c r="Y81" s="25"/>
      <c r="Z81" s="25"/>
      <c r="AA81" s="25"/>
      <c r="AB81" s="25"/>
      <c r="AC81" s="25"/>
      <c r="AD81" s="25"/>
      <c r="AE81" s="26"/>
      <c r="AF81" s="26"/>
      <c r="AG81" s="26"/>
      <c r="AH81" s="26"/>
      <c r="AI81" s="27"/>
      <c r="AN81" s="6"/>
      <c r="AO81" s="6"/>
      <c r="AP81" s="6"/>
      <c r="AQ81" s="6"/>
      <c r="AR81" s="6"/>
      <c r="AS81" s="6"/>
    </row>
    <row r="82" spans="1:45" s="1" customFormat="1" ht="12.95" customHeight="1" x14ac:dyDescent="0.2">
      <c r="A82" s="4"/>
      <c r="B82" s="4"/>
      <c r="C82" s="4"/>
      <c r="D82" s="4"/>
      <c r="E82" s="4"/>
      <c r="F82" s="4"/>
      <c r="G82" s="2"/>
      <c r="H82" s="2"/>
      <c r="I82" s="2"/>
      <c r="J82" s="2"/>
      <c r="K82" s="4"/>
      <c r="L82" s="4"/>
      <c r="M82" s="4"/>
      <c r="N82" s="4"/>
      <c r="O82" s="4"/>
      <c r="P82" s="4"/>
      <c r="Q82" s="4"/>
      <c r="R82" s="2"/>
      <c r="S82" s="2"/>
      <c r="T82" s="2"/>
      <c r="U82" s="2"/>
      <c r="V82" s="2"/>
      <c r="W82" s="2"/>
      <c r="X82" s="4"/>
      <c r="Y82" s="4"/>
      <c r="Z82" s="4"/>
      <c r="AA82" s="4"/>
      <c r="AB82" s="4"/>
      <c r="AC82" s="4"/>
      <c r="AD82" s="4"/>
      <c r="AE82" s="2"/>
      <c r="AF82" s="2"/>
      <c r="AG82" s="2"/>
      <c r="AH82" s="2"/>
      <c r="AI82" s="6"/>
      <c r="AN82" s="6"/>
      <c r="AO82" s="6"/>
      <c r="AP82" s="6"/>
      <c r="AQ82" s="6"/>
      <c r="AR82" s="6"/>
      <c r="AS82" s="6"/>
    </row>
    <row r="83" spans="1:45" s="1" customFormat="1" ht="12.95" customHeight="1" x14ac:dyDescent="0.2">
      <c r="A83" s="4"/>
      <c r="B83" s="4"/>
      <c r="C83" s="4"/>
      <c r="D83" s="4"/>
      <c r="E83" s="4"/>
      <c r="F83" s="4"/>
      <c r="G83" s="2"/>
      <c r="H83" s="2"/>
      <c r="I83" s="2"/>
      <c r="J83" s="2"/>
      <c r="K83" s="4"/>
      <c r="L83" s="4"/>
      <c r="M83" s="4"/>
      <c r="N83" s="4"/>
      <c r="O83" s="4"/>
      <c r="P83" s="4"/>
      <c r="Q83" s="4"/>
      <c r="R83" s="2"/>
      <c r="S83" s="2"/>
      <c r="T83" s="2"/>
      <c r="U83" s="2"/>
      <c r="V83" s="2"/>
      <c r="W83" s="2"/>
      <c r="X83" s="4"/>
      <c r="Y83" s="4"/>
      <c r="Z83" s="4"/>
      <c r="AA83" s="4"/>
      <c r="AB83" s="4"/>
      <c r="AC83" s="4"/>
      <c r="AD83" s="4"/>
      <c r="AE83" s="2"/>
      <c r="AF83" s="2"/>
      <c r="AG83" s="2"/>
      <c r="AH83" s="2"/>
      <c r="AI83" s="6"/>
      <c r="AN83" s="6"/>
      <c r="AO83" s="6"/>
      <c r="AP83" s="6"/>
      <c r="AQ83" s="6"/>
      <c r="AR83" s="6"/>
      <c r="AS83" s="6"/>
    </row>
    <row r="84" spans="1:45" s="1" customFormat="1" ht="12.95" customHeight="1" x14ac:dyDescent="0.2">
      <c r="A84" s="4"/>
      <c r="B84" s="4"/>
      <c r="C84" s="4"/>
      <c r="D84" s="4"/>
      <c r="E84" s="4"/>
      <c r="F84" s="4"/>
      <c r="G84" s="2"/>
      <c r="H84" s="2"/>
      <c r="I84" s="2"/>
      <c r="J84" s="2"/>
      <c r="K84" s="4"/>
      <c r="L84" s="4"/>
      <c r="M84" s="4"/>
      <c r="N84" s="4"/>
      <c r="O84" s="4"/>
      <c r="P84" s="4"/>
      <c r="Q84" s="4"/>
      <c r="R84" s="2"/>
      <c r="S84" s="2"/>
      <c r="T84" s="2"/>
      <c r="U84" s="2"/>
      <c r="V84" s="2"/>
      <c r="W84" s="2"/>
      <c r="X84" s="4"/>
      <c r="Y84" s="4"/>
      <c r="Z84" s="4"/>
      <c r="AA84" s="4"/>
      <c r="AB84" s="4"/>
      <c r="AC84" s="4"/>
      <c r="AD84" s="4"/>
      <c r="AE84" s="2"/>
      <c r="AF84" s="2"/>
      <c r="AG84" s="2"/>
      <c r="AH84" s="2"/>
      <c r="AI84" s="6"/>
      <c r="AN84" s="6"/>
      <c r="AO84" s="6"/>
      <c r="AP84" s="6"/>
      <c r="AQ84" s="6"/>
      <c r="AR84" s="6"/>
      <c r="AS84" s="6"/>
    </row>
    <row r="85" spans="1:45" s="1" customFormat="1" ht="12.95" customHeight="1" x14ac:dyDescent="0.2">
      <c r="A85" s="4"/>
      <c r="B85" s="4"/>
      <c r="C85" s="4"/>
      <c r="D85" s="4"/>
      <c r="E85" s="4"/>
      <c r="F85" s="4"/>
      <c r="G85" s="2"/>
      <c r="H85" s="2"/>
      <c r="I85" s="2"/>
      <c r="J85" s="2"/>
      <c r="K85" s="4"/>
      <c r="L85" s="4"/>
      <c r="M85" s="4"/>
      <c r="N85" s="4"/>
      <c r="O85" s="4"/>
      <c r="P85" s="4"/>
      <c r="Q85" s="4"/>
      <c r="R85" s="2"/>
      <c r="S85" s="2"/>
      <c r="T85" s="2"/>
      <c r="U85" s="2"/>
      <c r="V85" s="2"/>
      <c r="W85" s="2"/>
      <c r="X85" s="4"/>
      <c r="Y85" s="4"/>
      <c r="Z85" s="4"/>
      <c r="AA85" s="4"/>
      <c r="AB85" s="4"/>
      <c r="AC85" s="4"/>
      <c r="AD85" s="4"/>
      <c r="AE85" s="2"/>
      <c r="AF85" s="2"/>
      <c r="AG85" s="2"/>
      <c r="AH85" s="2"/>
      <c r="AI85" s="6"/>
      <c r="AN85" s="6"/>
      <c r="AO85" s="6"/>
      <c r="AP85" s="6"/>
      <c r="AQ85" s="6"/>
      <c r="AR85" s="6"/>
      <c r="AS85" s="6"/>
    </row>
    <row r="86" spans="1:45" s="1" customFormat="1" ht="12.95" customHeight="1" x14ac:dyDescent="0.2">
      <c r="A86" s="4"/>
      <c r="B86" s="4"/>
      <c r="C86" s="4"/>
      <c r="D86" s="4"/>
      <c r="E86" s="4"/>
      <c r="F86" s="4"/>
      <c r="G86" s="2"/>
      <c r="H86" s="2"/>
      <c r="I86" s="2"/>
      <c r="J86" s="2"/>
      <c r="K86" s="4"/>
      <c r="L86" s="4"/>
      <c r="M86" s="4"/>
      <c r="N86" s="4"/>
      <c r="O86" s="4"/>
      <c r="P86" s="4"/>
      <c r="Q86" s="4"/>
      <c r="R86" s="2"/>
      <c r="S86" s="2"/>
      <c r="T86" s="2"/>
      <c r="U86" s="2"/>
      <c r="V86" s="2"/>
      <c r="W86" s="2"/>
      <c r="X86" s="4"/>
      <c r="Y86" s="4"/>
      <c r="Z86" s="4"/>
      <c r="AA86" s="4"/>
      <c r="AB86" s="4"/>
      <c r="AC86" s="4"/>
      <c r="AD86" s="4"/>
      <c r="AE86" s="2"/>
      <c r="AF86" s="2"/>
      <c r="AG86" s="2"/>
      <c r="AH86" s="2"/>
      <c r="AI86" s="6"/>
      <c r="AN86" s="6"/>
      <c r="AO86" s="6"/>
      <c r="AP86" s="6"/>
      <c r="AQ86" s="6"/>
      <c r="AR86" s="6"/>
      <c r="AS86" s="6"/>
    </row>
    <row r="87" spans="1:45" s="1" customFormat="1" ht="12.95" customHeight="1" x14ac:dyDescent="0.2">
      <c r="A87" s="4"/>
      <c r="B87" s="4"/>
      <c r="C87" s="4"/>
      <c r="D87" s="4"/>
      <c r="E87" s="4"/>
      <c r="F87" s="4"/>
      <c r="G87" s="2"/>
      <c r="H87" s="2"/>
      <c r="I87" s="2"/>
      <c r="J87" s="2"/>
      <c r="K87" s="4"/>
      <c r="L87" s="4"/>
      <c r="M87" s="4"/>
      <c r="N87" s="4"/>
      <c r="O87" s="4"/>
      <c r="P87" s="4"/>
      <c r="Q87" s="4"/>
      <c r="R87" s="2"/>
      <c r="S87" s="2"/>
      <c r="T87" s="2"/>
      <c r="U87" s="2"/>
      <c r="V87" s="2"/>
      <c r="W87" s="2"/>
      <c r="X87" s="4"/>
      <c r="Y87" s="4"/>
      <c r="Z87" s="4"/>
      <c r="AA87" s="4"/>
      <c r="AB87" s="4"/>
      <c r="AC87" s="4"/>
      <c r="AD87" s="4"/>
      <c r="AE87" s="2"/>
      <c r="AF87" s="2"/>
      <c r="AG87" s="2"/>
      <c r="AH87" s="2"/>
      <c r="AI87" s="6"/>
      <c r="AN87" s="6"/>
      <c r="AO87" s="6"/>
      <c r="AP87" s="6"/>
      <c r="AQ87" s="6"/>
      <c r="AR87" s="6"/>
      <c r="AS87" s="6"/>
    </row>
    <row r="88" spans="1:45" s="1" customFormat="1" ht="12.95" customHeight="1" x14ac:dyDescent="0.2">
      <c r="A88" s="4"/>
      <c r="B88" s="4"/>
      <c r="C88" s="4"/>
      <c r="D88" s="4"/>
      <c r="E88" s="4"/>
      <c r="F88" s="4"/>
      <c r="G88" s="2"/>
      <c r="H88" s="2"/>
      <c r="I88" s="2"/>
      <c r="J88" s="2"/>
      <c r="K88" s="4"/>
      <c r="L88" s="4"/>
      <c r="M88" s="4"/>
      <c r="N88" s="4"/>
      <c r="O88" s="4"/>
      <c r="P88" s="4"/>
      <c r="Q88" s="4"/>
      <c r="R88" s="2"/>
      <c r="S88" s="2"/>
      <c r="T88" s="2"/>
      <c r="U88" s="2"/>
      <c r="V88" s="2"/>
      <c r="W88" s="2"/>
      <c r="X88" s="4"/>
      <c r="Y88" s="4"/>
      <c r="Z88" s="4"/>
      <c r="AA88" s="4"/>
      <c r="AB88" s="4"/>
      <c r="AC88" s="4"/>
      <c r="AD88" s="4"/>
      <c r="AE88" s="2"/>
      <c r="AF88" s="2"/>
      <c r="AG88" s="2"/>
      <c r="AH88" s="2"/>
      <c r="AI88" s="6"/>
      <c r="AN88" s="6"/>
      <c r="AO88" s="6"/>
      <c r="AP88" s="6"/>
      <c r="AQ88" s="6"/>
      <c r="AR88" s="6"/>
      <c r="AS88" s="6"/>
    </row>
    <row r="89" spans="1:45" s="1" customFormat="1" ht="12.95" customHeight="1" x14ac:dyDescent="0.2">
      <c r="A89" s="4"/>
      <c r="B89" s="4"/>
      <c r="C89" s="4"/>
      <c r="D89" s="4"/>
      <c r="E89" s="4"/>
      <c r="F89" s="4"/>
      <c r="G89" s="2"/>
      <c r="H89" s="2"/>
      <c r="I89" s="2"/>
      <c r="J89" s="2"/>
      <c r="K89" s="4"/>
      <c r="L89" s="4"/>
      <c r="M89" s="4"/>
      <c r="N89" s="4"/>
      <c r="O89" s="4"/>
      <c r="P89" s="4"/>
      <c r="Q89" s="4"/>
      <c r="R89" s="2"/>
      <c r="S89" s="2"/>
      <c r="T89" s="2"/>
      <c r="U89" s="2"/>
      <c r="V89" s="2"/>
      <c r="W89" s="2"/>
      <c r="X89" s="4"/>
      <c r="Y89" s="4"/>
      <c r="Z89" s="4"/>
      <c r="AA89" s="4"/>
      <c r="AB89" s="4"/>
      <c r="AC89" s="4"/>
      <c r="AD89" s="4"/>
      <c r="AE89" s="2"/>
      <c r="AF89" s="2"/>
      <c r="AG89" s="2"/>
      <c r="AH89" s="2"/>
      <c r="AI89" s="6"/>
      <c r="AN89" s="6"/>
      <c r="AO89" s="6"/>
      <c r="AP89" s="6"/>
      <c r="AQ89" s="6"/>
      <c r="AR89" s="6"/>
      <c r="AS89" s="6"/>
    </row>
    <row r="90" spans="1:45" s="1" customFormat="1" ht="12.95" customHeight="1" x14ac:dyDescent="0.2">
      <c r="A90" s="4"/>
      <c r="B90" s="4"/>
      <c r="C90" s="4"/>
      <c r="D90" s="4"/>
      <c r="E90" s="4"/>
      <c r="F90" s="4"/>
      <c r="G90" s="2"/>
      <c r="H90" s="2"/>
      <c r="I90" s="2"/>
      <c r="J90" s="2"/>
      <c r="K90" s="4"/>
      <c r="L90" s="4"/>
      <c r="M90" s="4"/>
      <c r="N90" s="4"/>
      <c r="O90" s="4"/>
      <c r="P90" s="4"/>
      <c r="Q90" s="4"/>
      <c r="R90" s="2"/>
      <c r="S90" s="2"/>
      <c r="T90" s="2"/>
      <c r="U90" s="2"/>
      <c r="V90" s="2"/>
      <c r="W90" s="2"/>
      <c r="X90" s="4"/>
      <c r="Y90" s="4"/>
      <c r="Z90" s="4"/>
      <c r="AA90" s="4"/>
      <c r="AB90" s="4"/>
      <c r="AC90" s="4"/>
      <c r="AD90" s="4"/>
      <c r="AE90" s="2"/>
      <c r="AF90" s="2"/>
      <c r="AG90" s="2"/>
      <c r="AH90" s="2"/>
      <c r="AI90" s="6"/>
      <c r="AN90" s="6"/>
      <c r="AO90" s="6"/>
      <c r="AP90" s="6"/>
      <c r="AQ90" s="6"/>
      <c r="AR90" s="6"/>
      <c r="AS90" s="6"/>
    </row>
    <row r="91" spans="1:45" s="1" customFormat="1" ht="12.95" customHeight="1" x14ac:dyDescent="0.2">
      <c r="A91" s="4"/>
      <c r="B91" s="4"/>
      <c r="C91" s="4"/>
      <c r="D91" s="4"/>
      <c r="E91" s="4"/>
      <c r="F91" s="4"/>
      <c r="G91" s="2"/>
      <c r="H91" s="2"/>
      <c r="I91" s="2"/>
      <c r="J91" s="2"/>
      <c r="K91" s="4"/>
      <c r="L91" s="4"/>
      <c r="M91" s="4"/>
      <c r="N91" s="4"/>
      <c r="O91" s="4"/>
      <c r="P91" s="4"/>
      <c r="Q91" s="4"/>
      <c r="R91" s="2"/>
      <c r="S91" s="2"/>
      <c r="T91" s="2"/>
      <c r="U91" s="2"/>
      <c r="V91" s="2"/>
      <c r="W91" s="2"/>
      <c r="X91" s="4"/>
      <c r="Y91" s="4"/>
      <c r="Z91" s="4"/>
      <c r="AA91" s="4"/>
      <c r="AB91" s="4"/>
      <c r="AC91" s="4"/>
      <c r="AD91" s="4"/>
      <c r="AE91" s="2"/>
      <c r="AF91" s="2"/>
      <c r="AG91" s="2"/>
      <c r="AH91" s="2"/>
      <c r="AI91" s="6"/>
      <c r="AN91" s="6"/>
      <c r="AO91" s="6"/>
      <c r="AP91" s="6"/>
      <c r="AQ91" s="6"/>
      <c r="AR91" s="6"/>
      <c r="AS91" s="6"/>
    </row>
    <row r="92" spans="1:45" s="1" customFormat="1" ht="12.95" customHeight="1" x14ac:dyDescent="0.2">
      <c r="A92" s="4"/>
      <c r="B92" s="4"/>
      <c r="C92" s="4"/>
      <c r="D92" s="4"/>
      <c r="E92" s="4"/>
      <c r="F92" s="4"/>
      <c r="G92" s="2"/>
      <c r="H92" s="2"/>
      <c r="I92" s="2"/>
      <c r="J92" s="2"/>
      <c r="K92" s="4"/>
      <c r="L92" s="4"/>
      <c r="M92" s="4"/>
      <c r="N92" s="4"/>
      <c r="O92" s="4"/>
      <c r="P92" s="4"/>
      <c r="Q92" s="4"/>
      <c r="R92" s="2"/>
      <c r="S92" s="2"/>
      <c r="T92" s="2"/>
      <c r="U92" s="2"/>
      <c r="V92" s="2"/>
      <c r="W92" s="2"/>
      <c r="X92" s="4"/>
      <c r="Y92" s="4"/>
      <c r="Z92" s="4"/>
      <c r="AA92" s="4"/>
      <c r="AB92" s="4"/>
      <c r="AC92" s="4"/>
      <c r="AD92" s="4"/>
      <c r="AE92" s="2"/>
      <c r="AF92" s="2"/>
      <c r="AG92" s="2"/>
      <c r="AH92" s="2"/>
      <c r="AI92" s="6"/>
      <c r="AN92" s="6"/>
      <c r="AO92" s="6"/>
      <c r="AP92" s="6"/>
      <c r="AQ92" s="6"/>
      <c r="AR92" s="6"/>
      <c r="AS92" s="6"/>
    </row>
    <row r="93" spans="1:45" s="1" customFormat="1" ht="12.95" customHeight="1" x14ac:dyDescent="0.2">
      <c r="A93" s="4"/>
      <c r="B93" s="4"/>
      <c r="C93" s="4"/>
      <c r="D93" s="4"/>
      <c r="E93" s="4"/>
      <c r="F93" s="4"/>
      <c r="G93" s="2"/>
      <c r="H93" s="2"/>
      <c r="I93" s="2"/>
      <c r="J93" s="2"/>
      <c r="K93" s="4"/>
      <c r="L93" s="4"/>
      <c r="M93" s="4"/>
      <c r="N93" s="4"/>
      <c r="O93" s="4"/>
      <c r="P93" s="4"/>
      <c r="Q93" s="4"/>
      <c r="R93" s="2"/>
      <c r="S93" s="2"/>
      <c r="T93" s="2"/>
      <c r="U93" s="2"/>
      <c r="V93" s="2"/>
      <c r="W93" s="2"/>
      <c r="X93" s="4"/>
      <c r="Y93" s="4"/>
      <c r="Z93" s="4"/>
      <c r="AA93" s="4"/>
      <c r="AB93" s="4"/>
      <c r="AC93" s="4"/>
      <c r="AD93" s="4"/>
      <c r="AE93" s="2"/>
      <c r="AF93" s="2"/>
      <c r="AG93" s="2"/>
      <c r="AH93" s="2"/>
      <c r="AI93" s="6"/>
      <c r="AN93" s="6"/>
      <c r="AO93" s="6"/>
      <c r="AP93" s="6"/>
      <c r="AQ93" s="6"/>
      <c r="AR93" s="6"/>
      <c r="AS93" s="6"/>
    </row>
    <row r="94" spans="1:45" s="1" customFormat="1" ht="12.95" customHeight="1" x14ac:dyDescent="0.2">
      <c r="A94" s="4"/>
      <c r="B94" s="4"/>
      <c r="C94" s="4"/>
      <c r="D94" s="4"/>
      <c r="E94" s="4"/>
      <c r="F94" s="4"/>
      <c r="G94" s="2"/>
      <c r="H94" s="2"/>
      <c r="I94" s="2"/>
      <c r="J94" s="2"/>
      <c r="K94" s="4"/>
      <c r="L94" s="4"/>
      <c r="M94" s="4"/>
      <c r="N94" s="4"/>
      <c r="O94" s="4"/>
      <c r="P94" s="4"/>
      <c r="Q94" s="4"/>
      <c r="R94" s="2"/>
      <c r="S94" s="2"/>
      <c r="T94" s="2"/>
      <c r="U94" s="2"/>
      <c r="V94" s="2"/>
      <c r="W94" s="2"/>
      <c r="X94" s="4"/>
      <c r="Y94" s="4"/>
      <c r="Z94" s="4"/>
      <c r="AA94" s="4"/>
      <c r="AB94" s="4"/>
      <c r="AC94" s="4"/>
      <c r="AD94" s="4"/>
      <c r="AE94" s="2"/>
      <c r="AF94" s="2"/>
      <c r="AG94" s="2"/>
      <c r="AH94" s="2"/>
      <c r="AI94" s="6"/>
      <c r="AN94" s="6"/>
      <c r="AO94" s="6"/>
      <c r="AP94" s="6"/>
      <c r="AQ94" s="6"/>
      <c r="AR94" s="6"/>
      <c r="AS94" s="6"/>
    </row>
    <row r="95" spans="1:45" s="1" customFormat="1" ht="12.95" customHeight="1" x14ac:dyDescent="0.2">
      <c r="A95" s="4"/>
      <c r="B95" s="4"/>
      <c r="C95" s="4"/>
      <c r="D95" s="4"/>
      <c r="E95" s="4"/>
      <c r="F95" s="4"/>
      <c r="G95" s="2"/>
      <c r="H95" s="2"/>
      <c r="I95" s="2"/>
      <c r="J95" s="2"/>
      <c r="K95" s="4"/>
      <c r="L95" s="4"/>
      <c r="M95" s="4"/>
      <c r="N95" s="4"/>
      <c r="O95" s="4"/>
      <c r="P95" s="4"/>
      <c r="Q95" s="4"/>
      <c r="R95" s="2"/>
      <c r="S95" s="2"/>
      <c r="T95" s="2"/>
      <c r="U95" s="2"/>
      <c r="V95" s="2"/>
      <c r="W95" s="2"/>
      <c r="X95" s="4"/>
      <c r="Y95" s="4"/>
      <c r="Z95" s="4"/>
      <c r="AA95" s="4"/>
      <c r="AB95" s="4"/>
      <c r="AC95" s="4"/>
      <c r="AD95" s="4"/>
      <c r="AE95" s="2"/>
      <c r="AF95" s="2"/>
      <c r="AG95" s="2"/>
      <c r="AH95" s="2"/>
      <c r="AI95" s="6"/>
      <c r="AN95" s="6"/>
      <c r="AO95" s="6"/>
      <c r="AP95" s="6"/>
      <c r="AQ95" s="6"/>
      <c r="AR95" s="6"/>
      <c r="AS95" s="6"/>
    </row>
    <row r="96" spans="1:45" s="1" customFormat="1" ht="12.95" customHeight="1" x14ac:dyDescent="0.2">
      <c r="A96" s="4"/>
      <c r="B96" s="4"/>
      <c r="C96" s="4"/>
      <c r="D96" s="4"/>
      <c r="E96" s="4"/>
      <c r="F96" s="4"/>
      <c r="G96" s="2"/>
      <c r="H96" s="2"/>
      <c r="I96" s="2"/>
      <c r="J96" s="2"/>
      <c r="K96" s="4"/>
      <c r="L96" s="4"/>
      <c r="M96" s="4"/>
      <c r="N96" s="4"/>
      <c r="O96" s="4"/>
      <c r="P96" s="4"/>
      <c r="Q96" s="4"/>
      <c r="R96" s="2"/>
      <c r="S96" s="2"/>
      <c r="T96" s="2"/>
      <c r="U96" s="2"/>
      <c r="V96" s="2"/>
      <c r="W96" s="2"/>
      <c r="X96" s="4"/>
      <c r="Y96" s="4"/>
      <c r="Z96" s="4"/>
      <c r="AA96" s="4"/>
      <c r="AB96" s="4"/>
      <c r="AC96" s="4"/>
      <c r="AD96" s="4"/>
      <c r="AE96" s="2"/>
      <c r="AF96" s="2"/>
      <c r="AG96" s="2"/>
      <c r="AH96" s="2"/>
      <c r="AI96" s="6"/>
      <c r="AN96" s="6"/>
      <c r="AO96" s="6"/>
      <c r="AP96" s="6"/>
      <c r="AQ96" s="6"/>
      <c r="AR96" s="6"/>
      <c r="AS96" s="6"/>
    </row>
    <row r="97" spans="1:45" s="1" customFormat="1" ht="12.95" customHeight="1" x14ac:dyDescent="0.2">
      <c r="A97" s="4"/>
      <c r="B97" s="4"/>
      <c r="C97" s="4"/>
      <c r="D97" s="4"/>
      <c r="E97" s="4"/>
      <c r="F97" s="4"/>
      <c r="G97" s="2"/>
      <c r="H97" s="2"/>
      <c r="I97" s="2"/>
      <c r="J97" s="2"/>
      <c r="K97" s="4"/>
      <c r="L97" s="4"/>
      <c r="M97" s="4"/>
      <c r="N97" s="4"/>
      <c r="O97" s="4"/>
      <c r="P97" s="4"/>
      <c r="Q97" s="4"/>
      <c r="R97" s="2"/>
      <c r="S97" s="2"/>
      <c r="T97" s="2"/>
      <c r="U97" s="2"/>
      <c r="V97" s="2"/>
      <c r="W97" s="2"/>
      <c r="X97" s="4"/>
      <c r="Y97" s="4"/>
      <c r="Z97" s="4"/>
      <c r="AA97" s="4"/>
      <c r="AB97" s="4"/>
      <c r="AC97" s="4"/>
      <c r="AD97" s="4"/>
      <c r="AE97" s="2"/>
      <c r="AF97" s="2"/>
      <c r="AG97" s="2"/>
      <c r="AH97" s="2"/>
      <c r="AI97" s="6"/>
      <c r="AN97" s="6"/>
      <c r="AO97" s="6"/>
      <c r="AP97" s="6"/>
      <c r="AQ97" s="6"/>
      <c r="AR97" s="6"/>
      <c r="AS97" s="6"/>
    </row>
    <row r="98" spans="1:45" s="1" customFormat="1" ht="12.95" customHeight="1" x14ac:dyDescent="0.2">
      <c r="A98" s="4"/>
      <c r="B98" s="4"/>
      <c r="C98" s="4"/>
      <c r="D98" s="4"/>
      <c r="E98" s="4"/>
      <c r="F98" s="4"/>
      <c r="G98" s="2"/>
      <c r="H98" s="2"/>
      <c r="I98" s="2"/>
      <c r="J98" s="2"/>
      <c r="K98" s="4"/>
      <c r="L98" s="4"/>
      <c r="M98" s="4"/>
      <c r="N98" s="4"/>
      <c r="O98" s="4"/>
      <c r="P98" s="4"/>
      <c r="Q98" s="4"/>
      <c r="R98" s="2"/>
      <c r="S98" s="2"/>
      <c r="T98" s="2"/>
      <c r="U98" s="2"/>
      <c r="V98" s="2"/>
      <c r="W98" s="2"/>
      <c r="X98" s="4"/>
      <c r="Y98" s="4"/>
      <c r="Z98" s="4"/>
      <c r="AA98" s="4"/>
      <c r="AB98" s="4"/>
      <c r="AC98" s="4"/>
      <c r="AD98" s="4"/>
      <c r="AE98" s="2"/>
      <c r="AF98" s="2"/>
      <c r="AG98" s="2"/>
      <c r="AH98" s="2"/>
      <c r="AI98" s="6"/>
      <c r="AN98" s="6"/>
      <c r="AO98" s="6"/>
      <c r="AP98" s="6"/>
      <c r="AQ98" s="6"/>
      <c r="AR98" s="6"/>
      <c r="AS98" s="6"/>
    </row>
    <row r="99" spans="1:45" s="1" customFormat="1" ht="12.95" customHeight="1" x14ac:dyDescent="0.2">
      <c r="A99" s="4"/>
      <c r="B99" s="4"/>
      <c r="C99" s="4"/>
      <c r="D99" s="4"/>
      <c r="E99" s="4"/>
      <c r="F99" s="4"/>
      <c r="G99" s="2"/>
      <c r="H99" s="2"/>
      <c r="I99" s="2"/>
      <c r="J99" s="2"/>
      <c r="K99" s="4"/>
      <c r="L99" s="4"/>
      <c r="M99" s="4"/>
      <c r="N99" s="4"/>
      <c r="O99" s="4"/>
      <c r="P99" s="4"/>
      <c r="Q99" s="4"/>
      <c r="R99" s="2"/>
      <c r="S99" s="2"/>
      <c r="T99" s="2"/>
      <c r="U99" s="2"/>
      <c r="V99" s="2"/>
      <c r="W99" s="2"/>
      <c r="X99" s="4"/>
      <c r="Y99" s="4"/>
      <c r="Z99" s="4"/>
      <c r="AA99" s="4"/>
      <c r="AB99" s="4"/>
      <c r="AC99" s="4"/>
      <c r="AD99" s="4"/>
      <c r="AE99" s="2"/>
      <c r="AF99" s="2"/>
      <c r="AG99" s="2"/>
      <c r="AH99" s="2"/>
      <c r="AI99" s="6"/>
      <c r="AN99" s="6"/>
      <c r="AO99" s="6"/>
      <c r="AP99" s="6"/>
      <c r="AQ99" s="6"/>
      <c r="AR99" s="6"/>
      <c r="AS99" s="6"/>
    </row>
    <row r="100" spans="1:45" s="1" customFormat="1" ht="12.95" customHeight="1" x14ac:dyDescent="0.2">
      <c r="A100" s="4"/>
      <c r="B100" s="4"/>
      <c r="C100" s="4"/>
      <c r="D100" s="4"/>
      <c r="E100" s="4"/>
      <c r="F100" s="4"/>
      <c r="G100" s="2"/>
      <c r="H100" s="2"/>
      <c r="I100" s="2"/>
      <c r="J100" s="2"/>
      <c r="K100" s="4"/>
      <c r="L100" s="4"/>
      <c r="M100" s="4"/>
      <c r="N100" s="4"/>
      <c r="O100" s="4"/>
      <c r="P100" s="4"/>
      <c r="Q100" s="4"/>
      <c r="R100" s="2"/>
      <c r="S100" s="2"/>
      <c r="T100" s="2"/>
      <c r="U100" s="2"/>
      <c r="V100" s="2"/>
      <c r="W100" s="2"/>
      <c r="X100" s="4"/>
      <c r="Y100" s="4"/>
      <c r="Z100" s="4"/>
      <c r="AA100" s="4"/>
      <c r="AB100" s="4"/>
      <c r="AC100" s="4"/>
      <c r="AD100" s="4"/>
      <c r="AE100" s="2"/>
      <c r="AF100" s="2"/>
      <c r="AG100" s="2"/>
      <c r="AH100" s="2"/>
      <c r="AI100" s="6"/>
      <c r="AN100" s="6"/>
      <c r="AO100" s="6"/>
      <c r="AP100" s="6"/>
      <c r="AQ100" s="6"/>
      <c r="AR100" s="6"/>
      <c r="AS100" s="6"/>
    </row>
    <row r="101" spans="1:45" s="1" customFormat="1" ht="12.95" customHeight="1" x14ac:dyDescent="0.2">
      <c r="A101" s="4"/>
      <c r="B101" s="4"/>
      <c r="C101" s="4"/>
      <c r="D101" s="4"/>
      <c r="E101" s="4"/>
      <c r="F101" s="4"/>
      <c r="G101" s="2"/>
      <c r="H101" s="2"/>
      <c r="I101" s="2"/>
      <c r="J101" s="2"/>
      <c r="K101" s="4"/>
      <c r="L101" s="4"/>
      <c r="M101" s="4"/>
      <c r="N101" s="4"/>
      <c r="O101" s="4"/>
      <c r="P101" s="4"/>
      <c r="Q101" s="4"/>
      <c r="R101" s="2"/>
      <c r="S101" s="2"/>
      <c r="T101" s="2"/>
      <c r="U101" s="2"/>
      <c r="V101" s="2"/>
      <c r="W101" s="2"/>
      <c r="X101" s="4"/>
      <c r="Y101" s="4"/>
      <c r="Z101" s="4"/>
      <c r="AA101" s="4"/>
      <c r="AB101" s="4"/>
      <c r="AC101" s="4"/>
      <c r="AD101" s="4"/>
      <c r="AE101" s="2"/>
      <c r="AF101" s="2"/>
      <c r="AG101" s="2"/>
      <c r="AH101" s="2"/>
      <c r="AI101" s="6"/>
      <c r="AN101" s="6"/>
      <c r="AO101" s="6"/>
      <c r="AP101" s="6"/>
      <c r="AQ101" s="6"/>
      <c r="AR101" s="6"/>
      <c r="AS101" s="6"/>
    </row>
    <row r="102" spans="1:45" s="1" customFormat="1" ht="12.95" customHeight="1" x14ac:dyDescent="0.2">
      <c r="A102" s="4"/>
      <c r="B102" s="4"/>
      <c r="C102" s="4"/>
      <c r="D102" s="4"/>
      <c r="E102" s="4"/>
      <c r="F102" s="4"/>
      <c r="G102" s="2"/>
      <c r="H102" s="2"/>
      <c r="I102" s="2"/>
      <c r="J102" s="2"/>
      <c r="K102" s="4"/>
      <c r="L102" s="4"/>
      <c r="M102" s="4"/>
      <c r="N102" s="4"/>
      <c r="O102" s="4"/>
      <c r="P102" s="4"/>
      <c r="Q102" s="4"/>
      <c r="R102" s="2"/>
      <c r="S102" s="2"/>
      <c r="T102" s="2"/>
      <c r="U102" s="2"/>
      <c r="V102" s="2"/>
      <c r="W102" s="2"/>
      <c r="X102" s="4"/>
      <c r="Y102" s="4"/>
      <c r="Z102" s="4"/>
      <c r="AA102" s="4"/>
      <c r="AB102" s="4"/>
      <c r="AC102" s="4"/>
      <c r="AD102" s="4"/>
      <c r="AE102" s="2"/>
      <c r="AF102" s="2"/>
      <c r="AG102" s="2"/>
      <c r="AH102" s="2"/>
      <c r="AI102" s="6"/>
      <c r="AN102" s="6"/>
      <c r="AO102" s="6"/>
      <c r="AP102" s="6"/>
      <c r="AQ102" s="6"/>
      <c r="AR102" s="6"/>
      <c r="AS102" s="6"/>
    </row>
    <row r="103" spans="1:45" s="1" customFormat="1" ht="12.95" customHeight="1" x14ac:dyDescent="0.2">
      <c r="A103" s="4"/>
      <c r="B103" s="4"/>
      <c r="C103" s="4"/>
      <c r="D103" s="4"/>
      <c r="E103" s="4"/>
      <c r="F103" s="4"/>
      <c r="G103" s="2"/>
      <c r="H103" s="2"/>
      <c r="I103" s="2"/>
      <c r="J103" s="2"/>
      <c r="K103" s="4"/>
      <c r="L103" s="4"/>
      <c r="M103" s="4"/>
      <c r="N103" s="4"/>
      <c r="O103" s="4"/>
      <c r="P103" s="4"/>
      <c r="Q103" s="4"/>
      <c r="R103" s="2"/>
      <c r="S103" s="2"/>
      <c r="T103" s="2"/>
      <c r="U103" s="2"/>
      <c r="V103" s="2"/>
      <c r="W103" s="2"/>
      <c r="X103" s="4"/>
      <c r="Y103" s="4"/>
      <c r="Z103" s="4"/>
      <c r="AA103" s="4"/>
      <c r="AB103" s="4"/>
      <c r="AC103" s="4"/>
      <c r="AD103" s="4"/>
      <c r="AE103" s="2"/>
      <c r="AF103" s="2"/>
      <c r="AG103" s="2"/>
      <c r="AH103" s="2"/>
      <c r="AI103" s="6"/>
      <c r="AN103" s="6"/>
      <c r="AO103" s="6"/>
      <c r="AP103" s="6"/>
      <c r="AQ103" s="6"/>
      <c r="AR103" s="6"/>
      <c r="AS103" s="6"/>
    </row>
    <row r="104" spans="1:45" s="1" customFormat="1" ht="12.95" customHeight="1" x14ac:dyDescent="0.2">
      <c r="A104" s="4"/>
      <c r="B104" s="4"/>
      <c r="C104" s="4"/>
      <c r="D104" s="4"/>
      <c r="E104" s="4"/>
      <c r="F104" s="4"/>
      <c r="G104" s="2"/>
      <c r="H104" s="2"/>
      <c r="I104" s="2"/>
      <c r="J104" s="2"/>
      <c r="K104" s="4"/>
      <c r="L104" s="4"/>
      <c r="M104" s="4"/>
      <c r="N104" s="4"/>
      <c r="O104" s="4"/>
      <c r="P104" s="4"/>
      <c r="Q104" s="4"/>
      <c r="R104" s="2"/>
      <c r="S104" s="2"/>
      <c r="T104" s="2"/>
      <c r="U104" s="2"/>
      <c r="V104" s="2"/>
      <c r="W104" s="2"/>
      <c r="X104" s="4"/>
      <c r="Y104" s="4"/>
      <c r="Z104" s="4"/>
      <c r="AA104" s="4"/>
      <c r="AB104" s="4"/>
      <c r="AC104" s="4"/>
      <c r="AD104" s="4"/>
      <c r="AE104" s="2"/>
      <c r="AF104" s="2"/>
      <c r="AG104" s="2"/>
      <c r="AH104" s="2"/>
      <c r="AI104" s="6"/>
      <c r="AN104" s="6"/>
      <c r="AO104" s="6"/>
      <c r="AP104" s="6"/>
      <c r="AQ104" s="6"/>
      <c r="AR104" s="6"/>
      <c r="AS104" s="6"/>
    </row>
    <row r="105" spans="1:45" s="1" customFormat="1" ht="12.95" customHeight="1" x14ac:dyDescent="0.2">
      <c r="A105" s="4"/>
      <c r="B105" s="4"/>
      <c r="C105" s="4"/>
      <c r="D105" s="4"/>
      <c r="E105" s="4"/>
      <c r="F105" s="4"/>
      <c r="G105" s="2"/>
      <c r="H105" s="2"/>
      <c r="I105" s="2"/>
      <c r="J105" s="2"/>
      <c r="K105" s="4"/>
      <c r="L105" s="4"/>
      <c r="M105" s="4"/>
      <c r="N105" s="4"/>
      <c r="O105" s="4"/>
      <c r="P105" s="4"/>
      <c r="Q105" s="4"/>
      <c r="R105" s="2"/>
      <c r="S105" s="2"/>
      <c r="T105" s="2"/>
      <c r="U105" s="2"/>
      <c r="V105" s="2"/>
      <c r="W105" s="2"/>
      <c r="X105" s="4"/>
      <c r="Y105" s="4"/>
      <c r="Z105" s="4"/>
      <c r="AA105" s="4"/>
      <c r="AB105" s="4"/>
      <c r="AC105" s="4"/>
      <c r="AD105" s="4"/>
      <c r="AE105" s="2"/>
      <c r="AF105" s="2"/>
      <c r="AG105" s="2"/>
      <c r="AH105" s="2"/>
      <c r="AI105" s="6"/>
      <c r="AN105" s="6"/>
      <c r="AO105" s="6"/>
      <c r="AP105" s="6"/>
      <c r="AQ105" s="6"/>
      <c r="AR105" s="6"/>
      <c r="AS105" s="6"/>
    </row>
    <row r="106" spans="1:45" s="1" customFormat="1" ht="12.95" customHeight="1" x14ac:dyDescent="0.2">
      <c r="A106" s="4"/>
      <c r="B106" s="4"/>
      <c r="C106" s="4"/>
      <c r="D106" s="4"/>
      <c r="E106" s="4"/>
      <c r="F106" s="4"/>
      <c r="G106" s="2"/>
      <c r="H106" s="2"/>
      <c r="I106" s="2"/>
      <c r="J106" s="2"/>
      <c r="K106" s="4"/>
      <c r="L106" s="4"/>
      <c r="M106" s="4"/>
      <c r="N106" s="4"/>
      <c r="O106" s="4"/>
      <c r="P106" s="4"/>
      <c r="Q106" s="4"/>
      <c r="R106" s="2"/>
      <c r="S106" s="2"/>
      <c r="T106" s="2"/>
      <c r="U106" s="2"/>
      <c r="V106" s="2"/>
      <c r="W106" s="2"/>
      <c r="X106" s="4"/>
      <c r="Y106" s="4"/>
      <c r="Z106" s="4"/>
      <c r="AA106" s="4"/>
      <c r="AB106" s="4"/>
      <c r="AC106" s="4"/>
      <c r="AD106" s="4"/>
      <c r="AE106" s="2"/>
      <c r="AF106" s="2"/>
      <c r="AG106" s="2"/>
      <c r="AH106" s="2"/>
      <c r="AI106" s="6"/>
      <c r="AN106" s="6"/>
      <c r="AO106" s="6"/>
      <c r="AP106" s="6"/>
      <c r="AQ106" s="6"/>
      <c r="AR106" s="6"/>
      <c r="AS106" s="6"/>
    </row>
    <row r="107" spans="1:45" s="1" customFormat="1" ht="12.95" customHeight="1" x14ac:dyDescent="0.2">
      <c r="A107" s="4"/>
      <c r="B107" s="4"/>
      <c r="C107" s="4"/>
      <c r="D107" s="4"/>
      <c r="E107" s="4"/>
      <c r="F107" s="4"/>
      <c r="G107" s="2"/>
      <c r="H107" s="2"/>
      <c r="I107" s="2"/>
      <c r="J107" s="2"/>
      <c r="K107" s="4"/>
      <c r="L107" s="4"/>
      <c r="M107" s="4"/>
      <c r="N107" s="4"/>
      <c r="O107" s="4"/>
      <c r="P107" s="4"/>
      <c r="Q107" s="4"/>
      <c r="R107" s="2"/>
      <c r="S107" s="2"/>
      <c r="T107" s="2"/>
      <c r="U107" s="2"/>
      <c r="V107" s="2"/>
      <c r="W107" s="2"/>
      <c r="X107" s="4"/>
      <c r="Y107" s="4"/>
      <c r="Z107" s="4"/>
      <c r="AA107" s="4"/>
      <c r="AB107" s="4"/>
      <c r="AC107" s="4"/>
      <c r="AD107" s="4"/>
      <c r="AE107" s="2"/>
      <c r="AF107" s="2"/>
      <c r="AG107" s="2"/>
      <c r="AH107" s="2"/>
      <c r="AI107" s="6"/>
      <c r="AN107" s="6"/>
      <c r="AO107" s="6"/>
      <c r="AP107" s="6"/>
      <c r="AQ107" s="6"/>
      <c r="AR107" s="6"/>
      <c r="AS107" s="6"/>
    </row>
    <row r="108" spans="1:45" s="1" customFormat="1" ht="12.95" customHeight="1" x14ac:dyDescent="0.2">
      <c r="A108" s="4"/>
      <c r="B108" s="4"/>
      <c r="C108" s="4"/>
      <c r="D108" s="4"/>
      <c r="E108" s="4"/>
      <c r="F108" s="4"/>
      <c r="G108" s="2"/>
      <c r="H108" s="2"/>
      <c r="I108" s="2"/>
      <c r="J108" s="2"/>
      <c r="K108" s="4"/>
      <c r="L108" s="4"/>
      <c r="M108" s="4"/>
      <c r="N108" s="4"/>
      <c r="O108" s="4"/>
      <c r="P108" s="4"/>
      <c r="Q108" s="4"/>
      <c r="R108" s="2"/>
      <c r="S108" s="2"/>
      <c r="T108" s="2"/>
      <c r="U108" s="2"/>
      <c r="V108" s="2"/>
      <c r="W108" s="2"/>
      <c r="X108" s="4"/>
      <c r="Y108" s="4"/>
      <c r="Z108" s="4"/>
      <c r="AA108" s="4"/>
      <c r="AB108" s="4"/>
      <c r="AC108" s="4"/>
      <c r="AD108" s="4"/>
      <c r="AE108" s="2"/>
      <c r="AF108" s="2"/>
      <c r="AG108" s="2"/>
      <c r="AH108" s="2"/>
      <c r="AI108" s="6"/>
      <c r="AN108" s="6"/>
      <c r="AO108" s="6"/>
      <c r="AP108" s="6"/>
      <c r="AQ108" s="6"/>
      <c r="AR108" s="6"/>
      <c r="AS108" s="6"/>
    </row>
    <row r="109" spans="1:45" s="1" customFormat="1" ht="12.95" customHeight="1" x14ac:dyDescent="0.2">
      <c r="A109" s="4"/>
      <c r="B109" s="4"/>
      <c r="C109" s="4"/>
      <c r="D109" s="4"/>
      <c r="E109" s="4"/>
      <c r="F109" s="4"/>
      <c r="G109" s="2"/>
      <c r="H109" s="2"/>
      <c r="I109" s="2"/>
      <c r="J109" s="2"/>
      <c r="K109" s="4"/>
      <c r="L109" s="4"/>
      <c r="M109" s="4"/>
      <c r="N109" s="4"/>
      <c r="O109" s="4"/>
      <c r="P109" s="4"/>
      <c r="Q109" s="4"/>
      <c r="R109" s="2"/>
      <c r="S109" s="2"/>
      <c r="T109" s="2"/>
      <c r="U109" s="2"/>
      <c r="V109" s="2"/>
      <c r="W109" s="2"/>
      <c r="X109" s="4"/>
      <c r="Y109" s="4"/>
      <c r="Z109" s="4"/>
      <c r="AA109" s="4"/>
      <c r="AB109" s="4"/>
      <c r="AC109" s="4"/>
      <c r="AD109" s="4"/>
      <c r="AE109" s="2"/>
      <c r="AF109" s="2"/>
      <c r="AG109" s="2"/>
      <c r="AH109" s="2"/>
      <c r="AI109" s="6"/>
      <c r="AN109" s="6"/>
      <c r="AO109" s="6"/>
      <c r="AP109" s="6"/>
      <c r="AQ109" s="6"/>
      <c r="AR109" s="6"/>
      <c r="AS109" s="6"/>
    </row>
    <row r="110" spans="1:45" s="1" customFormat="1" ht="12.95" customHeight="1" x14ac:dyDescent="0.2">
      <c r="A110" s="4"/>
      <c r="B110" s="4"/>
      <c r="C110" s="4"/>
      <c r="D110" s="4"/>
      <c r="E110" s="4"/>
      <c r="F110" s="4"/>
      <c r="G110" s="2"/>
      <c r="H110" s="2"/>
      <c r="I110" s="2"/>
      <c r="J110" s="2"/>
      <c r="K110" s="4"/>
      <c r="L110" s="4"/>
      <c r="M110" s="4"/>
      <c r="N110" s="4"/>
      <c r="O110" s="4"/>
      <c r="P110" s="4"/>
      <c r="Q110" s="4"/>
      <c r="R110" s="2"/>
      <c r="S110" s="2"/>
      <c r="T110" s="2"/>
      <c r="U110" s="2"/>
      <c r="V110" s="2"/>
      <c r="W110" s="2"/>
      <c r="X110" s="4"/>
      <c r="Y110" s="4"/>
      <c r="Z110" s="4"/>
      <c r="AA110" s="4"/>
      <c r="AB110" s="4"/>
      <c r="AC110" s="4"/>
      <c r="AD110" s="4"/>
      <c r="AE110" s="2"/>
      <c r="AF110" s="2"/>
      <c r="AG110" s="2"/>
      <c r="AH110" s="2"/>
      <c r="AI110" s="6"/>
      <c r="AN110" s="6"/>
      <c r="AO110" s="6"/>
      <c r="AP110" s="6"/>
      <c r="AQ110" s="6"/>
      <c r="AR110" s="6"/>
      <c r="AS110" s="6"/>
    </row>
    <row r="111" spans="1:45" s="1" customFormat="1" ht="12.95" customHeight="1" x14ac:dyDescent="0.2">
      <c r="A111" s="4"/>
      <c r="B111" s="4"/>
      <c r="C111" s="4"/>
      <c r="D111" s="4"/>
      <c r="E111" s="4"/>
      <c r="F111" s="4"/>
      <c r="G111" s="2"/>
      <c r="H111" s="2"/>
      <c r="I111" s="2"/>
      <c r="J111" s="2"/>
      <c r="K111" s="4"/>
      <c r="L111" s="4"/>
      <c r="M111" s="4"/>
      <c r="N111" s="4"/>
      <c r="O111" s="4"/>
      <c r="P111" s="4"/>
      <c r="Q111" s="4"/>
      <c r="R111" s="2"/>
      <c r="S111" s="2"/>
      <c r="T111" s="2"/>
      <c r="U111" s="2"/>
      <c r="V111" s="2"/>
      <c r="W111" s="2"/>
      <c r="X111" s="4"/>
      <c r="Y111" s="4"/>
      <c r="Z111" s="4"/>
      <c r="AA111" s="4"/>
      <c r="AB111" s="4"/>
      <c r="AC111" s="4"/>
      <c r="AD111" s="4"/>
      <c r="AE111" s="2"/>
      <c r="AF111" s="2"/>
      <c r="AG111" s="2"/>
      <c r="AH111" s="2"/>
      <c r="AI111" s="6"/>
      <c r="AN111" s="6"/>
      <c r="AO111" s="6"/>
      <c r="AP111" s="6"/>
      <c r="AQ111" s="6"/>
      <c r="AR111" s="6"/>
      <c r="AS111" s="6"/>
    </row>
    <row r="112" spans="1:45" s="1" customFormat="1" ht="12.95" customHeight="1" x14ac:dyDescent="0.2">
      <c r="A112" s="4"/>
      <c r="B112" s="4"/>
      <c r="C112" s="4"/>
      <c r="D112" s="4"/>
      <c r="E112" s="4"/>
      <c r="F112" s="4"/>
      <c r="G112" s="2"/>
      <c r="H112" s="2"/>
      <c r="I112" s="2"/>
      <c r="J112" s="2"/>
      <c r="K112" s="4"/>
      <c r="L112" s="4"/>
      <c r="M112" s="4"/>
      <c r="N112" s="4"/>
      <c r="O112" s="4"/>
      <c r="P112" s="4"/>
      <c r="Q112" s="4"/>
      <c r="R112" s="2"/>
      <c r="S112" s="2"/>
      <c r="T112" s="2"/>
      <c r="U112" s="2"/>
      <c r="V112" s="2"/>
      <c r="W112" s="2"/>
      <c r="X112" s="4"/>
      <c r="Y112" s="4"/>
      <c r="Z112" s="4"/>
      <c r="AA112" s="4"/>
      <c r="AB112" s="4"/>
      <c r="AC112" s="4"/>
      <c r="AD112" s="4"/>
      <c r="AE112" s="2"/>
      <c r="AF112" s="2"/>
      <c r="AG112" s="2"/>
      <c r="AH112" s="2"/>
      <c r="AI112" s="6"/>
      <c r="AN112" s="6"/>
      <c r="AO112" s="6"/>
      <c r="AP112" s="6"/>
      <c r="AQ112" s="6"/>
      <c r="AR112" s="6"/>
      <c r="AS112" s="6"/>
    </row>
    <row r="113" spans="1:45" s="1" customFormat="1" ht="12.95" customHeight="1" x14ac:dyDescent="0.2">
      <c r="A113" s="4"/>
      <c r="B113" s="4"/>
      <c r="C113" s="4"/>
      <c r="D113" s="4"/>
      <c r="E113" s="4"/>
      <c r="F113" s="4"/>
      <c r="G113" s="2"/>
      <c r="H113" s="2"/>
      <c r="I113" s="2"/>
      <c r="J113" s="2"/>
      <c r="K113" s="4"/>
      <c r="L113" s="4"/>
      <c r="M113" s="4"/>
      <c r="N113" s="4"/>
      <c r="O113" s="4"/>
      <c r="P113" s="4"/>
      <c r="Q113" s="4"/>
      <c r="R113" s="2"/>
      <c r="S113" s="2"/>
      <c r="T113" s="2"/>
      <c r="U113" s="2"/>
      <c r="V113" s="2"/>
      <c r="W113" s="2"/>
      <c r="X113" s="4"/>
      <c r="Y113" s="4"/>
      <c r="Z113" s="4"/>
      <c r="AA113" s="4"/>
      <c r="AB113" s="4"/>
      <c r="AC113" s="4"/>
      <c r="AD113" s="4"/>
      <c r="AE113" s="2"/>
      <c r="AF113" s="2"/>
      <c r="AG113" s="2"/>
      <c r="AH113" s="2"/>
      <c r="AI113" s="6"/>
      <c r="AN113" s="6"/>
      <c r="AO113" s="6"/>
      <c r="AP113" s="6"/>
      <c r="AQ113" s="6"/>
      <c r="AR113" s="6"/>
      <c r="AS113" s="6"/>
    </row>
    <row r="114" spans="1:45" ht="12.95" customHeight="1" x14ac:dyDescent="0.25"/>
    <row r="115" spans="1:45" ht="12.95" customHeight="1" x14ac:dyDescent="0.25"/>
    <row r="116" spans="1:45" ht="12.95" customHeight="1" x14ac:dyDescent="0.25"/>
    <row r="117" spans="1:45" ht="12.95" customHeight="1" x14ac:dyDescent="0.25"/>
    <row r="118" spans="1:45" ht="12.95" customHeight="1" x14ac:dyDescent="0.25"/>
    <row r="119" spans="1:45" ht="12.95" customHeight="1" x14ac:dyDescent="0.25"/>
    <row r="120" spans="1:45" ht="12.95" customHeight="1" x14ac:dyDescent="0.25"/>
    <row r="121" spans="1:45" ht="12.95" customHeight="1" x14ac:dyDescent="0.25"/>
    <row r="122" spans="1:45" ht="12.95" customHeight="1" x14ac:dyDescent="0.25"/>
    <row r="123" spans="1:45" ht="12.95" customHeight="1" x14ac:dyDescent="0.25"/>
    <row r="124" spans="1:45" ht="12.95" customHeight="1" x14ac:dyDescent="0.25"/>
    <row r="125" spans="1:45" ht="12.95" customHeight="1" x14ac:dyDescent="0.25"/>
    <row r="126" spans="1:45" ht="12.95" customHeight="1" x14ac:dyDescent="0.25"/>
    <row r="127" spans="1:45" ht="12.95" customHeight="1" x14ac:dyDescent="0.25"/>
    <row r="128" spans="1:45" ht="9.9499999999999993" customHeight="1" x14ac:dyDescent="0.25"/>
    <row r="129" ht="9.9499999999999993" customHeight="1" x14ac:dyDescent="0.25"/>
    <row r="130" ht="9.9499999999999993" customHeight="1" x14ac:dyDescent="0.25"/>
    <row r="131" ht="9.9499999999999993" customHeight="1" x14ac:dyDescent="0.25"/>
    <row r="132" ht="9.9499999999999993" customHeight="1" x14ac:dyDescent="0.25"/>
    <row r="133" ht="9.9499999999999993" customHeight="1" x14ac:dyDescent="0.25"/>
    <row r="134" ht="9.9499999999999993" customHeight="1" x14ac:dyDescent="0.25"/>
    <row r="135" ht="9.9499999999999993" customHeight="1" x14ac:dyDescent="0.25"/>
    <row r="136" ht="9.9499999999999993" customHeight="1" x14ac:dyDescent="0.25"/>
  </sheetData>
  <sortState xmlns:xlrd2="http://schemas.microsoft.com/office/spreadsheetml/2017/richdata2" ref="AN9:AO29">
    <sortCondition ref="AN9:AN29"/>
  </sortState>
  <mergeCells count="397">
    <mergeCell ref="AC8:AH9"/>
    <mergeCell ref="O10:R10"/>
    <mergeCell ref="S10:V10"/>
    <mergeCell ref="W10:AB10"/>
    <mergeCell ref="AC10:AH10"/>
    <mergeCell ref="A5:AI5"/>
    <mergeCell ref="A1:K4"/>
    <mergeCell ref="L1:AD1"/>
    <mergeCell ref="AE1:AI1"/>
    <mergeCell ref="L2:AD2"/>
    <mergeCell ref="AE2:AI2"/>
    <mergeCell ref="L3:AD4"/>
    <mergeCell ref="AE3:AI3"/>
    <mergeCell ref="AE4:AI4"/>
    <mergeCell ref="B8:B9"/>
    <mergeCell ref="C8:D9"/>
    <mergeCell ref="E8:N9"/>
    <mergeCell ref="O8:R9"/>
    <mergeCell ref="S8:V9"/>
    <mergeCell ref="W8:AB9"/>
    <mergeCell ref="C10:D10"/>
    <mergeCell ref="E10:N10"/>
    <mergeCell ref="C11:D11"/>
    <mergeCell ref="E11:N11"/>
    <mergeCell ref="C13:D13"/>
    <mergeCell ref="E13:N13"/>
    <mergeCell ref="O15:R15"/>
    <mergeCell ref="S15:V15"/>
    <mergeCell ref="W15:AB15"/>
    <mergeCell ref="C14:D14"/>
    <mergeCell ref="E14:N14"/>
    <mergeCell ref="C15:D15"/>
    <mergeCell ref="E15:N15"/>
    <mergeCell ref="C12:D12"/>
    <mergeCell ref="E12:N12"/>
    <mergeCell ref="O12:R12"/>
    <mergeCell ref="S12:V12"/>
    <mergeCell ref="W12:AB12"/>
    <mergeCell ref="C18:D18"/>
    <mergeCell ref="E18:N18"/>
    <mergeCell ref="AC16:AH16"/>
    <mergeCell ref="O17:R17"/>
    <mergeCell ref="S17:V17"/>
    <mergeCell ref="W17:AB17"/>
    <mergeCell ref="AC17:AH17"/>
    <mergeCell ref="C17:D17"/>
    <mergeCell ref="E17:N17"/>
    <mergeCell ref="C16:D16"/>
    <mergeCell ref="E16:N16"/>
    <mergeCell ref="O16:R16"/>
    <mergeCell ref="S16:V16"/>
    <mergeCell ref="W16:AB16"/>
    <mergeCell ref="AC19:AH19"/>
    <mergeCell ref="C19:D19"/>
    <mergeCell ref="E19:N19"/>
    <mergeCell ref="O19:R19"/>
    <mergeCell ref="S19:V19"/>
    <mergeCell ref="W19:AB19"/>
    <mergeCell ref="AC20:AH20"/>
    <mergeCell ref="O21:R21"/>
    <mergeCell ref="S21:V21"/>
    <mergeCell ref="W21:AB21"/>
    <mergeCell ref="AC21:AH21"/>
    <mergeCell ref="S26:V26"/>
    <mergeCell ref="W26:AB26"/>
    <mergeCell ref="C20:D20"/>
    <mergeCell ref="E20:N20"/>
    <mergeCell ref="C21:D21"/>
    <mergeCell ref="O20:R20"/>
    <mergeCell ref="S20:V20"/>
    <mergeCell ref="W20:AB20"/>
    <mergeCell ref="E21:N21"/>
    <mergeCell ref="AC26:AH26"/>
    <mergeCell ref="AC24:AH24"/>
    <mergeCell ref="AC25:AH25"/>
    <mergeCell ref="W23:AB23"/>
    <mergeCell ref="AC23:AH23"/>
    <mergeCell ref="C23:D23"/>
    <mergeCell ref="E23:N23"/>
    <mergeCell ref="O22:R22"/>
    <mergeCell ref="S22:V22"/>
    <mergeCell ref="W22:AB22"/>
    <mergeCell ref="O25:R25"/>
    <mergeCell ref="S25:V25"/>
    <mergeCell ref="W25:AB25"/>
    <mergeCell ref="C24:D24"/>
    <mergeCell ref="E24:N24"/>
    <mergeCell ref="C25:D25"/>
    <mergeCell ref="AC22:AH22"/>
    <mergeCell ref="S23:V23"/>
    <mergeCell ref="C22:D22"/>
    <mergeCell ref="E22:N22"/>
    <mergeCell ref="O24:R24"/>
    <mergeCell ref="S24:V24"/>
    <mergeCell ref="W24:AB24"/>
    <mergeCell ref="E25:N25"/>
    <mergeCell ref="AC32:AH32"/>
    <mergeCell ref="AC31:AH31"/>
    <mergeCell ref="AC28:AH28"/>
    <mergeCell ref="AC30:AH30"/>
    <mergeCell ref="W30:AB30"/>
    <mergeCell ref="S30:V30"/>
    <mergeCell ref="O30:R30"/>
    <mergeCell ref="C30:D30"/>
    <mergeCell ref="O23:R23"/>
    <mergeCell ref="C31:D31"/>
    <mergeCell ref="E31:N31"/>
    <mergeCell ref="O31:R31"/>
    <mergeCell ref="S31:V31"/>
    <mergeCell ref="W31:AB31"/>
    <mergeCell ref="C27:D27"/>
    <mergeCell ref="E27:N27"/>
    <mergeCell ref="O26:R26"/>
    <mergeCell ref="AC27:AH27"/>
    <mergeCell ref="C26:D26"/>
    <mergeCell ref="E26:N26"/>
    <mergeCell ref="C29:D29"/>
    <mergeCell ref="E29:N29"/>
    <mergeCell ref="O29:R29"/>
    <mergeCell ref="C28:D28"/>
    <mergeCell ref="E28:N28"/>
    <mergeCell ref="O28:R28"/>
    <mergeCell ref="S28:V28"/>
    <mergeCell ref="O27:R27"/>
    <mergeCell ref="S27:V27"/>
    <mergeCell ref="W28:AB28"/>
    <mergeCell ref="C33:D33"/>
    <mergeCell ref="E33:N33"/>
    <mergeCell ref="O33:R33"/>
    <mergeCell ref="S33:V33"/>
    <mergeCell ref="W33:AB33"/>
    <mergeCell ref="C32:D32"/>
    <mergeCell ref="E32:N32"/>
    <mergeCell ref="O32:R32"/>
    <mergeCell ref="S32:V32"/>
    <mergeCell ref="W32:AB32"/>
    <mergeCell ref="S29:V29"/>
    <mergeCell ref="W29:AB29"/>
    <mergeCell ref="E30:N30"/>
    <mergeCell ref="W27:AB27"/>
    <mergeCell ref="C36:D36"/>
    <mergeCell ref="E36:N36"/>
    <mergeCell ref="O36:R36"/>
    <mergeCell ref="S36:V36"/>
    <mergeCell ref="W36:AB36"/>
    <mergeCell ref="AC36:AH36"/>
    <mergeCell ref="C34:D34"/>
    <mergeCell ref="E34:N34"/>
    <mergeCell ref="O34:R34"/>
    <mergeCell ref="S34:V34"/>
    <mergeCell ref="W34:AB34"/>
    <mergeCell ref="AC34:AH34"/>
    <mergeCell ref="C35:D35"/>
    <mergeCell ref="E35:N35"/>
    <mergeCell ref="C39:D39"/>
    <mergeCell ref="E39:N39"/>
    <mergeCell ref="O39:R39"/>
    <mergeCell ref="S39:V39"/>
    <mergeCell ref="W39:AB39"/>
    <mergeCell ref="AC39:AH39"/>
    <mergeCell ref="AC37:AH37"/>
    <mergeCell ref="C38:D38"/>
    <mergeCell ref="E38:N38"/>
    <mergeCell ref="O38:R38"/>
    <mergeCell ref="S38:V38"/>
    <mergeCell ref="W38:AB38"/>
    <mergeCell ref="AC38:AH38"/>
    <mergeCell ref="C37:D37"/>
    <mergeCell ref="E37:N37"/>
    <mergeCell ref="O37:R37"/>
    <mergeCell ref="S37:V37"/>
    <mergeCell ref="W37:AB37"/>
    <mergeCell ref="AC41:AH41"/>
    <mergeCell ref="C42:D42"/>
    <mergeCell ref="E42:N42"/>
    <mergeCell ref="O42:R42"/>
    <mergeCell ref="S42:V42"/>
    <mergeCell ref="W42:AB42"/>
    <mergeCell ref="AC42:AH42"/>
    <mergeCell ref="C40:D40"/>
    <mergeCell ref="E40:N40"/>
    <mergeCell ref="O40:R40"/>
    <mergeCell ref="S40:V40"/>
    <mergeCell ref="W40:AB40"/>
    <mergeCell ref="AC40:AH40"/>
    <mergeCell ref="C41:D41"/>
    <mergeCell ref="E41:N41"/>
    <mergeCell ref="O41:R41"/>
    <mergeCell ref="S41:V41"/>
    <mergeCell ref="W41:AB41"/>
    <mergeCell ref="C44:D44"/>
    <mergeCell ref="E44:N44"/>
    <mergeCell ref="O44:R44"/>
    <mergeCell ref="S44:V44"/>
    <mergeCell ref="W44:AB44"/>
    <mergeCell ref="AC44:AH44"/>
    <mergeCell ref="C43:D43"/>
    <mergeCell ref="E43:N43"/>
    <mergeCell ref="O43:R43"/>
    <mergeCell ref="S43:V43"/>
    <mergeCell ref="W43:AB43"/>
    <mergeCell ref="AC43:AH43"/>
    <mergeCell ref="C46:D46"/>
    <mergeCell ref="E46:N46"/>
    <mergeCell ref="O46:R46"/>
    <mergeCell ref="S46:V46"/>
    <mergeCell ref="W46:AB46"/>
    <mergeCell ref="AC46:AH46"/>
    <mergeCell ref="C45:D45"/>
    <mergeCell ref="E45:N45"/>
    <mergeCell ref="O45:R45"/>
    <mergeCell ref="S45:V45"/>
    <mergeCell ref="W45:AB45"/>
    <mergeCell ref="AC45:AH45"/>
    <mergeCell ref="C48:D48"/>
    <mergeCell ref="E48:N48"/>
    <mergeCell ref="O48:R48"/>
    <mergeCell ref="S48:V48"/>
    <mergeCell ref="W48:AB48"/>
    <mergeCell ref="AC48:AH48"/>
    <mergeCell ref="C47:D47"/>
    <mergeCell ref="E47:N47"/>
    <mergeCell ref="O47:R47"/>
    <mergeCell ref="S47:V47"/>
    <mergeCell ref="W47:AB47"/>
    <mergeCell ref="AC47:AH47"/>
    <mergeCell ref="C50:D50"/>
    <mergeCell ref="E50:N50"/>
    <mergeCell ref="O50:R50"/>
    <mergeCell ref="S50:V50"/>
    <mergeCell ref="W50:AB50"/>
    <mergeCell ref="AC50:AH50"/>
    <mergeCell ref="C49:D49"/>
    <mergeCell ref="E49:N49"/>
    <mergeCell ref="O49:R49"/>
    <mergeCell ref="S49:V49"/>
    <mergeCell ref="W49:AB49"/>
    <mergeCell ref="AC49:AH49"/>
    <mergeCell ref="O51:R51"/>
    <mergeCell ref="S51:V51"/>
    <mergeCell ref="W51:AB51"/>
    <mergeCell ref="AC51:AH51"/>
    <mergeCell ref="C52:D52"/>
    <mergeCell ref="E52:N52"/>
    <mergeCell ref="O52:R52"/>
    <mergeCell ref="S52:V52"/>
    <mergeCell ref="W52:AB52"/>
    <mergeCell ref="AC52:AH52"/>
    <mergeCell ref="C51:D51"/>
    <mergeCell ref="E51:N51"/>
    <mergeCell ref="AC54:AH54"/>
    <mergeCell ref="C55:D55"/>
    <mergeCell ref="E55:N55"/>
    <mergeCell ref="O55:R55"/>
    <mergeCell ref="S55:V55"/>
    <mergeCell ref="W55:AB55"/>
    <mergeCell ref="AC55:AH55"/>
    <mergeCell ref="C53:D53"/>
    <mergeCell ref="E53:N53"/>
    <mergeCell ref="O53:R53"/>
    <mergeCell ref="S53:V53"/>
    <mergeCell ref="W53:AB53"/>
    <mergeCell ref="AC53:AH53"/>
    <mergeCell ref="C54:D54"/>
    <mergeCell ref="E54:N54"/>
    <mergeCell ref="O54:R54"/>
    <mergeCell ref="S54:V54"/>
    <mergeCell ref="W54:AB54"/>
    <mergeCell ref="C57:D57"/>
    <mergeCell ref="E57:N57"/>
    <mergeCell ref="O57:R57"/>
    <mergeCell ref="S57:V57"/>
    <mergeCell ref="W57:AB57"/>
    <mergeCell ref="AC57:AH57"/>
    <mergeCell ref="C56:D56"/>
    <mergeCell ref="E56:N56"/>
    <mergeCell ref="O56:R56"/>
    <mergeCell ref="S56:V56"/>
    <mergeCell ref="W56:AB56"/>
    <mergeCell ref="AC56:AH56"/>
    <mergeCell ref="C60:D60"/>
    <mergeCell ref="E60:N60"/>
    <mergeCell ref="O60:R60"/>
    <mergeCell ref="S60:V60"/>
    <mergeCell ref="W60:AB60"/>
    <mergeCell ref="AC60:AH60"/>
    <mergeCell ref="AC58:AH58"/>
    <mergeCell ref="C59:D59"/>
    <mergeCell ref="E59:N59"/>
    <mergeCell ref="O59:R59"/>
    <mergeCell ref="S59:V59"/>
    <mergeCell ref="W59:AB59"/>
    <mergeCell ref="AC59:AH59"/>
    <mergeCell ref="C58:D58"/>
    <mergeCell ref="E58:N58"/>
    <mergeCell ref="O58:R58"/>
    <mergeCell ref="S58:V58"/>
    <mergeCell ref="W58:AB58"/>
    <mergeCell ref="AC62:AH62"/>
    <mergeCell ref="C63:D63"/>
    <mergeCell ref="E63:N63"/>
    <mergeCell ref="O63:R63"/>
    <mergeCell ref="S63:V63"/>
    <mergeCell ref="W63:AB63"/>
    <mergeCell ref="AC63:AH63"/>
    <mergeCell ref="C61:D61"/>
    <mergeCell ref="E61:N61"/>
    <mergeCell ref="O61:R61"/>
    <mergeCell ref="S61:V61"/>
    <mergeCell ref="W61:AB61"/>
    <mergeCell ref="AC61:AH61"/>
    <mergeCell ref="C62:D62"/>
    <mergeCell ref="E62:N62"/>
    <mergeCell ref="O62:R62"/>
    <mergeCell ref="S62:V62"/>
    <mergeCell ref="W62:AB62"/>
    <mergeCell ref="C65:D65"/>
    <mergeCell ref="E65:N65"/>
    <mergeCell ref="O65:R65"/>
    <mergeCell ref="S65:V65"/>
    <mergeCell ref="W65:AB65"/>
    <mergeCell ref="AC65:AH65"/>
    <mergeCell ref="C64:D64"/>
    <mergeCell ref="E64:N64"/>
    <mergeCell ref="O64:R64"/>
    <mergeCell ref="S64:V64"/>
    <mergeCell ref="W64:AB64"/>
    <mergeCell ref="AC64:AH64"/>
    <mergeCell ref="C68:D68"/>
    <mergeCell ref="E68:N68"/>
    <mergeCell ref="O68:R68"/>
    <mergeCell ref="S68:V68"/>
    <mergeCell ref="W68:AB68"/>
    <mergeCell ref="AC68:AH68"/>
    <mergeCell ref="AC66:AH66"/>
    <mergeCell ref="C67:D67"/>
    <mergeCell ref="E67:N67"/>
    <mergeCell ref="O67:R67"/>
    <mergeCell ref="S67:V67"/>
    <mergeCell ref="W67:AB67"/>
    <mergeCell ref="AC67:AH67"/>
    <mergeCell ref="C66:D66"/>
    <mergeCell ref="E66:N66"/>
    <mergeCell ref="O66:R66"/>
    <mergeCell ref="S66:V66"/>
    <mergeCell ref="W66:AB66"/>
    <mergeCell ref="C70:D70"/>
    <mergeCell ref="E70:N70"/>
    <mergeCell ref="O70:R70"/>
    <mergeCell ref="S70:V70"/>
    <mergeCell ref="W70:AB70"/>
    <mergeCell ref="AC70:AH70"/>
    <mergeCell ref="C69:D69"/>
    <mergeCell ref="E69:N69"/>
    <mergeCell ref="O69:R69"/>
    <mergeCell ref="S69:V69"/>
    <mergeCell ref="W69:AB69"/>
    <mergeCell ref="AC69:AH69"/>
    <mergeCell ref="B77:AH80"/>
    <mergeCell ref="W72:AB72"/>
    <mergeCell ref="AC72:AH72"/>
    <mergeCell ref="C71:D71"/>
    <mergeCell ref="E71:N71"/>
    <mergeCell ref="O71:R71"/>
    <mergeCell ref="S71:V71"/>
    <mergeCell ref="W71:AB71"/>
    <mergeCell ref="AC71:AH71"/>
    <mergeCell ref="C73:D73"/>
    <mergeCell ref="E73:N73"/>
    <mergeCell ref="O73:R73"/>
    <mergeCell ref="S73:V73"/>
    <mergeCell ref="W73:AB73"/>
    <mergeCell ref="AC73:AH73"/>
    <mergeCell ref="AC12:AH12"/>
    <mergeCell ref="AC11:AH11"/>
    <mergeCell ref="W11:AB11"/>
    <mergeCell ref="S11:V11"/>
    <mergeCell ref="O11:R11"/>
    <mergeCell ref="AC35:AH35"/>
    <mergeCell ref="W35:AB35"/>
    <mergeCell ref="S35:V35"/>
    <mergeCell ref="O35:R35"/>
    <mergeCell ref="O18:R18"/>
    <mergeCell ref="S18:V18"/>
    <mergeCell ref="W18:AB18"/>
    <mergeCell ref="AC18:AH18"/>
    <mergeCell ref="AC15:AH15"/>
    <mergeCell ref="AC13:AH13"/>
    <mergeCell ref="O14:R14"/>
    <mergeCell ref="S14:V14"/>
    <mergeCell ref="W14:AB14"/>
    <mergeCell ref="AC14:AH14"/>
    <mergeCell ref="O13:R13"/>
    <mergeCell ref="S13:V13"/>
    <mergeCell ref="W13:AB13"/>
    <mergeCell ref="AC29:AH29"/>
    <mergeCell ref="AC33:AH33"/>
  </mergeCells>
  <printOptions horizontalCentered="1" verticalCentered="1"/>
  <pageMargins left="0.35433070866141736" right="0.23622047244094491" top="0.23622047244094491" bottom="0.15748031496062992" header="0.31496062992125984" footer="0.19685039370078741"/>
  <pageSetup paperSize="9" scale="71" orientation="portrait" r:id="rId1"/>
  <colBreaks count="1" manualBreakCount="1">
    <brk id="35" max="4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tabColor rgb="FFFFFF00"/>
  </sheetPr>
  <dimension ref="A1:AO82"/>
  <sheetViews>
    <sheetView showGridLines="0" view="pageBreakPreview" zoomScaleNormal="100" zoomScaleSheetLayoutView="100" workbookViewId="0">
      <selection activeCell="AE3" sqref="AE3:AI3"/>
    </sheetView>
  </sheetViews>
  <sheetFormatPr baseColWidth="10" defaultColWidth="11.42578125" defaultRowHeight="14.25" x14ac:dyDescent="0.2"/>
  <cols>
    <col min="1" max="10" width="3.28515625" style="66" customWidth="1"/>
    <col min="11" max="11" width="2.140625" style="66" customWidth="1"/>
    <col min="12" max="12" width="3.28515625" style="66" customWidth="1"/>
    <col min="13" max="13" width="2.7109375" style="66" customWidth="1"/>
    <col min="14" max="17" width="3.28515625" style="66" customWidth="1"/>
    <col min="18" max="18" width="4.85546875" style="66" customWidth="1"/>
    <col min="19" max="22" width="3.28515625" style="66" customWidth="1"/>
    <col min="23" max="23" width="4.140625" style="66" customWidth="1"/>
    <col min="24" max="32" width="3.28515625" style="66" customWidth="1"/>
    <col min="33" max="33" width="3.7109375" style="66" customWidth="1"/>
    <col min="34" max="34" width="3.28515625" style="66" customWidth="1"/>
    <col min="35" max="35" width="5.140625" style="66" customWidth="1"/>
    <col min="36" max="38" width="2.7109375" style="66" customWidth="1"/>
    <col min="39" max="16384" width="11.42578125" style="66"/>
  </cols>
  <sheetData>
    <row r="1" spans="1:41" ht="24.75" customHeight="1" x14ac:dyDescent="0.2">
      <c r="A1" s="217"/>
      <c r="B1" s="218"/>
      <c r="C1" s="218"/>
      <c r="D1" s="218"/>
      <c r="E1" s="218"/>
      <c r="F1" s="218"/>
      <c r="G1" s="218"/>
      <c r="H1" s="218"/>
      <c r="I1" s="218"/>
      <c r="J1" s="218"/>
      <c r="K1" s="218"/>
      <c r="L1" s="227" t="s">
        <v>445</v>
      </c>
      <c r="M1" s="228"/>
      <c r="N1" s="228"/>
      <c r="O1" s="228"/>
      <c r="P1" s="228"/>
      <c r="Q1" s="228"/>
      <c r="R1" s="228"/>
      <c r="S1" s="228"/>
      <c r="T1" s="228"/>
      <c r="U1" s="228"/>
      <c r="V1" s="228"/>
      <c r="W1" s="228"/>
      <c r="X1" s="228"/>
      <c r="Y1" s="228"/>
      <c r="Z1" s="228"/>
      <c r="AA1" s="228"/>
      <c r="AB1" s="228"/>
      <c r="AC1" s="228"/>
      <c r="AD1" s="229"/>
      <c r="AE1" s="221" t="s">
        <v>2</v>
      </c>
      <c r="AF1" s="222"/>
      <c r="AG1" s="222"/>
      <c r="AH1" s="222"/>
      <c r="AI1" s="223"/>
    </row>
    <row r="2" spans="1:41" ht="14.25" customHeight="1" x14ac:dyDescent="0.2">
      <c r="A2" s="219"/>
      <c r="B2" s="220"/>
      <c r="C2" s="220"/>
      <c r="D2" s="220"/>
      <c r="E2" s="220"/>
      <c r="F2" s="220"/>
      <c r="G2" s="220"/>
      <c r="H2" s="220"/>
      <c r="I2" s="220"/>
      <c r="J2" s="220"/>
      <c r="K2" s="220"/>
      <c r="L2" s="230" t="s">
        <v>0</v>
      </c>
      <c r="M2" s="231"/>
      <c r="N2" s="231"/>
      <c r="O2" s="231"/>
      <c r="P2" s="231"/>
      <c r="Q2" s="231"/>
      <c r="R2" s="231"/>
      <c r="S2" s="231"/>
      <c r="T2" s="231"/>
      <c r="U2" s="231"/>
      <c r="V2" s="231"/>
      <c r="W2" s="231"/>
      <c r="X2" s="231"/>
      <c r="Y2" s="231"/>
      <c r="Z2" s="231"/>
      <c r="AA2" s="231"/>
      <c r="AB2" s="231"/>
      <c r="AC2" s="231"/>
      <c r="AD2" s="232"/>
      <c r="AE2" s="224" t="s">
        <v>1748</v>
      </c>
      <c r="AF2" s="225"/>
      <c r="AG2" s="225"/>
      <c r="AH2" s="225"/>
      <c r="AI2" s="226"/>
    </row>
    <row r="3" spans="1:41" ht="13.5" customHeight="1" x14ac:dyDescent="0.2">
      <c r="A3" s="219"/>
      <c r="B3" s="220"/>
      <c r="C3" s="220"/>
      <c r="D3" s="220"/>
      <c r="E3" s="220"/>
      <c r="F3" s="220"/>
      <c r="G3" s="220"/>
      <c r="H3" s="220"/>
      <c r="I3" s="220"/>
      <c r="J3" s="220"/>
      <c r="K3" s="220"/>
      <c r="L3" s="233" t="s">
        <v>1</v>
      </c>
      <c r="M3" s="234"/>
      <c r="N3" s="234"/>
      <c r="O3" s="234"/>
      <c r="P3" s="234"/>
      <c r="Q3" s="234"/>
      <c r="R3" s="234"/>
      <c r="S3" s="234"/>
      <c r="T3" s="234"/>
      <c r="U3" s="234"/>
      <c r="V3" s="234"/>
      <c r="W3" s="234"/>
      <c r="X3" s="234"/>
      <c r="Y3" s="234"/>
      <c r="Z3" s="234"/>
      <c r="AA3" s="234"/>
      <c r="AB3" s="234"/>
      <c r="AC3" s="234"/>
      <c r="AD3" s="235"/>
      <c r="AE3" s="224" t="s">
        <v>1750</v>
      </c>
      <c r="AF3" s="225"/>
      <c r="AG3" s="225"/>
      <c r="AH3" s="225"/>
      <c r="AI3" s="226"/>
    </row>
    <row r="4" spans="1:41" ht="14.25" customHeight="1" thickBot="1" x14ac:dyDescent="0.25">
      <c r="A4" s="315"/>
      <c r="B4" s="316"/>
      <c r="C4" s="316"/>
      <c r="D4" s="316"/>
      <c r="E4" s="316"/>
      <c r="F4" s="316"/>
      <c r="G4" s="316"/>
      <c r="H4" s="316"/>
      <c r="I4" s="316"/>
      <c r="J4" s="316"/>
      <c r="K4" s="316"/>
      <c r="L4" s="317"/>
      <c r="M4" s="318"/>
      <c r="N4" s="318"/>
      <c r="O4" s="318"/>
      <c r="P4" s="318"/>
      <c r="Q4" s="318"/>
      <c r="R4" s="318"/>
      <c r="S4" s="318"/>
      <c r="T4" s="318"/>
      <c r="U4" s="318"/>
      <c r="V4" s="318"/>
      <c r="W4" s="318"/>
      <c r="X4" s="318"/>
      <c r="Y4" s="318"/>
      <c r="Z4" s="318"/>
      <c r="AA4" s="318"/>
      <c r="AB4" s="318"/>
      <c r="AC4" s="318"/>
      <c r="AD4" s="319"/>
      <c r="AE4" s="320" t="s">
        <v>1725</v>
      </c>
      <c r="AF4" s="321"/>
      <c r="AG4" s="321"/>
      <c r="AH4" s="321"/>
      <c r="AI4" s="322"/>
    </row>
    <row r="5" spans="1:41" ht="5.25" customHeight="1" x14ac:dyDescent="0.2">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68"/>
    </row>
    <row r="6" spans="1:41" ht="12.95" customHeight="1" x14ac:dyDescent="0.2">
      <c r="A6" s="14" t="s">
        <v>292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69"/>
    </row>
    <row r="7" spans="1:41" ht="12.95" customHeight="1" thickBot="1" x14ac:dyDescent="0.25">
      <c r="A7" s="1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69"/>
    </row>
    <row r="8" spans="1:41" ht="12.95" customHeight="1" x14ac:dyDescent="0.2">
      <c r="A8" s="19"/>
      <c r="B8" s="20" t="s">
        <v>15</v>
      </c>
      <c r="C8" s="352" t="s">
        <v>16</v>
      </c>
      <c r="D8" s="353"/>
      <c r="E8" s="353"/>
      <c r="F8" s="353"/>
      <c r="G8" s="353"/>
      <c r="H8" s="354"/>
      <c r="I8" s="356" t="s">
        <v>267</v>
      </c>
      <c r="J8" s="357"/>
      <c r="K8" s="357"/>
      <c r="L8" s="357"/>
      <c r="M8" s="358"/>
      <c r="N8" s="355" t="s">
        <v>17</v>
      </c>
      <c r="O8" s="355"/>
      <c r="P8" s="355"/>
      <c r="Q8" s="355"/>
      <c r="R8" s="355"/>
      <c r="S8" s="355"/>
      <c r="T8" s="355"/>
      <c r="U8" s="355"/>
      <c r="V8" s="355"/>
      <c r="W8" s="355"/>
      <c r="X8" s="355"/>
      <c r="Y8" s="355"/>
      <c r="Z8" s="356" t="s">
        <v>18</v>
      </c>
      <c r="AA8" s="357"/>
      <c r="AB8" s="357"/>
      <c r="AC8" s="357"/>
      <c r="AD8" s="357"/>
      <c r="AE8" s="357"/>
      <c r="AF8" s="357"/>
      <c r="AG8" s="357"/>
      <c r="AH8" s="366"/>
      <c r="AI8" s="69"/>
      <c r="AJ8" s="74"/>
    </row>
    <row r="9" spans="1:41" s="88" customFormat="1" ht="50.1" customHeight="1" x14ac:dyDescent="0.25">
      <c r="A9" s="85"/>
      <c r="B9" s="92">
        <v>1</v>
      </c>
      <c r="C9" s="225" t="s">
        <v>19</v>
      </c>
      <c r="D9" s="225"/>
      <c r="E9" s="225"/>
      <c r="F9" s="225"/>
      <c r="G9" s="225"/>
      <c r="H9" s="225"/>
      <c r="I9" s="206"/>
      <c r="J9" s="207"/>
      <c r="K9" s="207"/>
      <c r="L9" s="207"/>
      <c r="M9" s="208"/>
      <c r="N9" s="206"/>
      <c r="O9" s="207"/>
      <c r="P9" s="207"/>
      <c r="Q9" s="207"/>
      <c r="R9" s="207"/>
      <c r="S9" s="207"/>
      <c r="T9" s="207"/>
      <c r="U9" s="207"/>
      <c r="V9" s="207"/>
      <c r="W9" s="207"/>
      <c r="X9" s="207"/>
      <c r="Y9" s="208"/>
      <c r="Z9" s="291">
        <f>'H2'!AC72</f>
        <v>0</v>
      </c>
      <c r="AA9" s="292"/>
      <c r="AB9" s="292"/>
      <c r="AC9" s="292"/>
      <c r="AD9" s="292"/>
      <c r="AE9" s="292"/>
      <c r="AF9" s="292"/>
      <c r="AG9" s="292"/>
      <c r="AH9" s="359"/>
      <c r="AI9" s="86"/>
      <c r="AJ9" s="87"/>
      <c r="AN9" s="143"/>
      <c r="AO9" s="144"/>
    </row>
    <row r="10" spans="1:41" s="88" customFormat="1" ht="50.1" customHeight="1" x14ac:dyDescent="0.25">
      <c r="A10" s="85"/>
      <c r="B10" s="92">
        <v>2</v>
      </c>
      <c r="C10" s="225" t="s">
        <v>20</v>
      </c>
      <c r="D10" s="225"/>
      <c r="E10" s="225"/>
      <c r="F10" s="225"/>
      <c r="G10" s="225"/>
      <c r="H10" s="225"/>
      <c r="I10" s="206"/>
      <c r="J10" s="207"/>
      <c r="K10" s="207"/>
      <c r="L10" s="207"/>
      <c r="M10" s="208"/>
      <c r="N10" s="206"/>
      <c r="O10" s="207"/>
      <c r="P10" s="207"/>
      <c r="Q10" s="207"/>
      <c r="R10" s="207"/>
      <c r="S10" s="207"/>
      <c r="T10" s="207"/>
      <c r="U10" s="207"/>
      <c r="V10" s="207"/>
      <c r="W10" s="207"/>
      <c r="X10" s="207"/>
      <c r="Y10" s="208"/>
      <c r="Z10" s="291">
        <v>0</v>
      </c>
      <c r="AA10" s="292"/>
      <c r="AB10" s="292"/>
      <c r="AC10" s="292"/>
      <c r="AD10" s="292"/>
      <c r="AE10" s="292"/>
      <c r="AF10" s="292"/>
      <c r="AG10" s="292"/>
      <c r="AH10" s="359"/>
      <c r="AI10" s="86"/>
      <c r="AJ10" s="87"/>
      <c r="AN10" s="143"/>
      <c r="AO10" s="144"/>
    </row>
    <row r="11" spans="1:41" s="88" customFormat="1" ht="50.1" customHeight="1" x14ac:dyDescent="0.25">
      <c r="A11" s="85"/>
      <c r="B11" s="92">
        <v>3</v>
      </c>
      <c r="C11" s="225" t="s">
        <v>21</v>
      </c>
      <c r="D11" s="225"/>
      <c r="E11" s="225"/>
      <c r="F11" s="225"/>
      <c r="G11" s="225"/>
      <c r="H11" s="225"/>
      <c r="I11" s="206"/>
      <c r="J11" s="207"/>
      <c r="K11" s="207"/>
      <c r="L11" s="207"/>
      <c r="M11" s="208"/>
      <c r="N11" s="194"/>
      <c r="O11" s="194"/>
      <c r="P11" s="194"/>
      <c r="Q11" s="194"/>
      <c r="R11" s="194"/>
      <c r="S11" s="194"/>
      <c r="T11" s="194"/>
      <c r="U11" s="194"/>
      <c r="V11" s="194"/>
      <c r="W11" s="194"/>
      <c r="X11" s="194"/>
      <c r="Y11" s="194"/>
      <c r="Z11" s="291">
        <v>0</v>
      </c>
      <c r="AA11" s="292"/>
      <c r="AB11" s="292"/>
      <c r="AC11" s="292"/>
      <c r="AD11" s="292"/>
      <c r="AE11" s="292"/>
      <c r="AF11" s="292"/>
      <c r="AG11" s="292"/>
      <c r="AH11" s="359"/>
      <c r="AI11" s="86"/>
      <c r="AJ11" s="87"/>
      <c r="AN11" s="90"/>
      <c r="AO11" s="90"/>
    </row>
    <row r="12" spans="1:41" s="88" customFormat="1" ht="50.1" customHeight="1" x14ac:dyDescent="0.25">
      <c r="A12" s="85"/>
      <c r="B12" s="92">
        <v>4</v>
      </c>
      <c r="C12" s="225" t="s">
        <v>22</v>
      </c>
      <c r="D12" s="225"/>
      <c r="E12" s="225"/>
      <c r="F12" s="225"/>
      <c r="G12" s="225"/>
      <c r="H12" s="225"/>
      <c r="I12" s="206"/>
      <c r="J12" s="207"/>
      <c r="K12" s="207"/>
      <c r="L12" s="207"/>
      <c r="M12" s="208"/>
      <c r="N12" s="194"/>
      <c r="O12" s="194"/>
      <c r="P12" s="194"/>
      <c r="Q12" s="194"/>
      <c r="R12" s="194"/>
      <c r="S12" s="194"/>
      <c r="T12" s="194"/>
      <c r="U12" s="194"/>
      <c r="V12" s="194"/>
      <c r="W12" s="194"/>
      <c r="X12" s="194"/>
      <c r="Y12" s="194"/>
      <c r="Z12" s="291">
        <v>0</v>
      </c>
      <c r="AA12" s="292"/>
      <c r="AB12" s="292"/>
      <c r="AC12" s="292"/>
      <c r="AD12" s="292"/>
      <c r="AE12" s="292"/>
      <c r="AF12" s="292"/>
      <c r="AG12" s="292"/>
      <c r="AH12" s="359"/>
      <c r="AI12" s="86"/>
      <c r="AJ12" s="87"/>
    </row>
    <row r="13" spans="1:41" s="88" customFormat="1" ht="50.1" customHeight="1" thickBot="1" x14ac:dyDescent="0.3">
      <c r="A13" s="85"/>
      <c r="B13" s="92">
        <v>5</v>
      </c>
      <c r="C13" s="225"/>
      <c r="D13" s="225"/>
      <c r="E13" s="225"/>
      <c r="F13" s="225"/>
      <c r="G13" s="225"/>
      <c r="H13" s="225"/>
      <c r="I13" s="206"/>
      <c r="J13" s="207"/>
      <c r="K13" s="207"/>
      <c r="L13" s="207"/>
      <c r="M13" s="208"/>
      <c r="N13" s="306"/>
      <c r="O13" s="368"/>
      <c r="P13" s="368"/>
      <c r="Q13" s="272"/>
      <c r="R13" s="272"/>
      <c r="S13" s="272"/>
      <c r="T13" s="272"/>
      <c r="U13" s="272"/>
      <c r="V13" s="272"/>
      <c r="W13" s="272"/>
      <c r="X13" s="272"/>
      <c r="Y13" s="273"/>
      <c r="Z13" s="344">
        <v>0</v>
      </c>
      <c r="AA13" s="345"/>
      <c r="AB13" s="345"/>
      <c r="AC13" s="345"/>
      <c r="AD13" s="345"/>
      <c r="AE13" s="345"/>
      <c r="AF13" s="345"/>
      <c r="AG13" s="345"/>
      <c r="AH13" s="346"/>
      <c r="AI13" s="86"/>
      <c r="AJ13" s="87"/>
    </row>
    <row r="14" spans="1:41" s="88" customFormat="1" ht="19.5" customHeight="1" thickBot="1" x14ac:dyDescent="0.3">
      <c r="A14" s="85"/>
      <c r="B14" s="363"/>
      <c r="C14" s="364"/>
      <c r="D14" s="364"/>
      <c r="E14" s="364"/>
      <c r="F14" s="364"/>
      <c r="G14" s="364"/>
      <c r="H14" s="364"/>
      <c r="I14" s="364"/>
      <c r="J14" s="364"/>
      <c r="K14" s="364"/>
      <c r="L14" s="364"/>
      <c r="M14" s="364"/>
      <c r="N14" s="364"/>
      <c r="O14" s="364"/>
      <c r="P14" s="365"/>
      <c r="Q14" s="360" t="s">
        <v>23</v>
      </c>
      <c r="R14" s="361"/>
      <c r="S14" s="361"/>
      <c r="T14" s="361"/>
      <c r="U14" s="361"/>
      <c r="V14" s="361"/>
      <c r="W14" s="361"/>
      <c r="X14" s="361"/>
      <c r="Y14" s="362"/>
      <c r="Z14" s="347">
        <f>SUM(Z9:AH13)</f>
        <v>0</v>
      </c>
      <c r="AA14" s="348"/>
      <c r="AB14" s="348"/>
      <c r="AC14" s="348"/>
      <c r="AD14" s="348"/>
      <c r="AE14" s="348"/>
      <c r="AF14" s="348"/>
      <c r="AG14" s="348"/>
      <c r="AH14" s="349"/>
      <c r="AI14" s="86"/>
      <c r="AJ14" s="87"/>
    </row>
    <row r="15" spans="1:41" s="88" customFormat="1" ht="17.25" customHeight="1" x14ac:dyDescent="0.2">
      <c r="A15" s="21" t="s">
        <v>1733</v>
      </c>
      <c r="B15" s="6"/>
      <c r="C15" s="4"/>
      <c r="D15" s="4"/>
      <c r="E15" s="4"/>
      <c r="F15" s="4"/>
      <c r="G15" s="2"/>
      <c r="H15" s="2"/>
      <c r="I15" s="2"/>
      <c r="J15" s="2"/>
      <c r="K15" s="4"/>
      <c r="L15" s="4"/>
      <c r="M15" s="4"/>
      <c r="N15" s="4"/>
      <c r="O15" s="4"/>
      <c r="P15" s="4"/>
      <c r="Q15" s="4"/>
      <c r="R15" s="2"/>
      <c r="S15" s="2"/>
      <c r="T15" s="2"/>
      <c r="U15" s="2"/>
      <c r="V15" s="2"/>
      <c r="W15" s="2"/>
      <c r="X15" s="4"/>
      <c r="Y15" s="4"/>
      <c r="Z15" s="4"/>
      <c r="AA15" s="4"/>
      <c r="AB15" s="4"/>
      <c r="AC15" s="4"/>
      <c r="AD15" s="4"/>
      <c r="AE15" s="2"/>
      <c r="AF15" s="2"/>
      <c r="AG15" s="2"/>
      <c r="AH15" s="2"/>
      <c r="AI15" s="162"/>
      <c r="AJ15" s="87"/>
    </row>
    <row r="16" spans="1:41" s="88" customFormat="1" ht="10.5" customHeight="1" x14ac:dyDescent="0.2">
      <c r="A16" s="21"/>
      <c r="B16" s="6"/>
      <c r="C16" s="4"/>
      <c r="D16" s="4"/>
      <c r="E16" s="4"/>
      <c r="F16" s="4"/>
      <c r="G16" s="2"/>
      <c r="H16" s="2"/>
      <c r="I16" s="2"/>
      <c r="J16" s="2"/>
      <c r="K16" s="4"/>
      <c r="L16" s="4"/>
      <c r="M16" s="4"/>
      <c r="N16" s="4"/>
      <c r="O16" s="4"/>
      <c r="P16" s="4"/>
      <c r="Q16" s="4"/>
      <c r="R16" s="2"/>
      <c r="S16" s="2"/>
      <c r="T16" s="2"/>
      <c r="U16" s="2"/>
      <c r="V16" s="2"/>
      <c r="W16" s="2"/>
      <c r="X16" s="4"/>
      <c r="Y16" s="4"/>
      <c r="Z16" s="4"/>
      <c r="AA16" s="4"/>
      <c r="AB16" s="4"/>
      <c r="AC16" s="4"/>
      <c r="AD16" s="4"/>
      <c r="AE16" s="2"/>
      <c r="AF16" s="2"/>
      <c r="AG16" s="2"/>
      <c r="AH16" s="2"/>
      <c r="AI16" s="162"/>
      <c r="AJ16" s="87"/>
    </row>
    <row r="17" spans="1:36" s="88" customFormat="1" ht="18" customHeight="1" x14ac:dyDescent="0.15">
      <c r="A17" s="21"/>
      <c r="B17" s="31" t="s">
        <v>306</v>
      </c>
      <c r="C17" s="28"/>
      <c r="D17" s="28"/>
      <c r="E17" s="29"/>
      <c r="F17" s="29"/>
      <c r="G17" s="29"/>
      <c r="H17" s="29"/>
      <c r="I17" s="29"/>
      <c r="J17" s="29"/>
      <c r="K17" s="29"/>
      <c r="L17" s="29"/>
      <c r="M17" s="29"/>
      <c r="N17" s="29"/>
      <c r="O17" s="30" t="s">
        <v>34</v>
      </c>
      <c r="P17" s="350"/>
      <c r="Q17" s="351"/>
      <c r="R17" s="30" t="s">
        <v>35</v>
      </c>
      <c r="S17" s="350"/>
      <c r="T17" s="351"/>
      <c r="U17" s="30" t="s">
        <v>36</v>
      </c>
      <c r="V17" s="350"/>
      <c r="W17" s="351"/>
      <c r="X17" s="28"/>
      <c r="Y17" s="28"/>
      <c r="Z17" s="28"/>
      <c r="AA17" s="28"/>
      <c r="AB17" s="28"/>
      <c r="AC17" s="28"/>
      <c r="AD17" s="28"/>
      <c r="AE17" s="28"/>
      <c r="AF17" s="28"/>
      <c r="AG17" s="28"/>
      <c r="AH17" s="28"/>
      <c r="AI17" s="162"/>
      <c r="AJ17" s="87"/>
    </row>
    <row r="18" spans="1:36" s="88" customFormat="1" ht="9" customHeight="1" x14ac:dyDescent="0.15">
      <c r="A18" s="21"/>
      <c r="B18" s="31"/>
      <c r="C18" s="28"/>
      <c r="D18" s="28"/>
      <c r="E18" s="29"/>
      <c r="F18" s="29"/>
      <c r="G18" s="29"/>
      <c r="H18" s="29"/>
      <c r="I18" s="29"/>
      <c r="J18" s="29"/>
      <c r="K18" s="29"/>
      <c r="L18" s="29"/>
      <c r="M18" s="29"/>
      <c r="N18" s="29"/>
      <c r="O18" s="30"/>
      <c r="P18" s="33"/>
      <c r="Q18" s="33"/>
      <c r="R18" s="30"/>
      <c r="S18" s="23"/>
      <c r="T18" s="23"/>
      <c r="U18" s="30"/>
      <c r="V18" s="33"/>
      <c r="W18" s="33"/>
      <c r="X18" s="28"/>
      <c r="Y18" s="28"/>
      <c r="Z18" s="28"/>
      <c r="AA18" s="28"/>
      <c r="AB18" s="28"/>
      <c r="AC18" s="28"/>
      <c r="AD18" s="28"/>
      <c r="AE18" s="28"/>
      <c r="AF18" s="28"/>
      <c r="AG18" s="28"/>
      <c r="AH18" s="28"/>
      <c r="AI18" s="162"/>
      <c r="AJ18" s="87"/>
    </row>
    <row r="19" spans="1:36" s="88" customFormat="1" ht="18" customHeight="1" x14ac:dyDescent="0.15">
      <c r="A19" s="21"/>
      <c r="B19" s="31" t="s">
        <v>1734</v>
      </c>
      <c r="C19" s="28"/>
      <c r="D19" s="28"/>
      <c r="E19" s="29"/>
      <c r="F19" s="29"/>
      <c r="G19" s="29"/>
      <c r="H19" s="29"/>
      <c r="I19" s="29"/>
      <c r="J19" s="29"/>
      <c r="K19" s="29"/>
      <c r="L19" s="29"/>
      <c r="M19" s="29"/>
      <c r="N19" s="29"/>
      <c r="O19" s="30" t="s">
        <v>34</v>
      </c>
      <c r="P19" s="350"/>
      <c r="Q19" s="351"/>
      <c r="R19" s="30" t="s">
        <v>35</v>
      </c>
      <c r="S19" s="350"/>
      <c r="T19" s="351"/>
      <c r="U19" s="30" t="s">
        <v>36</v>
      </c>
      <c r="V19" s="350"/>
      <c r="W19" s="351"/>
      <c r="X19" s="28"/>
      <c r="Y19" s="28"/>
      <c r="Z19" s="28"/>
      <c r="AA19" s="28"/>
      <c r="AB19" s="28"/>
      <c r="AC19" s="28"/>
      <c r="AD19" s="28"/>
      <c r="AE19" s="28"/>
      <c r="AF19" s="28"/>
      <c r="AG19" s="28"/>
      <c r="AH19" s="28"/>
      <c r="AI19" s="162"/>
      <c r="AJ19" s="87"/>
    </row>
    <row r="20" spans="1:36" ht="10.5" customHeight="1" x14ac:dyDescent="0.2">
      <c r="A20" s="21"/>
      <c r="B20" s="31"/>
      <c r="C20" s="28"/>
      <c r="D20" s="28"/>
      <c r="E20" s="29"/>
      <c r="F20" s="29"/>
      <c r="G20" s="29"/>
      <c r="H20" s="29"/>
      <c r="I20" s="29"/>
      <c r="J20" s="29"/>
      <c r="K20" s="29"/>
      <c r="L20" s="29"/>
      <c r="M20" s="29"/>
      <c r="N20" s="29"/>
      <c r="O20" s="30"/>
      <c r="P20" s="33"/>
      <c r="Q20" s="33"/>
      <c r="R20" s="30"/>
      <c r="S20" s="23"/>
      <c r="T20" s="23"/>
      <c r="U20" s="30"/>
      <c r="V20" s="33"/>
      <c r="W20" s="33"/>
      <c r="X20" s="28"/>
      <c r="Y20" s="28"/>
      <c r="Z20" s="28"/>
      <c r="AA20" s="28"/>
      <c r="AB20" s="28"/>
      <c r="AC20" s="28"/>
      <c r="AD20" s="28"/>
      <c r="AE20" s="28"/>
      <c r="AF20" s="28"/>
      <c r="AG20" s="28"/>
      <c r="AH20" s="28"/>
      <c r="AI20" s="3"/>
      <c r="AJ20" s="74"/>
    </row>
    <row r="21" spans="1:36" ht="18" customHeight="1" x14ac:dyDescent="0.2">
      <c r="A21" s="21"/>
      <c r="B21" s="32" t="s">
        <v>581</v>
      </c>
      <c r="C21" s="2"/>
      <c r="D21" s="2"/>
      <c r="E21" s="2"/>
      <c r="F21" s="2"/>
      <c r="G21" s="2"/>
      <c r="H21" s="2"/>
      <c r="I21" s="2"/>
      <c r="J21" s="2"/>
      <c r="K21" s="2"/>
      <c r="L21" s="2"/>
      <c r="M21" s="2"/>
      <c r="N21" s="2"/>
      <c r="O21" s="30" t="s">
        <v>34</v>
      </c>
      <c r="P21" s="350"/>
      <c r="Q21" s="351"/>
      <c r="R21" s="30" t="s">
        <v>35</v>
      </c>
      <c r="S21" s="350"/>
      <c r="T21" s="351"/>
      <c r="U21" s="30" t="s">
        <v>36</v>
      </c>
      <c r="V21" s="350"/>
      <c r="W21" s="351"/>
      <c r="X21" s="2"/>
      <c r="Y21" s="2"/>
      <c r="Z21" s="2"/>
      <c r="AA21" s="2"/>
      <c r="AB21" s="2"/>
      <c r="AC21" s="22"/>
      <c r="AD21" s="22"/>
      <c r="AE21" s="22"/>
      <c r="AF21" s="22"/>
      <c r="AG21" s="22"/>
      <c r="AH21" s="22"/>
      <c r="AI21" s="3"/>
    </row>
    <row r="22" spans="1:36" ht="12.95" customHeight="1" thickBot="1" x14ac:dyDescent="0.25">
      <c r="A22" s="21"/>
      <c r="B22" s="153"/>
      <c r="C22" s="2"/>
      <c r="D22" s="2"/>
      <c r="E22" s="2"/>
      <c r="F22" s="2"/>
      <c r="G22" s="2"/>
      <c r="H22" s="2"/>
      <c r="I22" s="2"/>
      <c r="J22" s="2"/>
      <c r="K22" s="2"/>
      <c r="L22" s="2"/>
      <c r="M22" s="2"/>
      <c r="N22" s="2"/>
      <c r="O22" s="2"/>
      <c r="P22" s="2"/>
      <c r="Q22" s="2"/>
      <c r="R22" s="2"/>
      <c r="S22" s="2"/>
      <c r="T22" s="2"/>
      <c r="U22" s="2"/>
      <c r="V22" s="2"/>
      <c r="W22" s="2"/>
      <c r="X22" s="2"/>
      <c r="Y22" s="2"/>
      <c r="Z22" s="2"/>
      <c r="AA22" s="2"/>
      <c r="AB22" s="2"/>
      <c r="AC22" s="22"/>
      <c r="AD22" s="22"/>
      <c r="AE22" s="22"/>
      <c r="AF22" s="22"/>
      <c r="AG22" s="22"/>
      <c r="AH22" s="22"/>
      <c r="AI22" s="3"/>
      <c r="AJ22" s="74"/>
    </row>
    <row r="23" spans="1:36" ht="12.95" customHeight="1" x14ac:dyDescent="0.2">
      <c r="A23" s="21"/>
      <c r="B23" s="377" t="s">
        <v>25</v>
      </c>
      <c r="C23" s="378"/>
      <c r="D23" s="384" t="s">
        <v>37</v>
      </c>
      <c r="E23" s="329"/>
      <c r="F23" s="329"/>
      <c r="G23" s="329"/>
      <c r="H23" s="329"/>
      <c r="I23" s="385"/>
      <c r="J23" s="369" t="s">
        <v>26</v>
      </c>
      <c r="K23" s="338"/>
      <c r="L23" s="339"/>
      <c r="M23" s="329" t="s">
        <v>38</v>
      </c>
      <c r="N23" s="329"/>
      <c r="O23" s="330"/>
      <c r="P23" s="337" t="s">
        <v>39</v>
      </c>
      <c r="Q23" s="338"/>
      <c r="R23" s="339"/>
      <c r="S23" s="371" t="s">
        <v>40</v>
      </c>
      <c r="T23" s="372"/>
      <c r="U23" s="372"/>
      <c r="V23" s="373"/>
      <c r="W23" s="371" t="s">
        <v>45</v>
      </c>
      <c r="X23" s="372"/>
      <c r="Y23" s="372"/>
      <c r="Z23" s="373"/>
      <c r="AA23" s="371" t="s">
        <v>46</v>
      </c>
      <c r="AB23" s="372"/>
      <c r="AC23" s="372"/>
      <c r="AD23" s="373"/>
      <c r="AE23" s="374" t="s">
        <v>47</v>
      </c>
      <c r="AF23" s="372"/>
      <c r="AG23" s="372"/>
      <c r="AH23" s="373"/>
      <c r="AI23" s="3"/>
    </row>
    <row r="24" spans="1:36" ht="12.95" customHeight="1" thickBot="1" x14ac:dyDescent="0.25">
      <c r="A24" s="21"/>
      <c r="B24" s="379"/>
      <c r="C24" s="380"/>
      <c r="D24" s="386"/>
      <c r="E24" s="331"/>
      <c r="F24" s="331"/>
      <c r="G24" s="331"/>
      <c r="H24" s="331"/>
      <c r="I24" s="387"/>
      <c r="J24" s="370"/>
      <c r="K24" s="341"/>
      <c r="L24" s="342"/>
      <c r="M24" s="331"/>
      <c r="N24" s="331"/>
      <c r="O24" s="332"/>
      <c r="P24" s="340"/>
      <c r="Q24" s="341"/>
      <c r="R24" s="342"/>
      <c r="S24" s="34" t="s">
        <v>41</v>
      </c>
      <c r="T24" s="35" t="s">
        <v>42</v>
      </c>
      <c r="U24" s="35" t="s">
        <v>43</v>
      </c>
      <c r="V24" s="36" t="s">
        <v>44</v>
      </c>
      <c r="W24" s="34" t="s">
        <v>41</v>
      </c>
      <c r="X24" s="35" t="s">
        <v>42</v>
      </c>
      <c r="Y24" s="35" t="s">
        <v>43</v>
      </c>
      <c r="Z24" s="36" t="s">
        <v>44</v>
      </c>
      <c r="AA24" s="34" t="s">
        <v>41</v>
      </c>
      <c r="AB24" s="35" t="s">
        <v>42</v>
      </c>
      <c r="AC24" s="35" t="s">
        <v>43</v>
      </c>
      <c r="AD24" s="36" t="s">
        <v>44</v>
      </c>
      <c r="AE24" s="37" t="s">
        <v>41</v>
      </c>
      <c r="AF24" s="35" t="s">
        <v>42</v>
      </c>
      <c r="AG24" s="35" t="s">
        <v>43</v>
      </c>
      <c r="AH24" s="36" t="s">
        <v>44</v>
      </c>
      <c r="AI24" s="3"/>
    </row>
    <row r="25" spans="1:36" ht="45" customHeight="1" x14ac:dyDescent="0.2">
      <c r="A25" s="21"/>
      <c r="B25" s="375">
        <v>1</v>
      </c>
      <c r="C25" s="376"/>
      <c r="D25" s="388" t="s">
        <v>1735</v>
      </c>
      <c r="E25" s="389"/>
      <c r="F25" s="389"/>
      <c r="G25" s="389"/>
      <c r="H25" s="389"/>
      <c r="I25" s="390"/>
      <c r="J25" s="381" t="s">
        <v>248</v>
      </c>
      <c r="K25" s="382"/>
      <c r="L25" s="383"/>
      <c r="M25" s="333"/>
      <c r="N25" s="334"/>
      <c r="O25" s="335"/>
      <c r="P25" s="333" t="s">
        <v>48</v>
      </c>
      <c r="Q25" s="334"/>
      <c r="R25" s="343"/>
      <c r="S25" s="176"/>
      <c r="T25" s="131"/>
      <c r="U25" s="131"/>
      <c r="V25" s="132"/>
      <c r="W25" s="44"/>
      <c r="X25" s="45"/>
      <c r="Y25" s="45"/>
      <c r="Z25" s="46"/>
      <c r="AA25" s="44"/>
      <c r="AB25" s="45"/>
      <c r="AC25" s="47"/>
      <c r="AD25" s="48"/>
      <c r="AE25" s="49"/>
      <c r="AF25" s="47"/>
      <c r="AG25" s="47"/>
      <c r="AH25" s="48"/>
      <c r="AI25" s="3"/>
    </row>
    <row r="26" spans="1:36" ht="45" customHeight="1" x14ac:dyDescent="0.2">
      <c r="A26" s="21"/>
      <c r="B26" s="367">
        <v>2</v>
      </c>
      <c r="C26" s="194"/>
      <c r="D26" s="391" t="s">
        <v>438</v>
      </c>
      <c r="E26" s="391"/>
      <c r="F26" s="391"/>
      <c r="G26" s="391"/>
      <c r="H26" s="391"/>
      <c r="I26" s="391"/>
      <c r="J26" s="194" t="s">
        <v>248</v>
      </c>
      <c r="K26" s="194"/>
      <c r="L26" s="194"/>
      <c r="M26" s="324"/>
      <c r="N26" s="324"/>
      <c r="O26" s="324"/>
      <c r="P26" s="324" t="s">
        <v>48</v>
      </c>
      <c r="Q26" s="324"/>
      <c r="R26" s="325"/>
      <c r="S26" s="175"/>
      <c r="T26" s="51"/>
      <c r="U26" s="51"/>
      <c r="V26" s="52"/>
      <c r="W26" s="133"/>
      <c r="X26" s="134"/>
      <c r="Y26" s="134"/>
      <c r="Z26" s="135"/>
      <c r="AA26" s="50"/>
      <c r="AB26" s="51"/>
      <c r="AC26" s="53"/>
      <c r="AD26" s="54"/>
      <c r="AE26" s="55"/>
      <c r="AF26" s="53"/>
      <c r="AG26" s="53"/>
      <c r="AH26" s="54"/>
      <c r="AI26" s="3"/>
    </row>
    <row r="27" spans="1:36" ht="45" customHeight="1" x14ac:dyDescent="0.2">
      <c r="A27" s="21"/>
      <c r="B27" s="367">
        <v>3</v>
      </c>
      <c r="C27" s="194"/>
      <c r="D27" s="391" t="s">
        <v>1736</v>
      </c>
      <c r="E27" s="391"/>
      <c r="F27" s="391"/>
      <c r="G27" s="391"/>
      <c r="H27" s="391"/>
      <c r="I27" s="391"/>
      <c r="J27" s="194" t="s">
        <v>248</v>
      </c>
      <c r="K27" s="194"/>
      <c r="L27" s="194"/>
      <c r="M27" s="324"/>
      <c r="N27" s="324"/>
      <c r="O27" s="324"/>
      <c r="P27" s="324" t="s">
        <v>48</v>
      </c>
      <c r="Q27" s="324"/>
      <c r="R27" s="325"/>
      <c r="S27" s="175"/>
      <c r="T27" s="51"/>
      <c r="U27" s="51"/>
      <c r="V27" s="52"/>
      <c r="W27" s="50"/>
      <c r="X27" s="51"/>
      <c r="Y27" s="51"/>
      <c r="Z27" s="52"/>
      <c r="AA27" s="133"/>
      <c r="AB27" s="134"/>
      <c r="AC27" s="136"/>
      <c r="AD27" s="137"/>
      <c r="AE27" s="55"/>
      <c r="AF27" s="53"/>
      <c r="AG27" s="53"/>
      <c r="AH27" s="54"/>
      <c r="AI27" s="3"/>
    </row>
    <row r="28" spans="1:36" ht="45" customHeight="1" x14ac:dyDescent="0.2">
      <c r="A28" s="21"/>
      <c r="B28" s="367">
        <v>4</v>
      </c>
      <c r="C28" s="194"/>
      <c r="D28" s="391" t="s">
        <v>1737</v>
      </c>
      <c r="E28" s="391"/>
      <c r="F28" s="391"/>
      <c r="G28" s="391"/>
      <c r="H28" s="391"/>
      <c r="I28" s="391"/>
      <c r="J28" s="194" t="s">
        <v>248</v>
      </c>
      <c r="K28" s="194"/>
      <c r="L28" s="194"/>
      <c r="M28" s="324"/>
      <c r="N28" s="324"/>
      <c r="O28" s="324"/>
      <c r="P28" s="324" t="s">
        <v>48</v>
      </c>
      <c r="Q28" s="324"/>
      <c r="R28" s="325"/>
      <c r="S28" s="175"/>
      <c r="T28" s="51"/>
      <c r="U28" s="51"/>
      <c r="V28" s="52"/>
      <c r="W28" s="50"/>
      <c r="X28" s="51"/>
      <c r="Y28" s="51"/>
      <c r="Z28" s="52"/>
      <c r="AA28" s="50"/>
      <c r="AB28" s="51"/>
      <c r="AC28" s="53"/>
      <c r="AD28" s="137"/>
      <c r="AE28" s="55"/>
      <c r="AF28" s="53"/>
      <c r="AG28" s="53"/>
      <c r="AH28" s="54"/>
      <c r="AI28" s="91"/>
    </row>
    <row r="29" spans="1:36" ht="45" customHeight="1" x14ac:dyDescent="0.2">
      <c r="A29" s="21"/>
      <c r="B29" s="367">
        <v>5</v>
      </c>
      <c r="C29" s="194"/>
      <c r="D29" s="391" t="s">
        <v>439</v>
      </c>
      <c r="E29" s="391"/>
      <c r="F29" s="391"/>
      <c r="G29" s="391"/>
      <c r="H29" s="391"/>
      <c r="I29" s="391"/>
      <c r="J29" s="194" t="s">
        <v>248</v>
      </c>
      <c r="K29" s="194"/>
      <c r="L29" s="194"/>
      <c r="M29" s="324"/>
      <c r="N29" s="324"/>
      <c r="O29" s="324"/>
      <c r="P29" s="324" t="s">
        <v>48</v>
      </c>
      <c r="Q29" s="324"/>
      <c r="R29" s="325"/>
      <c r="S29" s="175"/>
      <c r="T29" s="51"/>
      <c r="U29" s="51"/>
      <c r="V29" s="52"/>
      <c r="W29" s="50"/>
      <c r="X29" s="51"/>
      <c r="Y29" s="51"/>
      <c r="Z29" s="52"/>
      <c r="AA29" s="50"/>
      <c r="AB29" s="51"/>
      <c r="AC29" s="53"/>
      <c r="AD29" s="137"/>
      <c r="AE29" s="138"/>
      <c r="AF29" s="136"/>
      <c r="AG29" s="136"/>
      <c r="AH29" s="137"/>
      <c r="AI29" s="91"/>
    </row>
    <row r="30" spans="1:36" ht="45" customHeight="1" x14ac:dyDescent="0.2">
      <c r="A30" s="21"/>
      <c r="B30" s="367">
        <v>6</v>
      </c>
      <c r="C30" s="194"/>
      <c r="D30" s="391"/>
      <c r="E30" s="391"/>
      <c r="F30" s="391"/>
      <c r="G30" s="391"/>
      <c r="H30" s="391"/>
      <c r="I30" s="391"/>
      <c r="J30" s="194" t="s">
        <v>248</v>
      </c>
      <c r="K30" s="194"/>
      <c r="L30" s="194"/>
      <c r="M30" s="324"/>
      <c r="N30" s="324"/>
      <c r="O30" s="324"/>
      <c r="P30" s="324" t="s">
        <v>48</v>
      </c>
      <c r="Q30" s="324"/>
      <c r="R30" s="325"/>
      <c r="S30" s="175"/>
      <c r="T30" s="51"/>
      <c r="U30" s="51"/>
      <c r="V30" s="52"/>
      <c r="W30" s="50"/>
      <c r="X30" s="51"/>
      <c r="Y30" s="51"/>
      <c r="Z30" s="52"/>
      <c r="AA30" s="50"/>
      <c r="AB30" s="51"/>
      <c r="AC30" s="53"/>
      <c r="AD30" s="54"/>
      <c r="AE30" s="55"/>
      <c r="AF30" s="53"/>
      <c r="AG30" s="53"/>
      <c r="AH30" s="54"/>
      <c r="AI30" s="149"/>
    </row>
    <row r="31" spans="1:36" ht="45" customHeight="1" x14ac:dyDescent="0.2">
      <c r="A31" s="21"/>
      <c r="B31" s="367">
        <v>7</v>
      </c>
      <c r="C31" s="194"/>
      <c r="D31" s="391"/>
      <c r="E31" s="391"/>
      <c r="F31" s="391"/>
      <c r="G31" s="391"/>
      <c r="H31" s="391"/>
      <c r="I31" s="391"/>
      <c r="J31" s="194" t="s">
        <v>248</v>
      </c>
      <c r="K31" s="194"/>
      <c r="L31" s="194"/>
      <c r="M31" s="324"/>
      <c r="N31" s="324"/>
      <c r="O31" s="324"/>
      <c r="P31" s="324" t="s">
        <v>48</v>
      </c>
      <c r="Q31" s="324"/>
      <c r="R31" s="325"/>
      <c r="S31" s="175"/>
      <c r="T31" s="51"/>
      <c r="U31" s="51"/>
      <c r="V31" s="52"/>
      <c r="W31" s="50"/>
      <c r="X31" s="51"/>
      <c r="Y31" s="51"/>
      <c r="Z31" s="52"/>
      <c r="AA31" s="50"/>
      <c r="AB31" s="51"/>
      <c r="AC31" s="53"/>
      <c r="AD31" s="54"/>
      <c r="AE31" s="55"/>
      <c r="AF31" s="53"/>
      <c r="AG31" s="53"/>
      <c r="AH31" s="54"/>
      <c r="AI31" s="149"/>
    </row>
    <row r="32" spans="1:36" ht="45" customHeight="1" x14ac:dyDescent="0.2">
      <c r="A32" s="21"/>
      <c r="B32" s="367">
        <v>8</v>
      </c>
      <c r="C32" s="194"/>
      <c r="D32" s="391"/>
      <c r="E32" s="391"/>
      <c r="F32" s="391"/>
      <c r="G32" s="391"/>
      <c r="H32" s="391"/>
      <c r="I32" s="391"/>
      <c r="J32" s="194" t="s">
        <v>248</v>
      </c>
      <c r="K32" s="194"/>
      <c r="L32" s="194"/>
      <c r="M32" s="324"/>
      <c r="N32" s="324"/>
      <c r="O32" s="324"/>
      <c r="P32" s="324" t="s">
        <v>48</v>
      </c>
      <c r="Q32" s="324"/>
      <c r="R32" s="325"/>
      <c r="S32" s="175"/>
      <c r="T32" s="51"/>
      <c r="U32" s="51"/>
      <c r="V32" s="52"/>
      <c r="W32" s="50"/>
      <c r="X32" s="51"/>
      <c r="Y32" s="51"/>
      <c r="Z32" s="52"/>
      <c r="AA32" s="50"/>
      <c r="AB32" s="51"/>
      <c r="AC32" s="53"/>
      <c r="AD32" s="54"/>
      <c r="AE32" s="55"/>
      <c r="AF32" s="53"/>
      <c r="AG32" s="53"/>
      <c r="AH32" s="54"/>
      <c r="AI32" s="149"/>
    </row>
    <row r="33" spans="1:35" ht="45" customHeight="1" x14ac:dyDescent="0.2">
      <c r="A33" s="21"/>
      <c r="B33" s="367">
        <v>9</v>
      </c>
      <c r="C33" s="194"/>
      <c r="D33" s="391"/>
      <c r="E33" s="391"/>
      <c r="F33" s="391"/>
      <c r="G33" s="391"/>
      <c r="H33" s="391"/>
      <c r="I33" s="391"/>
      <c r="J33" s="194" t="s">
        <v>248</v>
      </c>
      <c r="K33" s="194"/>
      <c r="L33" s="194"/>
      <c r="M33" s="324"/>
      <c r="N33" s="324"/>
      <c r="O33" s="324"/>
      <c r="P33" s="324" t="s">
        <v>48</v>
      </c>
      <c r="Q33" s="324"/>
      <c r="R33" s="325"/>
      <c r="S33" s="175"/>
      <c r="T33" s="51"/>
      <c r="U33" s="51"/>
      <c r="V33" s="52"/>
      <c r="W33" s="50"/>
      <c r="X33" s="51"/>
      <c r="Y33" s="51"/>
      <c r="Z33" s="52"/>
      <c r="AA33" s="50"/>
      <c r="AB33" s="51"/>
      <c r="AC33" s="53"/>
      <c r="AD33" s="54"/>
      <c r="AE33" s="55"/>
      <c r="AF33" s="53"/>
      <c r="AG33" s="53"/>
      <c r="AH33" s="54"/>
      <c r="AI33" s="149"/>
    </row>
    <row r="34" spans="1:35" ht="45" customHeight="1" thickBot="1" x14ac:dyDescent="0.25">
      <c r="A34" s="21"/>
      <c r="B34" s="392">
        <v>10</v>
      </c>
      <c r="C34" s="393"/>
      <c r="D34" s="397"/>
      <c r="E34" s="398"/>
      <c r="F34" s="398"/>
      <c r="G34" s="398"/>
      <c r="H34" s="398"/>
      <c r="I34" s="399"/>
      <c r="J34" s="394" t="s">
        <v>248</v>
      </c>
      <c r="K34" s="395"/>
      <c r="L34" s="396"/>
      <c r="M34" s="326"/>
      <c r="N34" s="327"/>
      <c r="O34" s="336"/>
      <c r="P34" s="326" t="s">
        <v>48</v>
      </c>
      <c r="Q34" s="327"/>
      <c r="R34" s="328"/>
      <c r="S34" s="175"/>
      <c r="T34" s="51"/>
      <c r="U34" s="51"/>
      <c r="V34" s="52"/>
      <c r="W34" s="50"/>
      <c r="X34" s="51"/>
      <c r="Y34" s="51"/>
      <c r="Z34" s="52"/>
      <c r="AA34" s="50"/>
      <c r="AB34" s="51"/>
      <c r="AC34" s="53"/>
      <c r="AD34" s="54"/>
      <c r="AE34" s="55"/>
      <c r="AF34" s="53"/>
      <c r="AG34" s="53"/>
      <c r="AH34" s="54"/>
      <c r="AI34" s="70"/>
    </row>
    <row r="35" spans="1:35" ht="12.95" customHeight="1" x14ac:dyDescent="0.2"/>
    <row r="36" spans="1:35" ht="12.95" customHeight="1" x14ac:dyDescent="0.2">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row>
    <row r="37" spans="1:35" ht="12.95" customHeight="1" x14ac:dyDescent="0.2">
      <c r="A37" s="89"/>
      <c r="B37" s="303" t="s">
        <v>33</v>
      </c>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89"/>
    </row>
    <row r="38" spans="1:35" ht="12.95" customHeight="1" x14ac:dyDescent="0.2">
      <c r="A38" s="89"/>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89"/>
    </row>
    <row r="39" spans="1:35" ht="12.95" customHeight="1" x14ac:dyDescent="0.2">
      <c r="A39" s="89"/>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89"/>
    </row>
    <row r="40" spans="1:35" ht="12.95" customHeight="1" x14ac:dyDescent="0.2">
      <c r="A40" s="89"/>
      <c r="B40" s="303"/>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89"/>
    </row>
    <row r="41" spans="1:35" ht="12.95" customHeight="1" x14ac:dyDescent="0.2">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row>
    <row r="42" spans="1:35" ht="12.95" customHeight="1" x14ac:dyDescent="0.2">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row>
    <row r="43" spans="1:35" ht="12.95" customHeight="1" x14ac:dyDescent="0.2">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row>
    <row r="44" spans="1:35" ht="12.95" customHeight="1" x14ac:dyDescent="0.2">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row>
    <row r="45" spans="1:35" ht="12.95" customHeight="1" x14ac:dyDescent="0.2"/>
    <row r="46" spans="1:35" ht="12.95" customHeight="1" x14ac:dyDescent="0.2">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row>
    <row r="47" spans="1:35" ht="12.95" customHeight="1" x14ac:dyDescent="0.2">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row>
    <row r="48" spans="1:35" ht="12.95" customHeight="1" x14ac:dyDescent="0.2">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row>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9.9499999999999993" customHeight="1" x14ac:dyDescent="0.2"/>
    <row r="75" ht="9.9499999999999993" customHeight="1" x14ac:dyDescent="0.2"/>
    <row r="76" ht="9.9499999999999993" customHeight="1" x14ac:dyDescent="0.2"/>
    <row r="77" ht="9.9499999999999993" customHeight="1" x14ac:dyDescent="0.2"/>
    <row r="78" ht="9.9499999999999993" customHeight="1" x14ac:dyDescent="0.2"/>
    <row r="79" ht="9.9499999999999993" customHeight="1" x14ac:dyDescent="0.2"/>
    <row r="80" ht="9.9499999999999993" customHeight="1" x14ac:dyDescent="0.2"/>
    <row r="81" ht="9.9499999999999993" customHeight="1" x14ac:dyDescent="0.2"/>
    <row r="82" ht="9.9499999999999993" customHeight="1" x14ac:dyDescent="0.2"/>
  </sheetData>
  <mergeCells count="104">
    <mergeCell ref="B30:C30"/>
    <mergeCell ref="B29:C29"/>
    <mergeCell ref="B32:C32"/>
    <mergeCell ref="B31:C31"/>
    <mergeCell ref="B34:C34"/>
    <mergeCell ref="B33:C33"/>
    <mergeCell ref="J34:L34"/>
    <mergeCell ref="D33:I33"/>
    <mergeCell ref="D34:I34"/>
    <mergeCell ref="J29:L29"/>
    <mergeCell ref="J30:L30"/>
    <mergeCell ref="J31:L31"/>
    <mergeCell ref="J32:L32"/>
    <mergeCell ref="J33:L33"/>
    <mergeCell ref="D29:I29"/>
    <mergeCell ref="D30:I30"/>
    <mergeCell ref="D31:I31"/>
    <mergeCell ref="D32:I32"/>
    <mergeCell ref="J23:L24"/>
    <mergeCell ref="AA23:AD23"/>
    <mergeCell ref="AE23:AH23"/>
    <mergeCell ref="B25:C25"/>
    <mergeCell ref="B28:C28"/>
    <mergeCell ref="B27:C27"/>
    <mergeCell ref="B23:C24"/>
    <mergeCell ref="S23:V23"/>
    <mergeCell ref="W23:Z23"/>
    <mergeCell ref="P27:R27"/>
    <mergeCell ref="P28:R28"/>
    <mergeCell ref="J25:L25"/>
    <mergeCell ref="J26:L26"/>
    <mergeCell ref="J27:L27"/>
    <mergeCell ref="J28:L28"/>
    <mergeCell ref="D23:I24"/>
    <mergeCell ref="D25:I25"/>
    <mergeCell ref="D26:I26"/>
    <mergeCell ref="D27:I27"/>
    <mergeCell ref="D28:I28"/>
    <mergeCell ref="C11:H11"/>
    <mergeCell ref="C12:H12"/>
    <mergeCell ref="N11:Y11"/>
    <mergeCell ref="I11:M11"/>
    <mergeCell ref="P21:Q21"/>
    <mergeCell ref="S21:T21"/>
    <mergeCell ref="V21:W21"/>
    <mergeCell ref="C13:H13"/>
    <mergeCell ref="I13:M13"/>
    <mergeCell ref="N13:Y13"/>
    <mergeCell ref="A1:K4"/>
    <mergeCell ref="L1:AD1"/>
    <mergeCell ref="AE1:AI1"/>
    <mergeCell ref="L2:AD2"/>
    <mergeCell ref="AE2:AI2"/>
    <mergeCell ref="L3:AD4"/>
    <mergeCell ref="AE3:AI3"/>
    <mergeCell ref="AE4:AI4"/>
    <mergeCell ref="Z9:AH9"/>
    <mergeCell ref="C9:H9"/>
    <mergeCell ref="N9:Y9"/>
    <mergeCell ref="I9:M9"/>
    <mergeCell ref="B37:AH40"/>
    <mergeCell ref="Z13:AH13"/>
    <mergeCell ref="Z14:AH14"/>
    <mergeCell ref="P19:Q19"/>
    <mergeCell ref="S19:T19"/>
    <mergeCell ref="V19:W19"/>
    <mergeCell ref="C8:H8"/>
    <mergeCell ref="N8:Y8"/>
    <mergeCell ref="N10:Y10"/>
    <mergeCell ref="I8:M8"/>
    <mergeCell ref="I12:M12"/>
    <mergeCell ref="Z10:AH10"/>
    <mergeCell ref="Z11:AH11"/>
    <mergeCell ref="Z12:AH12"/>
    <mergeCell ref="N12:Y12"/>
    <mergeCell ref="Q14:Y14"/>
    <mergeCell ref="B14:P14"/>
    <mergeCell ref="P17:Q17"/>
    <mergeCell ref="S17:T17"/>
    <mergeCell ref="V17:W17"/>
    <mergeCell ref="Z8:AH8"/>
    <mergeCell ref="I10:M10"/>
    <mergeCell ref="B26:C26"/>
    <mergeCell ref="C10:H10"/>
    <mergeCell ref="P29:R29"/>
    <mergeCell ref="P30:R30"/>
    <mergeCell ref="P31:R31"/>
    <mergeCell ref="P32:R32"/>
    <mergeCell ref="P33:R33"/>
    <mergeCell ref="P34:R34"/>
    <mergeCell ref="M23:O24"/>
    <mergeCell ref="M25:O25"/>
    <mergeCell ref="M26:O26"/>
    <mergeCell ref="M27:O27"/>
    <mergeCell ref="M28:O28"/>
    <mergeCell ref="M29:O29"/>
    <mergeCell ref="M30:O30"/>
    <mergeCell ref="M31:O31"/>
    <mergeCell ref="M32:O32"/>
    <mergeCell ref="M33:O33"/>
    <mergeCell ref="M34:O34"/>
    <mergeCell ref="P26:R26"/>
    <mergeCell ref="P23:R24"/>
    <mergeCell ref="P25:R25"/>
  </mergeCells>
  <conditionalFormatting sqref="S25:AH34">
    <cfRule type="notContainsBlanks" dxfId="0" priority="1">
      <formula>LEN(TRIM(S25))&gt;0</formula>
    </cfRule>
  </conditionalFormatting>
  <dataValidations count="3">
    <dataValidation type="list" allowBlank="1" showInputMessage="1" showErrorMessage="1" errorTitle="Año no valido" error="Solo seleccionar información del listado" sqref="V19:W19 V21:W21" xr:uid="{00000000-0002-0000-0200-000000000000}">
      <formula1>$Z$3:$Z$4</formula1>
    </dataValidation>
    <dataValidation type="list" allowBlank="1" showInputMessage="1" showErrorMessage="1" errorTitle="Caracter no valido" error="Seleccionar únicamente la información de la lista" sqref="S21:T21 S19:T19" xr:uid="{00000000-0002-0000-0200-000001000000}">
      <formula1>$Y$3:$Y$12</formula1>
    </dataValidation>
    <dataValidation type="list" allowBlank="1" showInputMessage="1" showErrorMessage="1" errorTitle="CARACTER NO VALIDO" error="Este caracter no es valido, escoger dato del listado" sqref="P21:Q21 P19:Q19" xr:uid="{00000000-0002-0000-0200-000002000000}">
      <formula1>$X$3:$X$31</formula1>
    </dataValidation>
  </dataValidations>
  <printOptions horizontalCentered="1" verticalCentered="1"/>
  <pageMargins left="0.21" right="0.17" top="0.22" bottom="0.17" header="0.17" footer="0.17"/>
  <pageSetup paperSize="9" scale="73" orientation="portrait" r:id="rId1"/>
  <colBreaks count="1" manualBreakCount="1">
    <brk id="35" max="49"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'https://unidadvictimas.sharepoint.com/Users/user/Downloads/[20200402 - Formato Estructura Tecnica EEA V2.xlsx]LISTAS'!#REF!</xm:f>
          </x14:formula1>
          <xm:sqref>AN9:AN10</xm:sqref>
        </x14:dataValidation>
        <x14:dataValidation type="list" allowBlank="1" showInputMessage="1" showErrorMessage="1" xr:uid="{00000000-0002-0000-0200-000004000000}">
          <x14:formula1>
            <xm:f>LISTAS!$B$7:$B$10</xm:f>
          </x14:formula1>
          <xm:sqref>I9:M12</xm:sqref>
        </x14:dataValidation>
        <x14:dataValidation type="list" allowBlank="1" showInputMessage="1" showErrorMessage="1" errorTitle="Año no valido" error="Solo seleccionar información del listado" xr:uid="{00000000-0002-0000-0200-000005000000}">
          <x14:formula1>
            <xm:f>LISTAS!$Y$3:$Y$4</xm:f>
          </x14:formula1>
          <xm:sqref>V17:W17</xm:sqref>
        </x14:dataValidation>
        <x14:dataValidation type="list" allowBlank="1" showInputMessage="1" showErrorMessage="1" errorTitle="Caracter no valido" error="Seleccionar únicamente la información de la lista" xr:uid="{00000000-0002-0000-0200-000006000000}">
          <x14:formula1>
            <xm:f>LISTAS!$X$3:$X$14</xm:f>
          </x14:formula1>
          <xm:sqref>S17:T17</xm:sqref>
        </x14:dataValidation>
        <x14:dataValidation type="list" allowBlank="1" showInputMessage="1" showErrorMessage="1" errorTitle="CARACTER NO VALIDO" error="Este caracter no es valido, escoger dato del listado" xr:uid="{00000000-0002-0000-0200-000007000000}">
          <x14:formula1>
            <xm:f>LISTAS!$W$3:$W$33</xm:f>
          </x14:formula1>
          <xm:sqref>P17:Q17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tabColor rgb="FFFFFF00"/>
  </sheetPr>
  <dimension ref="A1:AI132"/>
  <sheetViews>
    <sheetView showGridLines="0" view="pageBreakPreview" zoomScaleNormal="100" zoomScaleSheetLayoutView="100" workbookViewId="0">
      <selection activeCell="AE3" sqref="AE3:AI3"/>
    </sheetView>
  </sheetViews>
  <sheetFormatPr baseColWidth="10" defaultRowHeight="15" x14ac:dyDescent="0.25"/>
  <cols>
    <col min="1" max="2" width="3.28515625" customWidth="1"/>
    <col min="3" max="3" width="3.42578125" customWidth="1"/>
    <col min="4" max="6" width="3.28515625" customWidth="1"/>
    <col min="7" max="7" width="3.42578125" customWidth="1"/>
    <col min="8" max="10" width="3.28515625" customWidth="1"/>
    <col min="11" max="11" width="3.42578125" customWidth="1"/>
    <col min="12" max="14" width="3.28515625" customWidth="1"/>
    <col min="15" max="15" width="3.85546875" customWidth="1"/>
    <col min="16" max="16" width="3.28515625" customWidth="1"/>
    <col min="17" max="18" width="3.85546875" customWidth="1"/>
    <col min="19" max="32" width="3.28515625" customWidth="1"/>
    <col min="33" max="33" width="3.7109375" customWidth="1"/>
    <col min="34" max="34" width="3.28515625" customWidth="1"/>
    <col min="35" max="35" width="6.28515625" customWidth="1"/>
    <col min="36" max="38" width="2.7109375" customWidth="1"/>
  </cols>
  <sheetData>
    <row r="1" spans="1:35" ht="24.75" customHeight="1" x14ac:dyDescent="0.25">
      <c r="A1" s="217"/>
      <c r="B1" s="218"/>
      <c r="C1" s="218"/>
      <c r="D1" s="218"/>
      <c r="E1" s="218"/>
      <c r="F1" s="218"/>
      <c r="G1" s="218"/>
      <c r="H1" s="218"/>
      <c r="I1" s="218"/>
      <c r="J1" s="218"/>
      <c r="K1" s="218"/>
      <c r="L1" s="227" t="s">
        <v>445</v>
      </c>
      <c r="M1" s="228"/>
      <c r="N1" s="228"/>
      <c r="O1" s="228"/>
      <c r="P1" s="228"/>
      <c r="Q1" s="228"/>
      <c r="R1" s="228"/>
      <c r="S1" s="228"/>
      <c r="T1" s="228"/>
      <c r="U1" s="228"/>
      <c r="V1" s="228"/>
      <c r="W1" s="228"/>
      <c r="X1" s="228"/>
      <c r="Y1" s="228"/>
      <c r="Z1" s="228"/>
      <c r="AA1" s="228"/>
      <c r="AB1" s="228"/>
      <c r="AC1" s="228"/>
      <c r="AD1" s="229"/>
      <c r="AE1" s="221" t="s">
        <v>2</v>
      </c>
      <c r="AF1" s="222"/>
      <c r="AG1" s="222"/>
      <c r="AH1" s="222"/>
      <c r="AI1" s="223"/>
    </row>
    <row r="2" spans="1:35" ht="14.25" customHeight="1" x14ac:dyDescent="0.25">
      <c r="A2" s="219"/>
      <c r="B2" s="220"/>
      <c r="C2" s="220"/>
      <c r="D2" s="220"/>
      <c r="E2" s="220"/>
      <c r="F2" s="220"/>
      <c r="G2" s="220"/>
      <c r="H2" s="220"/>
      <c r="I2" s="220"/>
      <c r="J2" s="220"/>
      <c r="K2" s="220"/>
      <c r="L2" s="230" t="s">
        <v>0</v>
      </c>
      <c r="M2" s="231"/>
      <c r="N2" s="231"/>
      <c r="O2" s="231"/>
      <c r="P2" s="231"/>
      <c r="Q2" s="231"/>
      <c r="R2" s="231"/>
      <c r="S2" s="231"/>
      <c r="T2" s="231"/>
      <c r="U2" s="231"/>
      <c r="V2" s="231"/>
      <c r="W2" s="231"/>
      <c r="X2" s="231"/>
      <c r="Y2" s="231"/>
      <c r="Z2" s="231"/>
      <c r="AA2" s="231"/>
      <c r="AB2" s="231"/>
      <c r="AC2" s="231"/>
      <c r="AD2" s="232"/>
      <c r="AE2" s="224" t="s">
        <v>1748</v>
      </c>
      <c r="AF2" s="225"/>
      <c r="AG2" s="225"/>
      <c r="AH2" s="225"/>
      <c r="AI2" s="226"/>
    </row>
    <row r="3" spans="1:35" ht="13.5" customHeight="1" x14ac:dyDescent="0.25">
      <c r="A3" s="219"/>
      <c r="B3" s="220"/>
      <c r="C3" s="220"/>
      <c r="D3" s="220"/>
      <c r="E3" s="220"/>
      <c r="F3" s="220"/>
      <c r="G3" s="220"/>
      <c r="H3" s="220"/>
      <c r="I3" s="220"/>
      <c r="J3" s="220"/>
      <c r="K3" s="220"/>
      <c r="L3" s="233" t="s">
        <v>1</v>
      </c>
      <c r="M3" s="234"/>
      <c r="N3" s="234"/>
      <c r="O3" s="234"/>
      <c r="P3" s="234"/>
      <c r="Q3" s="234"/>
      <c r="R3" s="234"/>
      <c r="S3" s="234"/>
      <c r="T3" s="234"/>
      <c r="U3" s="234"/>
      <c r="V3" s="234"/>
      <c r="W3" s="234"/>
      <c r="X3" s="234"/>
      <c r="Y3" s="234"/>
      <c r="Z3" s="234"/>
      <c r="AA3" s="234"/>
      <c r="AB3" s="234"/>
      <c r="AC3" s="234"/>
      <c r="AD3" s="235"/>
      <c r="AE3" s="224" t="s">
        <v>1750</v>
      </c>
      <c r="AF3" s="225"/>
      <c r="AG3" s="225"/>
      <c r="AH3" s="225"/>
      <c r="AI3" s="226"/>
    </row>
    <row r="4" spans="1:35" ht="14.25" customHeight="1" thickBot="1" x14ac:dyDescent="0.3">
      <c r="A4" s="315"/>
      <c r="B4" s="316"/>
      <c r="C4" s="316"/>
      <c r="D4" s="316"/>
      <c r="E4" s="316"/>
      <c r="F4" s="316"/>
      <c r="G4" s="316"/>
      <c r="H4" s="316"/>
      <c r="I4" s="316"/>
      <c r="J4" s="316"/>
      <c r="K4" s="316"/>
      <c r="L4" s="317"/>
      <c r="M4" s="318"/>
      <c r="N4" s="318"/>
      <c r="O4" s="318"/>
      <c r="P4" s="318"/>
      <c r="Q4" s="318"/>
      <c r="R4" s="318"/>
      <c r="S4" s="318"/>
      <c r="T4" s="318"/>
      <c r="U4" s="318"/>
      <c r="V4" s="318"/>
      <c r="W4" s="318"/>
      <c r="X4" s="318"/>
      <c r="Y4" s="318"/>
      <c r="Z4" s="318"/>
      <c r="AA4" s="318"/>
      <c r="AB4" s="318"/>
      <c r="AC4" s="318"/>
      <c r="AD4" s="319"/>
      <c r="AE4" s="320" t="s">
        <v>1726</v>
      </c>
      <c r="AF4" s="321"/>
      <c r="AG4" s="321"/>
      <c r="AH4" s="321"/>
      <c r="AI4" s="322"/>
    </row>
    <row r="5" spans="1:35" s="1" customFormat="1" ht="7.5" customHeight="1" x14ac:dyDescent="0.2">
      <c r="A5" s="21"/>
      <c r="B5" s="31"/>
      <c r="C5" s="31"/>
      <c r="D5" s="2"/>
      <c r="E5" s="2"/>
      <c r="F5" s="2"/>
      <c r="G5" s="2"/>
      <c r="H5" s="2"/>
      <c r="I5" s="2"/>
      <c r="J5" s="2"/>
      <c r="K5" s="2"/>
      <c r="L5" s="2"/>
      <c r="M5" s="2"/>
      <c r="N5" s="2"/>
      <c r="O5" s="2"/>
      <c r="P5" s="2"/>
      <c r="Q5" s="2"/>
      <c r="R5" s="2"/>
      <c r="S5" s="2"/>
      <c r="T5" s="2"/>
      <c r="U5" s="2"/>
      <c r="V5" s="2"/>
      <c r="W5" s="2"/>
      <c r="X5" s="2"/>
      <c r="Y5" s="2"/>
      <c r="Z5" s="2"/>
      <c r="AA5" s="2"/>
      <c r="AB5" s="2"/>
      <c r="AC5" s="22"/>
      <c r="AD5" s="22"/>
      <c r="AE5" s="22"/>
      <c r="AF5" s="22"/>
      <c r="AG5" s="22"/>
      <c r="AH5" s="22"/>
      <c r="AI5" s="9"/>
    </row>
    <row r="6" spans="1:35" s="1" customFormat="1" ht="12.95" customHeight="1" x14ac:dyDescent="0.2">
      <c r="A6" s="21" t="s">
        <v>293</v>
      </c>
      <c r="B6" s="24"/>
      <c r="C6" s="2"/>
      <c r="D6" s="2"/>
      <c r="E6" s="2"/>
      <c r="F6" s="2"/>
      <c r="G6" s="2"/>
      <c r="H6" s="2"/>
      <c r="I6" s="2"/>
      <c r="J6" s="2"/>
      <c r="K6" s="2"/>
      <c r="L6" s="2"/>
      <c r="M6" s="2"/>
      <c r="N6" s="2"/>
      <c r="O6" s="2"/>
      <c r="P6" s="2"/>
      <c r="Q6" s="2"/>
      <c r="R6" s="2"/>
      <c r="S6" s="2"/>
      <c r="T6" s="2"/>
      <c r="U6" s="2"/>
      <c r="V6" s="2"/>
      <c r="W6" s="2"/>
      <c r="X6" s="2"/>
      <c r="Y6" s="2"/>
      <c r="Z6" s="2"/>
      <c r="AA6" s="2"/>
      <c r="AB6" s="2"/>
      <c r="AC6" s="22"/>
      <c r="AD6" s="22"/>
      <c r="AE6" s="22"/>
      <c r="AF6" s="22"/>
      <c r="AG6" s="22"/>
      <c r="AH6" s="22"/>
      <c r="AI6" s="9"/>
    </row>
    <row r="7" spans="1:35" s="1" customFormat="1" ht="12.95" customHeight="1" x14ac:dyDescent="0.2">
      <c r="A7" s="21"/>
      <c r="B7" s="24"/>
      <c r="C7" s="2"/>
      <c r="D7" s="2"/>
      <c r="E7" s="2"/>
      <c r="F7" s="2"/>
      <c r="G7" s="2"/>
      <c r="H7" s="2"/>
      <c r="I7" s="2"/>
      <c r="J7" s="2"/>
      <c r="K7" s="2"/>
      <c r="L7" s="2"/>
      <c r="M7" s="2"/>
      <c r="N7" s="2"/>
      <c r="O7" s="2"/>
      <c r="P7" s="2"/>
      <c r="Q7" s="2"/>
      <c r="R7" s="2"/>
      <c r="S7" s="2"/>
      <c r="T7" s="2"/>
      <c r="U7" s="2"/>
      <c r="V7" s="2"/>
      <c r="W7" s="2"/>
      <c r="X7" s="2"/>
      <c r="Y7" s="2"/>
      <c r="Z7" s="2"/>
      <c r="AA7" s="2"/>
      <c r="AB7" s="2"/>
      <c r="AC7" s="22"/>
      <c r="AD7" s="22"/>
      <c r="AE7" s="22"/>
      <c r="AF7" s="22"/>
      <c r="AG7" s="22"/>
      <c r="AH7" s="22"/>
      <c r="AI7" s="9"/>
    </row>
    <row r="8" spans="1:35" s="1" customFormat="1" ht="12.95" customHeight="1" x14ac:dyDescent="0.2">
      <c r="A8" s="21"/>
      <c r="B8" s="271"/>
      <c r="C8" s="272"/>
      <c r="D8" s="272"/>
      <c r="E8" s="272"/>
      <c r="F8" s="272"/>
      <c r="G8" s="272"/>
      <c r="H8" s="272"/>
      <c r="I8" s="272"/>
      <c r="J8" s="272"/>
      <c r="K8" s="272"/>
      <c r="L8" s="272"/>
      <c r="M8" s="272"/>
      <c r="N8" s="272"/>
      <c r="O8" s="272"/>
      <c r="P8" s="272"/>
      <c r="Q8" s="273"/>
      <c r="R8" s="2"/>
      <c r="S8" s="410"/>
      <c r="T8" s="411"/>
      <c r="U8" s="411"/>
      <c r="V8" s="411"/>
      <c r="W8" s="411"/>
      <c r="X8" s="411"/>
      <c r="Y8" s="411"/>
      <c r="Z8" s="411"/>
      <c r="AA8" s="411"/>
      <c r="AB8" s="411"/>
      <c r="AC8" s="411"/>
      <c r="AD8" s="411"/>
      <c r="AE8" s="411"/>
      <c r="AF8" s="411"/>
      <c r="AG8" s="411"/>
      <c r="AH8" s="412"/>
      <c r="AI8" s="9"/>
    </row>
    <row r="9" spans="1:35" s="1" customFormat="1" ht="12.95" customHeight="1" x14ac:dyDescent="0.2">
      <c r="A9" s="21"/>
      <c r="B9" s="274"/>
      <c r="C9" s="275"/>
      <c r="D9" s="275"/>
      <c r="E9" s="275"/>
      <c r="F9" s="275"/>
      <c r="G9" s="275"/>
      <c r="H9" s="275"/>
      <c r="I9" s="275"/>
      <c r="J9" s="275"/>
      <c r="K9" s="275"/>
      <c r="L9" s="275"/>
      <c r="M9" s="275"/>
      <c r="N9" s="275"/>
      <c r="O9" s="275"/>
      <c r="P9" s="275"/>
      <c r="Q9" s="276"/>
      <c r="R9" s="2"/>
      <c r="S9" s="413"/>
      <c r="T9" s="305"/>
      <c r="U9" s="305"/>
      <c r="V9" s="305"/>
      <c r="W9" s="305"/>
      <c r="X9" s="305"/>
      <c r="Y9" s="305"/>
      <c r="Z9" s="305"/>
      <c r="AA9" s="305"/>
      <c r="AB9" s="305"/>
      <c r="AC9" s="305"/>
      <c r="AD9" s="305"/>
      <c r="AE9" s="305"/>
      <c r="AF9" s="305"/>
      <c r="AG9" s="305"/>
      <c r="AH9" s="414"/>
      <c r="AI9" s="9"/>
    </row>
    <row r="10" spans="1:35" s="1" customFormat="1" ht="12.95" customHeight="1" x14ac:dyDescent="0.2">
      <c r="A10" s="21"/>
      <c r="B10" s="274"/>
      <c r="C10" s="275"/>
      <c r="D10" s="275"/>
      <c r="E10" s="275"/>
      <c r="F10" s="275"/>
      <c r="G10" s="275"/>
      <c r="H10" s="275"/>
      <c r="I10" s="275"/>
      <c r="J10" s="275"/>
      <c r="K10" s="275"/>
      <c r="L10" s="275"/>
      <c r="M10" s="275"/>
      <c r="N10" s="275"/>
      <c r="O10" s="275"/>
      <c r="P10" s="275"/>
      <c r="Q10" s="276"/>
      <c r="R10" s="2"/>
      <c r="S10" s="413"/>
      <c r="T10" s="305"/>
      <c r="U10" s="305"/>
      <c r="V10" s="305"/>
      <c r="W10" s="305"/>
      <c r="X10" s="305"/>
      <c r="Y10" s="305"/>
      <c r="Z10" s="305"/>
      <c r="AA10" s="305"/>
      <c r="AB10" s="305"/>
      <c r="AC10" s="305"/>
      <c r="AD10" s="305"/>
      <c r="AE10" s="305"/>
      <c r="AF10" s="305"/>
      <c r="AG10" s="305"/>
      <c r="AH10" s="414"/>
      <c r="AI10" s="9"/>
    </row>
    <row r="11" spans="1:35" s="1" customFormat="1" ht="12.95" customHeight="1" x14ac:dyDescent="0.2">
      <c r="A11" s="21"/>
      <c r="B11" s="274"/>
      <c r="C11" s="275"/>
      <c r="D11" s="275"/>
      <c r="E11" s="275"/>
      <c r="F11" s="275"/>
      <c r="G11" s="275"/>
      <c r="H11" s="275"/>
      <c r="I11" s="275"/>
      <c r="J11" s="275"/>
      <c r="K11" s="275"/>
      <c r="L11" s="275"/>
      <c r="M11" s="275"/>
      <c r="N11" s="275"/>
      <c r="O11" s="275"/>
      <c r="P11" s="275"/>
      <c r="Q11" s="276"/>
      <c r="R11" s="2"/>
      <c r="S11" s="413"/>
      <c r="T11" s="305"/>
      <c r="U11" s="305"/>
      <c r="V11" s="305"/>
      <c r="W11" s="305"/>
      <c r="X11" s="305"/>
      <c r="Y11" s="305"/>
      <c r="Z11" s="305"/>
      <c r="AA11" s="305"/>
      <c r="AB11" s="305"/>
      <c r="AC11" s="305"/>
      <c r="AD11" s="305"/>
      <c r="AE11" s="305"/>
      <c r="AF11" s="305"/>
      <c r="AG11" s="305"/>
      <c r="AH11" s="414"/>
      <c r="AI11" s="9"/>
    </row>
    <row r="12" spans="1:35" s="1" customFormat="1" ht="12.95" customHeight="1" x14ac:dyDescent="0.2">
      <c r="A12" s="21"/>
      <c r="B12" s="274"/>
      <c r="C12" s="275"/>
      <c r="D12" s="275"/>
      <c r="E12" s="275"/>
      <c r="F12" s="275"/>
      <c r="G12" s="275"/>
      <c r="H12" s="275"/>
      <c r="I12" s="275"/>
      <c r="J12" s="275"/>
      <c r="K12" s="275"/>
      <c r="L12" s="275"/>
      <c r="M12" s="275"/>
      <c r="N12" s="275"/>
      <c r="O12" s="275"/>
      <c r="P12" s="275"/>
      <c r="Q12" s="276"/>
      <c r="R12" s="2"/>
      <c r="S12" s="413"/>
      <c r="T12" s="305"/>
      <c r="U12" s="305"/>
      <c r="V12" s="305"/>
      <c r="W12" s="305"/>
      <c r="X12" s="305"/>
      <c r="Y12" s="305"/>
      <c r="Z12" s="305"/>
      <c r="AA12" s="305"/>
      <c r="AB12" s="305"/>
      <c r="AC12" s="305"/>
      <c r="AD12" s="305"/>
      <c r="AE12" s="305"/>
      <c r="AF12" s="305"/>
      <c r="AG12" s="305"/>
      <c r="AH12" s="414"/>
      <c r="AI12" s="9"/>
    </row>
    <row r="13" spans="1:35" s="1" customFormat="1" ht="12.95" customHeight="1" x14ac:dyDescent="0.2">
      <c r="A13" s="21"/>
      <c r="B13" s="274"/>
      <c r="C13" s="275"/>
      <c r="D13" s="275"/>
      <c r="E13" s="275"/>
      <c r="F13" s="275"/>
      <c r="G13" s="275"/>
      <c r="H13" s="275"/>
      <c r="I13" s="275"/>
      <c r="J13" s="275"/>
      <c r="K13" s="275"/>
      <c r="L13" s="275"/>
      <c r="M13" s="275"/>
      <c r="N13" s="275"/>
      <c r="O13" s="275"/>
      <c r="P13" s="275"/>
      <c r="Q13" s="276"/>
      <c r="R13" s="2"/>
      <c r="S13" s="413"/>
      <c r="T13" s="305"/>
      <c r="U13" s="305"/>
      <c r="V13" s="305"/>
      <c r="W13" s="305"/>
      <c r="X13" s="305"/>
      <c r="Y13" s="305"/>
      <c r="Z13" s="305"/>
      <c r="AA13" s="305"/>
      <c r="AB13" s="305"/>
      <c r="AC13" s="305"/>
      <c r="AD13" s="305"/>
      <c r="AE13" s="305"/>
      <c r="AF13" s="305"/>
      <c r="AG13" s="305"/>
      <c r="AH13" s="414"/>
      <c r="AI13" s="9"/>
    </row>
    <row r="14" spans="1:35" s="1" customFormat="1" ht="12.95" customHeight="1" x14ac:dyDescent="0.2">
      <c r="A14" s="21"/>
      <c r="B14" s="274"/>
      <c r="C14" s="275"/>
      <c r="D14" s="275"/>
      <c r="E14" s="275"/>
      <c r="F14" s="275"/>
      <c r="G14" s="275"/>
      <c r="H14" s="275"/>
      <c r="I14" s="275"/>
      <c r="J14" s="275"/>
      <c r="K14" s="275"/>
      <c r="L14" s="275"/>
      <c r="M14" s="275"/>
      <c r="N14" s="275"/>
      <c r="O14" s="275"/>
      <c r="P14" s="275"/>
      <c r="Q14" s="276"/>
      <c r="R14" s="2"/>
      <c r="S14" s="413"/>
      <c r="T14" s="305"/>
      <c r="U14" s="305"/>
      <c r="V14" s="305"/>
      <c r="W14" s="305"/>
      <c r="X14" s="305"/>
      <c r="Y14" s="305"/>
      <c r="Z14" s="305"/>
      <c r="AA14" s="305"/>
      <c r="AB14" s="305"/>
      <c r="AC14" s="305"/>
      <c r="AD14" s="305"/>
      <c r="AE14" s="305"/>
      <c r="AF14" s="305"/>
      <c r="AG14" s="305"/>
      <c r="AH14" s="414"/>
      <c r="AI14" s="9"/>
    </row>
    <row r="15" spans="1:35" s="1" customFormat="1" ht="12.95" customHeight="1" x14ac:dyDescent="0.2">
      <c r="A15" s="21"/>
      <c r="B15" s="274"/>
      <c r="C15" s="275"/>
      <c r="D15" s="275"/>
      <c r="E15" s="275"/>
      <c r="F15" s="275"/>
      <c r="G15" s="275"/>
      <c r="H15" s="275"/>
      <c r="I15" s="275"/>
      <c r="J15" s="275"/>
      <c r="K15" s="275"/>
      <c r="L15" s="275"/>
      <c r="M15" s="275"/>
      <c r="N15" s="275"/>
      <c r="O15" s="275"/>
      <c r="P15" s="275"/>
      <c r="Q15" s="276"/>
      <c r="R15" s="2"/>
      <c r="S15" s="413"/>
      <c r="T15" s="305"/>
      <c r="U15" s="305"/>
      <c r="V15" s="305"/>
      <c r="W15" s="305"/>
      <c r="X15" s="305"/>
      <c r="Y15" s="305"/>
      <c r="Z15" s="305"/>
      <c r="AA15" s="305"/>
      <c r="AB15" s="305"/>
      <c r="AC15" s="305"/>
      <c r="AD15" s="305"/>
      <c r="AE15" s="305"/>
      <c r="AF15" s="305"/>
      <c r="AG15" s="305"/>
      <c r="AH15" s="414"/>
      <c r="AI15" s="9"/>
    </row>
    <row r="16" spans="1:35" s="1" customFormat="1" ht="12.95" customHeight="1" x14ac:dyDescent="0.2">
      <c r="A16" s="21"/>
      <c r="B16" s="274"/>
      <c r="C16" s="275"/>
      <c r="D16" s="275"/>
      <c r="E16" s="275"/>
      <c r="F16" s="275"/>
      <c r="G16" s="275"/>
      <c r="H16" s="275"/>
      <c r="I16" s="275"/>
      <c r="J16" s="275"/>
      <c r="K16" s="275"/>
      <c r="L16" s="275"/>
      <c r="M16" s="275"/>
      <c r="N16" s="275"/>
      <c r="O16" s="275"/>
      <c r="P16" s="275"/>
      <c r="Q16" s="276"/>
      <c r="R16" s="2"/>
      <c r="S16" s="413"/>
      <c r="T16" s="305"/>
      <c r="U16" s="305"/>
      <c r="V16" s="305"/>
      <c r="W16" s="305"/>
      <c r="X16" s="305"/>
      <c r="Y16" s="305"/>
      <c r="Z16" s="305"/>
      <c r="AA16" s="305"/>
      <c r="AB16" s="305"/>
      <c r="AC16" s="305"/>
      <c r="AD16" s="305"/>
      <c r="AE16" s="305"/>
      <c r="AF16" s="305"/>
      <c r="AG16" s="305"/>
      <c r="AH16" s="414"/>
      <c r="AI16" s="9"/>
    </row>
    <row r="17" spans="1:35" s="1" customFormat="1" ht="12.95" customHeight="1" x14ac:dyDescent="0.2">
      <c r="A17" s="21"/>
      <c r="B17" s="274"/>
      <c r="C17" s="275"/>
      <c r="D17" s="275"/>
      <c r="E17" s="275"/>
      <c r="F17" s="275"/>
      <c r="G17" s="275"/>
      <c r="H17" s="275"/>
      <c r="I17" s="275"/>
      <c r="J17" s="275"/>
      <c r="K17" s="275"/>
      <c r="L17" s="275"/>
      <c r="M17" s="275"/>
      <c r="N17" s="275"/>
      <c r="O17" s="275"/>
      <c r="P17" s="275"/>
      <c r="Q17" s="276"/>
      <c r="R17" s="2"/>
      <c r="S17" s="413"/>
      <c r="T17" s="305"/>
      <c r="U17" s="305"/>
      <c r="V17" s="305"/>
      <c r="W17" s="305"/>
      <c r="X17" s="305"/>
      <c r="Y17" s="305"/>
      <c r="Z17" s="305"/>
      <c r="AA17" s="305"/>
      <c r="AB17" s="305"/>
      <c r="AC17" s="305"/>
      <c r="AD17" s="305"/>
      <c r="AE17" s="305"/>
      <c r="AF17" s="305"/>
      <c r="AG17" s="305"/>
      <c r="AH17" s="414"/>
      <c r="AI17" s="9"/>
    </row>
    <row r="18" spans="1:35" s="1" customFormat="1" ht="12.95" customHeight="1" x14ac:dyDescent="0.2">
      <c r="A18" s="21"/>
      <c r="B18" s="274"/>
      <c r="C18" s="275"/>
      <c r="D18" s="275"/>
      <c r="E18" s="275"/>
      <c r="F18" s="275"/>
      <c r="G18" s="275"/>
      <c r="H18" s="275"/>
      <c r="I18" s="275"/>
      <c r="J18" s="275"/>
      <c r="K18" s="275"/>
      <c r="L18" s="275"/>
      <c r="M18" s="275"/>
      <c r="N18" s="275"/>
      <c r="O18" s="275"/>
      <c r="P18" s="275"/>
      <c r="Q18" s="276"/>
      <c r="R18" s="2"/>
      <c r="S18" s="413"/>
      <c r="T18" s="305"/>
      <c r="U18" s="305"/>
      <c r="V18" s="305"/>
      <c r="W18" s="305"/>
      <c r="X18" s="305"/>
      <c r="Y18" s="305"/>
      <c r="Z18" s="305"/>
      <c r="AA18" s="305"/>
      <c r="AB18" s="305"/>
      <c r="AC18" s="305"/>
      <c r="AD18" s="305"/>
      <c r="AE18" s="305"/>
      <c r="AF18" s="305"/>
      <c r="AG18" s="305"/>
      <c r="AH18" s="414"/>
      <c r="AI18" s="9"/>
    </row>
    <row r="19" spans="1:35" s="1" customFormat="1" ht="12.95" customHeight="1" x14ac:dyDescent="0.2">
      <c r="A19" s="21"/>
      <c r="B19" s="274"/>
      <c r="C19" s="275"/>
      <c r="D19" s="275"/>
      <c r="E19" s="275"/>
      <c r="F19" s="275"/>
      <c r="G19" s="275"/>
      <c r="H19" s="275"/>
      <c r="I19" s="275"/>
      <c r="J19" s="275"/>
      <c r="K19" s="275"/>
      <c r="L19" s="275"/>
      <c r="M19" s="275"/>
      <c r="N19" s="275"/>
      <c r="O19" s="275"/>
      <c r="P19" s="275"/>
      <c r="Q19" s="276"/>
      <c r="R19" s="2"/>
      <c r="S19" s="413"/>
      <c r="T19" s="305"/>
      <c r="U19" s="305"/>
      <c r="V19" s="305"/>
      <c r="W19" s="305"/>
      <c r="X19" s="305"/>
      <c r="Y19" s="305"/>
      <c r="Z19" s="305"/>
      <c r="AA19" s="305"/>
      <c r="AB19" s="305"/>
      <c r="AC19" s="305"/>
      <c r="AD19" s="305"/>
      <c r="AE19" s="305"/>
      <c r="AF19" s="305"/>
      <c r="AG19" s="305"/>
      <c r="AH19" s="414"/>
      <c r="AI19" s="9"/>
    </row>
    <row r="20" spans="1:35" s="1" customFormat="1" ht="12.95" customHeight="1" x14ac:dyDescent="0.2">
      <c r="A20" s="21"/>
      <c r="B20" s="274"/>
      <c r="C20" s="275"/>
      <c r="D20" s="275"/>
      <c r="E20" s="275"/>
      <c r="F20" s="275"/>
      <c r="G20" s="275"/>
      <c r="H20" s="275"/>
      <c r="I20" s="275"/>
      <c r="J20" s="275"/>
      <c r="K20" s="275"/>
      <c r="L20" s="275"/>
      <c r="M20" s="275"/>
      <c r="N20" s="275"/>
      <c r="O20" s="275"/>
      <c r="P20" s="275"/>
      <c r="Q20" s="276"/>
      <c r="R20" s="2"/>
      <c r="S20" s="413"/>
      <c r="T20" s="305"/>
      <c r="U20" s="305"/>
      <c r="V20" s="305"/>
      <c r="W20" s="305"/>
      <c r="X20" s="305"/>
      <c r="Y20" s="305"/>
      <c r="Z20" s="305"/>
      <c r="AA20" s="305"/>
      <c r="AB20" s="305"/>
      <c r="AC20" s="305"/>
      <c r="AD20" s="305"/>
      <c r="AE20" s="305"/>
      <c r="AF20" s="305"/>
      <c r="AG20" s="305"/>
      <c r="AH20" s="414"/>
      <c r="AI20" s="9"/>
    </row>
    <row r="21" spans="1:35" s="1" customFormat="1" ht="12.95" customHeight="1" x14ac:dyDescent="0.2">
      <c r="A21" s="21"/>
      <c r="B21" s="274"/>
      <c r="C21" s="275"/>
      <c r="D21" s="275"/>
      <c r="E21" s="275"/>
      <c r="F21" s="275"/>
      <c r="G21" s="275"/>
      <c r="H21" s="275"/>
      <c r="I21" s="275"/>
      <c r="J21" s="275"/>
      <c r="K21" s="275"/>
      <c r="L21" s="275"/>
      <c r="M21" s="275"/>
      <c r="N21" s="275"/>
      <c r="O21" s="275"/>
      <c r="P21" s="275"/>
      <c r="Q21" s="276"/>
      <c r="R21" s="2"/>
      <c r="S21" s="413"/>
      <c r="T21" s="305"/>
      <c r="U21" s="305"/>
      <c r="V21" s="305"/>
      <c r="W21" s="305"/>
      <c r="X21" s="305"/>
      <c r="Y21" s="305"/>
      <c r="Z21" s="305"/>
      <c r="AA21" s="305"/>
      <c r="AB21" s="305"/>
      <c r="AC21" s="305"/>
      <c r="AD21" s="305"/>
      <c r="AE21" s="305"/>
      <c r="AF21" s="305"/>
      <c r="AG21" s="305"/>
      <c r="AH21" s="414"/>
      <c r="AI21" s="9"/>
    </row>
    <row r="22" spans="1:35" s="1" customFormat="1" ht="12.95" customHeight="1" x14ac:dyDescent="0.2">
      <c r="A22" s="21"/>
      <c r="B22" s="274"/>
      <c r="C22" s="275"/>
      <c r="D22" s="275"/>
      <c r="E22" s="275"/>
      <c r="F22" s="275"/>
      <c r="G22" s="275"/>
      <c r="H22" s="275"/>
      <c r="I22" s="275"/>
      <c r="J22" s="275"/>
      <c r="K22" s="275"/>
      <c r="L22" s="275"/>
      <c r="M22" s="275"/>
      <c r="N22" s="275"/>
      <c r="O22" s="275"/>
      <c r="P22" s="275"/>
      <c r="Q22" s="276"/>
      <c r="R22" s="2"/>
      <c r="S22" s="413"/>
      <c r="T22" s="305"/>
      <c r="U22" s="305"/>
      <c r="V22" s="305"/>
      <c r="W22" s="305"/>
      <c r="X22" s="305"/>
      <c r="Y22" s="305"/>
      <c r="Z22" s="305"/>
      <c r="AA22" s="305"/>
      <c r="AB22" s="305"/>
      <c r="AC22" s="305"/>
      <c r="AD22" s="305"/>
      <c r="AE22" s="305"/>
      <c r="AF22" s="305"/>
      <c r="AG22" s="305"/>
      <c r="AH22" s="414"/>
      <c r="AI22" s="9"/>
    </row>
    <row r="23" spans="1:35" s="1" customFormat="1" ht="12.95" customHeight="1" x14ac:dyDescent="0.2">
      <c r="A23" s="21"/>
      <c r="B23" s="277"/>
      <c r="C23" s="278"/>
      <c r="D23" s="278"/>
      <c r="E23" s="278"/>
      <c r="F23" s="278"/>
      <c r="G23" s="278"/>
      <c r="H23" s="278"/>
      <c r="I23" s="278"/>
      <c r="J23" s="278"/>
      <c r="K23" s="278"/>
      <c r="L23" s="278"/>
      <c r="M23" s="278"/>
      <c r="N23" s="278"/>
      <c r="O23" s="278"/>
      <c r="P23" s="278"/>
      <c r="Q23" s="279"/>
      <c r="R23" s="2"/>
      <c r="S23" s="415"/>
      <c r="T23" s="416"/>
      <c r="U23" s="416"/>
      <c r="V23" s="416"/>
      <c r="W23" s="416"/>
      <c r="X23" s="416"/>
      <c r="Y23" s="416"/>
      <c r="Z23" s="416"/>
      <c r="AA23" s="416"/>
      <c r="AB23" s="416"/>
      <c r="AC23" s="416"/>
      <c r="AD23" s="416"/>
      <c r="AE23" s="416"/>
      <c r="AF23" s="416"/>
      <c r="AG23" s="416"/>
      <c r="AH23" s="417"/>
      <c r="AI23" s="9"/>
    </row>
    <row r="24" spans="1:35" s="1" customFormat="1" ht="12.95" customHeight="1" x14ac:dyDescent="0.2">
      <c r="A24" s="21"/>
      <c r="B24" s="401" t="s">
        <v>618</v>
      </c>
      <c r="C24" s="402"/>
      <c r="D24" s="402"/>
      <c r="E24" s="402"/>
      <c r="F24" s="402"/>
      <c r="G24" s="402"/>
      <c r="H24" s="402"/>
      <c r="I24" s="402"/>
      <c r="J24" s="402"/>
      <c r="K24" s="402"/>
      <c r="L24" s="402"/>
      <c r="M24" s="402"/>
      <c r="N24" s="402"/>
      <c r="O24" s="402"/>
      <c r="P24" s="402"/>
      <c r="Q24" s="403"/>
      <c r="R24" s="2"/>
      <c r="S24" s="418" t="s">
        <v>619</v>
      </c>
      <c r="T24" s="419"/>
      <c r="U24" s="419"/>
      <c r="V24" s="419"/>
      <c r="W24" s="419"/>
      <c r="X24" s="419"/>
      <c r="Y24" s="419"/>
      <c r="Z24" s="419"/>
      <c r="AA24" s="419"/>
      <c r="AB24" s="419"/>
      <c r="AC24" s="419"/>
      <c r="AD24" s="419"/>
      <c r="AE24" s="419"/>
      <c r="AF24" s="419"/>
      <c r="AG24" s="419"/>
      <c r="AH24" s="420"/>
      <c r="AI24" s="9"/>
    </row>
    <row r="25" spans="1:35" s="1" customFormat="1" ht="12.95" customHeight="1" x14ac:dyDescent="0.2">
      <c r="A25" s="21"/>
      <c r="B25" s="404"/>
      <c r="C25" s="405"/>
      <c r="D25" s="405"/>
      <c r="E25" s="405"/>
      <c r="F25" s="405"/>
      <c r="G25" s="405"/>
      <c r="H25" s="405"/>
      <c r="I25" s="405"/>
      <c r="J25" s="405"/>
      <c r="K25" s="405"/>
      <c r="L25" s="405"/>
      <c r="M25" s="405"/>
      <c r="N25" s="405"/>
      <c r="O25" s="405"/>
      <c r="P25" s="405"/>
      <c r="Q25" s="406"/>
      <c r="R25" s="2"/>
      <c r="S25" s="421"/>
      <c r="T25" s="422"/>
      <c r="U25" s="422"/>
      <c r="V25" s="422"/>
      <c r="W25" s="422"/>
      <c r="X25" s="422"/>
      <c r="Y25" s="422"/>
      <c r="Z25" s="422"/>
      <c r="AA25" s="422"/>
      <c r="AB25" s="422"/>
      <c r="AC25" s="422"/>
      <c r="AD25" s="422"/>
      <c r="AE25" s="422"/>
      <c r="AF25" s="422"/>
      <c r="AG25" s="422"/>
      <c r="AH25" s="423"/>
      <c r="AI25" s="9"/>
    </row>
    <row r="26" spans="1:35" s="1" customFormat="1" ht="12.95" customHeight="1" x14ac:dyDescent="0.2">
      <c r="A26" s="21"/>
      <c r="B26" s="404"/>
      <c r="C26" s="405"/>
      <c r="D26" s="405"/>
      <c r="E26" s="405"/>
      <c r="F26" s="405"/>
      <c r="G26" s="405"/>
      <c r="H26" s="405"/>
      <c r="I26" s="405"/>
      <c r="J26" s="405"/>
      <c r="K26" s="405"/>
      <c r="L26" s="405"/>
      <c r="M26" s="405"/>
      <c r="N26" s="405"/>
      <c r="O26" s="405"/>
      <c r="P26" s="405"/>
      <c r="Q26" s="406"/>
      <c r="R26" s="2"/>
      <c r="S26" s="421"/>
      <c r="T26" s="422"/>
      <c r="U26" s="422"/>
      <c r="V26" s="422"/>
      <c r="W26" s="422"/>
      <c r="X26" s="422"/>
      <c r="Y26" s="422"/>
      <c r="Z26" s="422"/>
      <c r="AA26" s="422"/>
      <c r="AB26" s="422"/>
      <c r="AC26" s="422"/>
      <c r="AD26" s="422"/>
      <c r="AE26" s="422"/>
      <c r="AF26" s="422"/>
      <c r="AG26" s="422"/>
      <c r="AH26" s="423"/>
      <c r="AI26" s="9"/>
    </row>
    <row r="27" spans="1:35" s="1" customFormat="1" ht="12.95" customHeight="1" x14ac:dyDescent="0.2">
      <c r="A27" s="21"/>
      <c r="B27" s="407"/>
      <c r="C27" s="408"/>
      <c r="D27" s="408"/>
      <c r="E27" s="408"/>
      <c r="F27" s="408"/>
      <c r="G27" s="408"/>
      <c r="H27" s="408"/>
      <c r="I27" s="408"/>
      <c r="J27" s="408"/>
      <c r="K27" s="408"/>
      <c r="L27" s="408"/>
      <c r="M27" s="408"/>
      <c r="N27" s="408"/>
      <c r="O27" s="408"/>
      <c r="P27" s="408"/>
      <c r="Q27" s="409"/>
      <c r="R27" s="2"/>
      <c r="S27" s="424"/>
      <c r="T27" s="425"/>
      <c r="U27" s="425"/>
      <c r="V27" s="425"/>
      <c r="W27" s="425"/>
      <c r="X27" s="425"/>
      <c r="Y27" s="425"/>
      <c r="Z27" s="425"/>
      <c r="AA27" s="425"/>
      <c r="AB27" s="425"/>
      <c r="AC27" s="425"/>
      <c r="AD27" s="425"/>
      <c r="AE27" s="425"/>
      <c r="AF27" s="425"/>
      <c r="AG27" s="425"/>
      <c r="AH27" s="426"/>
      <c r="AI27" s="9"/>
    </row>
    <row r="28" spans="1:35" s="1" customFormat="1" ht="12.95" customHeight="1" x14ac:dyDescent="0.2">
      <c r="A28" s="21"/>
      <c r="B28" s="24"/>
      <c r="C28" s="2"/>
      <c r="D28" s="2"/>
      <c r="E28" s="2"/>
      <c r="F28" s="2"/>
      <c r="G28" s="2"/>
      <c r="H28" s="2"/>
      <c r="I28" s="2"/>
      <c r="J28" s="2"/>
      <c r="K28" s="2"/>
      <c r="L28" s="2"/>
      <c r="M28" s="2"/>
      <c r="N28" s="2"/>
      <c r="O28" s="2"/>
      <c r="P28" s="2"/>
      <c r="Q28" s="2"/>
      <c r="R28" s="2"/>
      <c r="S28" s="2"/>
      <c r="T28" s="2"/>
      <c r="U28" s="2"/>
      <c r="V28" s="2"/>
      <c r="W28" s="2"/>
      <c r="X28" s="2"/>
      <c r="Y28" s="2"/>
      <c r="Z28" s="2"/>
      <c r="AA28" s="2"/>
      <c r="AB28" s="2"/>
      <c r="AC28" s="22"/>
      <c r="AD28" s="22"/>
      <c r="AE28" s="22"/>
      <c r="AF28" s="22"/>
      <c r="AG28" s="22"/>
      <c r="AH28" s="22"/>
      <c r="AI28" s="9"/>
    </row>
    <row r="29" spans="1:35" s="1" customFormat="1" ht="12.95" customHeight="1" x14ac:dyDescent="0.2">
      <c r="A29" s="21"/>
      <c r="B29" s="24"/>
      <c r="C29" s="2"/>
      <c r="D29" s="2"/>
      <c r="E29" s="2"/>
      <c r="F29" s="2"/>
      <c r="G29" s="2"/>
      <c r="H29" s="2"/>
      <c r="I29" s="2"/>
      <c r="J29" s="2"/>
      <c r="K29" s="2"/>
      <c r="L29" s="2"/>
      <c r="M29" s="2"/>
      <c r="N29" s="2"/>
      <c r="O29" s="2"/>
      <c r="P29" s="2"/>
      <c r="Q29" s="2"/>
      <c r="R29" s="2"/>
      <c r="S29" s="2"/>
      <c r="T29" s="2"/>
      <c r="U29" s="2"/>
      <c r="V29" s="2"/>
      <c r="W29" s="2"/>
      <c r="X29" s="2"/>
      <c r="Y29" s="2"/>
      <c r="Z29" s="2"/>
      <c r="AA29" s="2"/>
      <c r="AB29" s="2"/>
      <c r="AC29" s="22"/>
      <c r="AD29" s="22"/>
      <c r="AE29" s="22"/>
      <c r="AF29" s="22"/>
      <c r="AG29" s="22"/>
      <c r="AH29" s="22"/>
      <c r="AI29" s="9"/>
    </row>
    <row r="30" spans="1:35" s="1" customFormat="1" ht="12.95" customHeight="1" x14ac:dyDescent="0.2">
      <c r="A30" s="21"/>
      <c r="B30" s="271"/>
      <c r="C30" s="272"/>
      <c r="D30" s="272"/>
      <c r="E30" s="272"/>
      <c r="F30" s="272"/>
      <c r="G30" s="272"/>
      <c r="H30" s="272"/>
      <c r="I30" s="272"/>
      <c r="J30" s="272"/>
      <c r="K30" s="272"/>
      <c r="L30" s="272"/>
      <c r="M30" s="272"/>
      <c r="N30" s="272"/>
      <c r="O30" s="272"/>
      <c r="P30" s="272"/>
      <c r="Q30" s="273"/>
      <c r="R30" s="2"/>
      <c r="S30" s="410"/>
      <c r="T30" s="411"/>
      <c r="U30" s="411"/>
      <c r="V30" s="411"/>
      <c r="W30" s="411"/>
      <c r="X30" s="411"/>
      <c r="Y30" s="411"/>
      <c r="Z30" s="411"/>
      <c r="AA30" s="411"/>
      <c r="AB30" s="411"/>
      <c r="AC30" s="411"/>
      <c r="AD30" s="411"/>
      <c r="AE30" s="411"/>
      <c r="AF30" s="411"/>
      <c r="AG30" s="411"/>
      <c r="AH30" s="412"/>
      <c r="AI30" s="9"/>
    </row>
    <row r="31" spans="1:35" s="1" customFormat="1" ht="12.95" customHeight="1" x14ac:dyDescent="0.2">
      <c r="A31" s="21"/>
      <c r="B31" s="274"/>
      <c r="C31" s="275"/>
      <c r="D31" s="275"/>
      <c r="E31" s="275"/>
      <c r="F31" s="275"/>
      <c r="G31" s="275"/>
      <c r="H31" s="275"/>
      <c r="I31" s="275"/>
      <c r="J31" s="275"/>
      <c r="K31" s="275"/>
      <c r="L31" s="275"/>
      <c r="M31" s="275"/>
      <c r="N31" s="275"/>
      <c r="O31" s="275"/>
      <c r="P31" s="275"/>
      <c r="Q31" s="276"/>
      <c r="R31" s="2"/>
      <c r="S31" s="413"/>
      <c r="T31" s="305"/>
      <c r="U31" s="305"/>
      <c r="V31" s="305"/>
      <c r="W31" s="305"/>
      <c r="X31" s="305"/>
      <c r="Y31" s="305"/>
      <c r="Z31" s="305"/>
      <c r="AA31" s="305"/>
      <c r="AB31" s="305"/>
      <c r="AC31" s="305"/>
      <c r="AD31" s="305"/>
      <c r="AE31" s="305"/>
      <c r="AF31" s="305"/>
      <c r="AG31" s="305"/>
      <c r="AH31" s="414"/>
      <c r="AI31" s="9"/>
    </row>
    <row r="32" spans="1:35" s="1" customFormat="1" ht="12.95" customHeight="1" x14ac:dyDescent="0.2">
      <c r="A32" s="21"/>
      <c r="B32" s="274"/>
      <c r="C32" s="275"/>
      <c r="D32" s="275"/>
      <c r="E32" s="275"/>
      <c r="F32" s="275"/>
      <c r="G32" s="275"/>
      <c r="H32" s="275"/>
      <c r="I32" s="275"/>
      <c r="J32" s="275"/>
      <c r="K32" s="275"/>
      <c r="L32" s="275"/>
      <c r="M32" s="275"/>
      <c r="N32" s="275"/>
      <c r="O32" s="275"/>
      <c r="P32" s="275"/>
      <c r="Q32" s="276"/>
      <c r="R32" s="2"/>
      <c r="S32" s="413"/>
      <c r="T32" s="305"/>
      <c r="U32" s="305"/>
      <c r="V32" s="305"/>
      <c r="W32" s="305"/>
      <c r="X32" s="305"/>
      <c r="Y32" s="305"/>
      <c r="Z32" s="305"/>
      <c r="AA32" s="305"/>
      <c r="AB32" s="305"/>
      <c r="AC32" s="305"/>
      <c r="AD32" s="305"/>
      <c r="AE32" s="305"/>
      <c r="AF32" s="305"/>
      <c r="AG32" s="305"/>
      <c r="AH32" s="414"/>
      <c r="AI32" s="9"/>
    </row>
    <row r="33" spans="1:35" s="1" customFormat="1" ht="12.95" customHeight="1" x14ac:dyDescent="0.2">
      <c r="A33" s="21"/>
      <c r="B33" s="274"/>
      <c r="C33" s="275"/>
      <c r="D33" s="275"/>
      <c r="E33" s="275"/>
      <c r="F33" s="275"/>
      <c r="G33" s="275"/>
      <c r="H33" s="275"/>
      <c r="I33" s="275"/>
      <c r="J33" s="275"/>
      <c r="K33" s="275"/>
      <c r="L33" s="275"/>
      <c r="M33" s="275"/>
      <c r="N33" s="275"/>
      <c r="O33" s="275"/>
      <c r="P33" s="275"/>
      <c r="Q33" s="276"/>
      <c r="R33" s="2"/>
      <c r="S33" s="413"/>
      <c r="T33" s="305"/>
      <c r="U33" s="305"/>
      <c r="V33" s="305"/>
      <c r="W33" s="305"/>
      <c r="X33" s="305"/>
      <c r="Y33" s="305"/>
      <c r="Z33" s="305"/>
      <c r="AA33" s="305"/>
      <c r="AB33" s="305"/>
      <c r="AC33" s="305"/>
      <c r="AD33" s="305"/>
      <c r="AE33" s="305"/>
      <c r="AF33" s="305"/>
      <c r="AG33" s="305"/>
      <c r="AH33" s="414"/>
      <c r="AI33" s="9"/>
    </row>
    <row r="34" spans="1:35" s="1" customFormat="1" ht="12.95" customHeight="1" x14ac:dyDescent="0.2">
      <c r="A34" s="21"/>
      <c r="B34" s="274"/>
      <c r="C34" s="275"/>
      <c r="D34" s="275"/>
      <c r="E34" s="275"/>
      <c r="F34" s="275"/>
      <c r="G34" s="275"/>
      <c r="H34" s="275"/>
      <c r="I34" s="275"/>
      <c r="J34" s="275"/>
      <c r="K34" s="275"/>
      <c r="L34" s="275"/>
      <c r="M34" s="275"/>
      <c r="N34" s="275"/>
      <c r="O34" s="275"/>
      <c r="P34" s="275"/>
      <c r="Q34" s="276"/>
      <c r="R34" s="2"/>
      <c r="S34" s="413"/>
      <c r="T34" s="305"/>
      <c r="U34" s="305"/>
      <c r="V34" s="305"/>
      <c r="W34" s="305"/>
      <c r="X34" s="305"/>
      <c r="Y34" s="305"/>
      <c r="Z34" s="305"/>
      <c r="AA34" s="305"/>
      <c r="AB34" s="305"/>
      <c r="AC34" s="305"/>
      <c r="AD34" s="305"/>
      <c r="AE34" s="305"/>
      <c r="AF34" s="305"/>
      <c r="AG34" s="305"/>
      <c r="AH34" s="414"/>
      <c r="AI34" s="9"/>
    </row>
    <row r="35" spans="1:35" s="1" customFormat="1" ht="12.95" customHeight="1" x14ac:dyDescent="0.2">
      <c r="A35" s="21"/>
      <c r="B35" s="274"/>
      <c r="C35" s="275"/>
      <c r="D35" s="275"/>
      <c r="E35" s="275"/>
      <c r="F35" s="275"/>
      <c r="G35" s="275"/>
      <c r="H35" s="275"/>
      <c r="I35" s="275"/>
      <c r="J35" s="275"/>
      <c r="K35" s="275"/>
      <c r="L35" s="275"/>
      <c r="M35" s="275"/>
      <c r="N35" s="275"/>
      <c r="O35" s="275"/>
      <c r="P35" s="275"/>
      <c r="Q35" s="276"/>
      <c r="R35" s="2"/>
      <c r="S35" s="413"/>
      <c r="T35" s="305"/>
      <c r="U35" s="305"/>
      <c r="V35" s="305"/>
      <c r="W35" s="305"/>
      <c r="X35" s="305"/>
      <c r="Y35" s="305"/>
      <c r="Z35" s="305"/>
      <c r="AA35" s="305"/>
      <c r="AB35" s="305"/>
      <c r="AC35" s="305"/>
      <c r="AD35" s="305"/>
      <c r="AE35" s="305"/>
      <c r="AF35" s="305"/>
      <c r="AG35" s="305"/>
      <c r="AH35" s="414"/>
      <c r="AI35" s="9"/>
    </row>
    <row r="36" spans="1:35" s="1" customFormat="1" ht="12.95" customHeight="1" x14ac:dyDescent="0.2">
      <c r="A36" s="21"/>
      <c r="B36" s="274"/>
      <c r="C36" s="275"/>
      <c r="D36" s="275"/>
      <c r="E36" s="275"/>
      <c r="F36" s="275"/>
      <c r="G36" s="275"/>
      <c r="H36" s="275"/>
      <c r="I36" s="275"/>
      <c r="J36" s="275"/>
      <c r="K36" s="275"/>
      <c r="L36" s="275"/>
      <c r="M36" s="275"/>
      <c r="N36" s="275"/>
      <c r="O36" s="275"/>
      <c r="P36" s="275"/>
      <c r="Q36" s="276"/>
      <c r="R36" s="2"/>
      <c r="S36" s="413"/>
      <c r="T36" s="305"/>
      <c r="U36" s="305"/>
      <c r="V36" s="305"/>
      <c r="W36" s="305"/>
      <c r="X36" s="305"/>
      <c r="Y36" s="305"/>
      <c r="Z36" s="305"/>
      <c r="AA36" s="305"/>
      <c r="AB36" s="305"/>
      <c r="AC36" s="305"/>
      <c r="AD36" s="305"/>
      <c r="AE36" s="305"/>
      <c r="AF36" s="305"/>
      <c r="AG36" s="305"/>
      <c r="AH36" s="414"/>
      <c r="AI36" s="9"/>
    </row>
    <row r="37" spans="1:35" s="1" customFormat="1" ht="12.95" customHeight="1" x14ac:dyDescent="0.2">
      <c r="A37" s="21"/>
      <c r="B37" s="274"/>
      <c r="C37" s="275"/>
      <c r="D37" s="275"/>
      <c r="E37" s="275"/>
      <c r="F37" s="275"/>
      <c r="G37" s="275"/>
      <c r="H37" s="275"/>
      <c r="I37" s="275"/>
      <c r="J37" s="275"/>
      <c r="K37" s="275"/>
      <c r="L37" s="275"/>
      <c r="M37" s="275"/>
      <c r="N37" s="275"/>
      <c r="O37" s="275"/>
      <c r="P37" s="275"/>
      <c r="Q37" s="276"/>
      <c r="R37" s="2"/>
      <c r="S37" s="413"/>
      <c r="T37" s="305"/>
      <c r="U37" s="305"/>
      <c r="V37" s="305"/>
      <c r="W37" s="305"/>
      <c r="X37" s="305"/>
      <c r="Y37" s="305"/>
      <c r="Z37" s="305"/>
      <c r="AA37" s="305"/>
      <c r="AB37" s="305"/>
      <c r="AC37" s="305"/>
      <c r="AD37" s="305"/>
      <c r="AE37" s="305"/>
      <c r="AF37" s="305"/>
      <c r="AG37" s="305"/>
      <c r="AH37" s="414"/>
      <c r="AI37" s="9"/>
    </row>
    <row r="38" spans="1:35" s="1" customFormat="1" ht="12.95" customHeight="1" x14ac:dyDescent="0.2">
      <c r="A38" s="21"/>
      <c r="B38" s="274"/>
      <c r="C38" s="275"/>
      <c r="D38" s="275"/>
      <c r="E38" s="275"/>
      <c r="F38" s="275"/>
      <c r="G38" s="275"/>
      <c r="H38" s="275"/>
      <c r="I38" s="275"/>
      <c r="J38" s="275"/>
      <c r="K38" s="275"/>
      <c r="L38" s="275"/>
      <c r="M38" s="275"/>
      <c r="N38" s="275"/>
      <c r="O38" s="275"/>
      <c r="P38" s="275"/>
      <c r="Q38" s="276"/>
      <c r="R38" s="2"/>
      <c r="S38" s="413"/>
      <c r="T38" s="305"/>
      <c r="U38" s="305"/>
      <c r="V38" s="305"/>
      <c r="W38" s="305"/>
      <c r="X38" s="305"/>
      <c r="Y38" s="305"/>
      <c r="Z38" s="305"/>
      <c r="AA38" s="305"/>
      <c r="AB38" s="305"/>
      <c r="AC38" s="305"/>
      <c r="AD38" s="305"/>
      <c r="AE38" s="305"/>
      <c r="AF38" s="305"/>
      <c r="AG38" s="305"/>
      <c r="AH38" s="414"/>
      <c r="AI38" s="9"/>
    </row>
    <row r="39" spans="1:35" s="1" customFormat="1" ht="12.95" customHeight="1" x14ac:dyDescent="0.2">
      <c r="A39" s="21"/>
      <c r="B39" s="274"/>
      <c r="C39" s="275"/>
      <c r="D39" s="275"/>
      <c r="E39" s="275"/>
      <c r="F39" s="275"/>
      <c r="G39" s="275"/>
      <c r="H39" s="275"/>
      <c r="I39" s="275"/>
      <c r="J39" s="275"/>
      <c r="K39" s="275"/>
      <c r="L39" s="275"/>
      <c r="M39" s="275"/>
      <c r="N39" s="275"/>
      <c r="O39" s="275"/>
      <c r="P39" s="275"/>
      <c r="Q39" s="276"/>
      <c r="R39" s="2"/>
      <c r="S39" s="413"/>
      <c r="T39" s="305"/>
      <c r="U39" s="305"/>
      <c r="V39" s="305"/>
      <c r="W39" s="305"/>
      <c r="X39" s="305"/>
      <c r="Y39" s="305"/>
      <c r="Z39" s="305"/>
      <c r="AA39" s="305"/>
      <c r="AB39" s="305"/>
      <c r="AC39" s="305"/>
      <c r="AD39" s="305"/>
      <c r="AE39" s="305"/>
      <c r="AF39" s="305"/>
      <c r="AG39" s="305"/>
      <c r="AH39" s="414"/>
      <c r="AI39" s="9"/>
    </row>
    <row r="40" spans="1:35" s="1" customFormat="1" ht="12.95" customHeight="1" x14ac:dyDescent="0.2">
      <c r="A40" s="21"/>
      <c r="B40" s="274"/>
      <c r="C40" s="275"/>
      <c r="D40" s="275"/>
      <c r="E40" s="275"/>
      <c r="F40" s="275"/>
      <c r="G40" s="275"/>
      <c r="H40" s="275"/>
      <c r="I40" s="275"/>
      <c r="J40" s="275"/>
      <c r="K40" s="275"/>
      <c r="L40" s="275"/>
      <c r="M40" s="275"/>
      <c r="N40" s="275"/>
      <c r="O40" s="275"/>
      <c r="P40" s="275"/>
      <c r="Q40" s="276"/>
      <c r="R40" s="2"/>
      <c r="S40" s="413"/>
      <c r="T40" s="305"/>
      <c r="U40" s="305"/>
      <c r="V40" s="305"/>
      <c r="W40" s="305"/>
      <c r="X40" s="305"/>
      <c r="Y40" s="305"/>
      <c r="Z40" s="305"/>
      <c r="AA40" s="305"/>
      <c r="AB40" s="305"/>
      <c r="AC40" s="305"/>
      <c r="AD40" s="305"/>
      <c r="AE40" s="305"/>
      <c r="AF40" s="305"/>
      <c r="AG40" s="305"/>
      <c r="AH40" s="414"/>
      <c r="AI40" s="9"/>
    </row>
    <row r="41" spans="1:35" s="1" customFormat="1" ht="12.95" customHeight="1" x14ac:dyDescent="0.2">
      <c r="A41" s="21"/>
      <c r="B41" s="274"/>
      <c r="C41" s="275"/>
      <c r="D41" s="275"/>
      <c r="E41" s="275"/>
      <c r="F41" s="275"/>
      <c r="G41" s="275"/>
      <c r="H41" s="275"/>
      <c r="I41" s="275"/>
      <c r="J41" s="275"/>
      <c r="K41" s="275"/>
      <c r="L41" s="275"/>
      <c r="M41" s="275"/>
      <c r="N41" s="275"/>
      <c r="O41" s="275"/>
      <c r="P41" s="275"/>
      <c r="Q41" s="276"/>
      <c r="R41" s="2"/>
      <c r="S41" s="413"/>
      <c r="T41" s="305"/>
      <c r="U41" s="305"/>
      <c r="V41" s="305"/>
      <c r="W41" s="305"/>
      <c r="X41" s="305"/>
      <c r="Y41" s="305"/>
      <c r="Z41" s="305"/>
      <c r="AA41" s="305"/>
      <c r="AB41" s="305"/>
      <c r="AC41" s="305"/>
      <c r="AD41" s="305"/>
      <c r="AE41" s="305"/>
      <c r="AF41" s="305"/>
      <c r="AG41" s="305"/>
      <c r="AH41" s="414"/>
      <c r="AI41" s="9"/>
    </row>
    <row r="42" spans="1:35" s="1" customFormat="1" ht="12.95" customHeight="1" x14ac:dyDescent="0.2">
      <c r="A42" s="21"/>
      <c r="B42" s="274"/>
      <c r="C42" s="275"/>
      <c r="D42" s="275"/>
      <c r="E42" s="275"/>
      <c r="F42" s="275"/>
      <c r="G42" s="275"/>
      <c r="H42" s="275"/>
      <c r="I42" s="275"/>
      <c r="J42" s="275"/>
      <c r="K42" s="275"/>
      <c r="L42" s="275"/>
      <c r="M42" s="275"/>
      <c r="N42" s="275"/>
      <c r="O42" s="275"/>
      <c r="P42" s="275"/>
      <c r="Q42" s="276"/>
      <c r="R42" s="2"/>
      <c r="S42" s="413"/>
      <c r="T42" s="305"/>
      <c r="U42" s="305"/>
      <c r="V42" s="305"/>
      <c r="W42" s="305"/>
      <c r="X42" s="305"/>
      <c r="Y42" s="305"/>
      <c r="Z42" s="305"/>
      <c r="AA42" s="305"/>
      <c r="AB42" s="305"/>
      <c r="AC42" s="305"/>
      <c r="AD42" s="305"/>
      <c r="AE42" s="305"/>
      <c r="AF42" s="305"/>
      <c r="AG42" s="305"/>
      <c r="AH42" s="414"/>
      <c r="AI42" s="9"/>
    </row>
    <row r="43" spans="1:35" s="1" customFormat="1" ht="12.95" customHeight="1" x14ac:dyDescent="0.2">
      <c r="A43" s="21"/>
      <c r="B43" s="274"/>
      <c r="C43" s="275"/>
      <c r="D43" s="275"/>
      <c r="E43" s="275"/>
      <c r="F43" s="275"/>
      <c r="G43" s="275"/>
      <c r="H43" s="275"/>
      <c r="I43" s="275"/>
      <c r="J43" s="275"/>
      <c r="K43" s="275"/>
      <c r="L43" s="275"/>
      <c r="M43" s="275"/>
      <c r="N43" s="275"/>
      <c r="O43" s="275"/>
      <c r="P43" s="275"/>
      <c r="Q43" s="276"/>
      <c r="R43" s="2"/>
      <c r="S43" s="413"/>
      <c r="T43" s="305"/>
      <c r="U43" s="305"/>
      <c r="V43" s="305"/>
      <c r="W43" s="305"/>
      <c r="X43" s="305"/>
      <c r="Y43" s="305"/>
      <c r="Z43" s="305"/>
      <c r="AA43" s="305"/>
      <c r="AB43" s="305"/>
      <c r="AC43" s="305"/>
      <c r="AD43" s="305"/>
      <c r="AE43" s="305"/>
      <c r="AF43" s="305"/>
      <c r="AG43" s="305"/>
      <c r="AH43" s="414"/>
      <c r="AI43" s="9"/>
    </row>
    <row r="44" spans="1:35" s="1" customFormat="1" ht="12.95" customHeight="1" x14ac:dyDescent="0.2">
      <c r="A44" s="21"/>
      <c r="B44" s="274"/>
      <c r="C44" s="275"/>
      <c r="D44" s="275"/>
      <c r="E44" s="275"/>
      <c r="F44" s="275"/>
      <c r="G44" s="275"/>
      <c r="H44" s="275"/>
      <c r="I44" s="275"/>
      <c r="J44" s="275"/>
      <c r="K44" s="275"/>
      <c r="L44" s="275"/>
      <c r="M44" s="275"/>
      <c r="N44" s="275"/>
      <c r="O44" s="275"/>
      <c r="P44" s="275"/>
      <c r="Q44" s="276"/>
      <c r="R44" s="2"/>
      <c r="S44" s="413"/>
      <c r="T44" s="305"/>
      <c r="U44" s="305"/>
      <c r="V44" s="305"/>
      <c r="W44" s="305"/>
      <c r="X44" s="305"/>
      <c r="Y44" s="305"/>
      <c r="Z44" s="305"/>
      <c r="AA44" s="305"/>
      <c r="AB44" s="305"/>
      <c r="AC44" s="305"/>
      <c r="AD44" s="305"/>
      <c r="AE44" s="305"/>
      <c r="AF44" s="305"/>
      <c r="AG44" s="305"/>
      <c r="AH44" s="414"/>
      <c r="AI44" s="9"/>
    </row>
    <row r="45" spans="1:35" s="1" customFormat="1" ht="12.95" customHeight="1" x14ac:dyDescent="0.2">
      <c r="A45" s="21"/>
      <c r="B45" s="277"/>
      <c r="C45" s="278"/>
      <c r="D45" s="278"/>
      <c r="E45" s="278"/>
      <c r="F45" s="278"/>
      <c r="G45" s="278"/>
      <c r="H45" s="278"/>
      <c r="I45" s="278"/>
      <c r="J45" s="278"/>
      <c r="K45" s="278"/>
      <c r="L45" s="278"/>
      <c r="M45" s="278"/>
      <c r="N45" s="278"/>
      <c r="O45" s="278"/>
      <c r="P45" s="278"/>
      <c r="Q45" s="279"/>
      <c r="R45" s="2"/>
      <c r="S45" s="415"/>
      <c r="T45" s="416"/>
      <c r="U45" s="416"/>
      <c r="V45" s="416"/>
      <c r="W45" s="416"/>
      <c r="X45" s="416"/>
      <c r="Y45" s="416"/>
      <c r="Z45" s="416"/>
      <c r="AA45" s="416"/>
      <c r="AB45" s="416"/>
      <c r="AC45" s="416"/>
      <c r="AD45" s="416"/>
      <c r="AE45" s="416"/>
      <c r="AF45" s="416"/>
      <c r="AG45" s="416"/>
      <c r="AH45" s="417"/>
      <c r="AI45" s="9"/>
    </row>
    <row r="46" spans="1:35" s="1" customFormat="1" ht="12.95" customHeight="1" x14ac:dyDescent="0.2">
      <c r="A46" s="21"/>
      <c r="B46" s="401" t="s">
        <v>618</v>
      </c>
      <c r="C46" s="402"/>
      <c r="D46" s="402"/>
      <c r="E46" s="402"/>
      <c r="F46" s="402"/>
      <c r="G46" s="402"/>
      <c r="H46" s="402"/>
      <c r="I46" s="402"/>
      <c r="J46" s="402"/>
      <c r="K46" s="402"/>
      <c r="L46" s="402"/>
      <c r="M46" s="402"/>
      <c r="N46" s="402"/>
      <c r="O46" s="402"/>
      <c r="P46" s="402"/>
      <c r="Q46" s="403"/>
      <c r="R46" s="2"/>
      <c r="S46" s="428" t="s">
        <v>619</v>
      </c>
      <c r="T46" s="429"/>
      <c r="U46" s="429"/>
      <c r="V46" s="429"/>
      <c r="W46" s="429"/>
      <c r="X46" s="429"/>
      <c r="Y46" s="429"/>
      <c r="Z46" s="429"/>
      <c r="AA46" s="429"/>
      <c r="AB46" s="429"/>
      <c r="AC46" s="429"/>
      <c r="AD46" s="429"/>
      <c r="AE46" s="429"/>
      <c r="AF46" s="429"/>
      <c r="AG46" s="429"/>
      <c r="AH46" s="430"/>
      <c r="AI46" s="9"/>
    </row>
    <row r="47" spans="1:35" s="1" customFormat="1" ht="12.95" customHeight="1" x14ac:dyDescent="0.2">
      <c r="A47" s="21"/>
      <c r="B47" s="404"/>
      <c r="C47" s="405"/>
      <c r="D47" s="405"/>
      <c r="E47" s="405"/>
      <c r="F47" s="405"/>
      <c r="G47" s="405"/>
      <c r="H47" s="405"/>
      <c r="I47" s="405"/>
      <c r="J47" s="405"/>
      <c r="K47" s="405"/>
      <c r="L47" s="405"/>
      <c r="M47" s="405"/>
      <c r="N47" s="405"/>
      <c r="O47" s="405"/>
      <c r="P47" s="405"/>
      <c r="Q47" s="406"/>
      <c r="R47" s="2"/>
      <c r="S47" s="431"/>
      <c r="T47" s="432"/>
      <c r="U47" s="432"/>
      <c r="V47" s="432"/>
      <c r="W47" s="432"/>
      <c r="X47" s="432"/>
      <c r="Y47" s="432"/>
      <c r="Z47" s="432"/>
      <c r="AA47" s="432"/>
      <c r="AB47" s="432"/>
      <c r="AC47" s="432"/>
      <c r="AD47" s="432"/>
      <c r="AE47" s="432"/>
      <c r="AF47" s="432"/>
      <c r="AG47" s="432"/>
      <c r="AH47" s="433"/>
      <c r="AI47" s="9"/>
    </row>
    <row r="48" spans="1:35" s="1" customFormat="1" ht="12.95" customHeight="1" x14ac:dyDescent="0.2">
      <c r="A48" s="21"/>
      <c r="B48" s="404"/>
      <c r="C48" s="405"/>
      <c r="D48" s="405"/>
      <c r="E48" s="405"/>
      <c r="F48" s="405"/>
      <c r="G48" s="405"/>
      <c r="H48" s="405"/>
      <c r="I48" s="405"/>
      <c r="J48" s="405"/>
      <c r="K48" s="405"/>
      <c r="L48" s="405"/>
      <c r="M48" s="405"/>
      <c r="N48" s="405"/>
      <c r="O48" s="405"/>
      <c r="P48" s="405"/>
      <c r="Q48" s="406"/>
      <c r="R48" s="2"/>
      <c r="S48" s="431"/>
      <c r="T48" s="432"/>
      <c r="U48" s="432"/>
      <c r="V48" s="432"/>
      <c r="W48" s="432"/>
      <c r="X48" s="432"/>
      <c r="Y48" s="432"/>
      <c r="Z48" s="432"/>
      <c r="AA48" s="432"/>
      <c r="AB48" s="432"/>
      <c r="AC48" s="432"/>
      <c r="AD48" s="432"/>
      <c r="AE48" s="432"/>
      <c r="AF48" s="432"/>
      <c r="AG48" s="432"/>
      <c r="AH48" s="433"/>
      <c r="AI48" s="9"/>
    </row>
    <row r="49" spans="1:35" s="1" customFormat="1" ht="12.95" customHeight="1" x14ac:dyDescent="0.2">
      <c r="A49" s="21"/>
      <c r="B49" s="407"/>
      <c r="C49" s="408"/>
      <c r="D49" s="408"/>
      <c r="E49" s="408"/>
      <c r="F49" s="408"/>
      <c r="G49" s="408"/>
      <c r="H49" s="408"/>
      <c r="I49" s="408"/>
      <c r="J49" s="408"/>
      <c r="K49" s="408"/>
      <c r="L49" s="408"/>
      <c r="M49" s="408"/>
      <c r="N49" s="408"/>
      <c r="O49" s="408"/>
      <c r="P49" s="408"/>
      <c r="Q49" s="409"/>
      <c r="R49" s="2"/>
      <c r="S49" s="434"/>
      <c r="T49" s="435"/>
      <c r="U49" s="435"/>
      <c r="V49" s="435"/>
      <c r="W49" s="435"/>
      <c r="X49" s="435"/>
      <c r="Y49" s="435"/>
      <c r="Z49" s="435"/>
      <c r="AA49" s="435"/>
      <c r="AB49" s="435"/>
      <c r="AC49" s="435"/>
      <c r="AD49" s="435"/>
      <c r="AE49" s="435"/>
      <c r="AF49" s="435"/>
      <c r="AG49" s="435"/>
      <c r="AH49" s="436"/>
      <c r="AI49" s="9"/>
    </row>
    <row r="50" spans="1:35" s="1" customFormat="1" ht="12.95" customHeight="1" x14ac:dyDescent="0.2">
      <c r="A50" s="21"/>
      <c r="B50" s="24"/>
      <c r="C50" s="2"/>
      <c r="D50" s="2"/>
      <c r="E50" s="2"/>
      <c r="F50" s="2"/>
      <c r="G50" s="2"/>
      <c r="H50" s="2"/>
      <c r="I50" s="2"/>
      <c r="J50" s="2"/>
      <c r="K50" s="2"/>
      <c r="L50" s="2"/>
      <c r="M50" s="2"/>
      <c r="N50" s="2"/>
      <c r="O50" s="2"/>
      <c r="P50" s="2"/>
      <c r="Q50" s="2"/>
      <c r="R50" s="2"/>
      <c r="S50" s="2"/>
      <c r="T50" s="2"/>
      <c r="U50" s="2"/>
      <c r="V50" s="2"/>
      <c r="W50" s="2"/>
      <c r="X50" s="2"/>
      <c r="Y50" s="2"/>
      <c r="Z50" s="2"/>
      <c r="AA50" s="2"/>
      <c r="AB50" s="2"/>
      <c r="AC50" s="22"/>
      <c r="AD50" s="22"/>
      <c r="AE50" s="22"/>
      <c r="AF50" s="22"/>
      <c r="AG50" s="22"/>
      <c r="AH50" s="22"/>
      <c r="AI50" s="9"/>
    </row>
    <row r="51" spans="1:35" s="1" customFormat="1" ht="12.95" customHeight="1" x14ac:dyDescent="0.2">
      <c r="A51" s="21"/>
      <c r="B51" s="24"/>
      <c r="C51" s="2"/>
      <c r="D51" s="2"/>
      <c r="E51" s="2"/>
      <c r="F51" s="2"/>
      <c r="G51" s="2"/>
      <c r="H51" s="2"/>
      <c r="I51" s="2"/>
      <c r="J51" s="2"/>
      <c r="K51" s="2"/>
      <c r="L51" s="2"/>
      <c r="M51" s="2"/>
      <c r="N51" s="2"/>
      <c r="O51" s="2"/>
      <c r="P51" s="2"/>
      <c r="Q51" s="2"/>
      <c r="R51" s="2"/>
      <c r="S51" s="2"/>
      <c r="T51" s="2"/>
      <c r="U51" s="2"/>
      <c r="V51" s="2"/>
      <c r="W51" s="2"/>
      <c r="X51" s="2"/>
      <c r="Y51" s="2"/>
      <c r="Z51" s="2"/>
      <c r="AA51" s="2"/>
      <c r="AB51" s="2"/>
      <c r="AC51" s="22"/>
      <c r="AD51" s="22"/>
      <c r="AE51" s="22"/>
      <c r="AF51" s="22"/>
      <c r="AG51" s="22"/>
      <c r="AH51" s="22"/>
      <c r="AI51" s="9"/>
    </row>
    <row r="52" spans="1:35" s="1" customFormat="1" ht="12.95" customHeight="1" x14ac:dyDescent="0.2">
      <c r="A52" s="21"/>
      <c r="B52" s="271"/>
      <c r="C52" s="272"/>
      <c r="D52" s="272"/>
      <c r="E52" s="272"/>
      <c r="F52" s="272"/>
      <c r="G52" s="272"/>
      <c r="H52" s="272"/>
      <c r="I52" s="272"/>
      <c r="J52" s="272"/>
      <c r="K52" s="272"/>
      <c r="L52" s="272"/>
      <c r="M52" s="272"/>
      <c r="N52" s="272"/>
      <c r="O52" s="272"/>
      <c r="P52" s="272"/>
      <c r="Q52" s="273"/>
      <c r="R52" s="2"/>
      <c r="S52" s="410"/>
      <c r="T52" s="411"/>
      <c r="U52" s="411"/>
      <c r="V52" s="411"/>
      <c r="W52" s="411"/>
      <c r="X52" s="411"/>
      <c r="Y52" s="411"/>
      <c r="Z52" s="411"/>
      <c r="AA52" s="411"/>
      <c r="AB52" s="411"/>
      <c r="AC52" s="411"/>
      <c r="AD52" s="411"/>
      <c r="AE52" s="411"/>
      <c r="AF52" s="411"/>
      <c r="AG52" s="411"/>
      <c r="AH52" s="412"/>
      <c r="AI52" s="9"/>
    </row>
    <row r="53" spans="1:35" s="1" customFormat="1" ht="12.95" customHeight="1" x14ac:dyDescent="0.2">
      <c r="A53" s="21"/>
      <c r="B53" s="274"/>
      <c r="C53" s="275"/>
      <c r="D53" s="275"/>
      <c r="E53" s="275"/>
      <c r="F53" s="275"/>
      <c r="G53" s="275"/>
      <c r="H53" s="275"/>
      <c r="I53" s="275"/>
      <c r="J53" s="275"/>
      <c r="K53" s="275"/>
      <c r="L53" s="275"/>
      <c r="M53" s="275"/>
      <c r="N53" s="275"/>
      <c r="O53" s="275"/>
      <c r="P53" s="275"/>
      <c r="Q53" s="276"/>
      <c r="R53" s="2"/>
      <c r="S53" s="413"/>
      <c r="T53" s="305"/>
      <c r="U53" s="305"/>
      <c r="V53" s="305"/>
      <c r="W53" s="305"/>
      <c r="X53" s="305"/>
      <c r="Y53" s="305"/>
      <c r="Z53" s="305"/>
      <c r="AA53" s="305"/>
      <c r="AB53" s="305"/>
      <c r="AC53" s="305"/>
      <c r="AD53" s="305"/>
      <c r="AE53" s="305"/>
      <c r="AF53" s="305"/>
      <c r="AG53" s="305"/>
      <c r="AH53" s="414"/>
      <c r="AI53" s="9"/>
    </row>
    <row r="54" spans="1:35" s="1" customFormat="1" ht="12.95" customHeight="1" x14ac:dyDescent="0.2">
      <c r="A54" s="21"/>
      <c r="B54" s="274"/>
      <c r="C54" s="275"/>
      <c r="D54" s="275"/>
      <c r="E54" s="275"/>
      <c r="F54" s="275"/>
      <c r="G54" s="275"/>
      <c r="H54" s="275"/>
      <c r="I54" s="275"/>
      <c r="J54" s="275"/>
      <c r="K54" s="275"/>
      <c r="L54" s="275"/>
      <c r="M54" s="275"/>
      <c r="N54" s="275"/>
      <c r="O54" s="275"/>
      <c r="P54" s="275"/>
      <c r="Q54" s="276"/>
      <c r="R54" s="2"/>
      <c r="S54" s="413"/>
      <c r="T54" s="305"/>
      <c r="U54" s="305"/>
      <c r="V54" s="305"/>
      <c r="W54" s="305"/>
      <c r="X54" s="305"/>
      <c r="Y54" s="305"/>
      <c r="Z54" s="305"/>
      <c r="AA54" s="305"/>
      <c r="AB54" s="305"/>
      <c r="AC54" s="305"/>
      <c r="AD54" s="305"/>
      <c r="AE54" s="305"/>
      <c r="AF54" s="305"/>
      <c r="AG54" s="305"/>
      <c r="AH54" s="414"/>
      <c r="AI54" s="9"/>
    </row>
    <row r="55" spans="1:35" s="1" customFormat="1" ht="12.95" customHeight="1" x14ac:dyDescent="0.2">
      <c r="A55" s="21"/>
      <c r="B55" s="274"/>
      <c r="C55" s="275"/>
      <c r="D55" s="275"/>
      <c r="E55" s="275"/>
      <c r="F55" s="275"/>
      <c r="G55" s="275"/>
      <c r="H55" s="275"/>
      <c r="I55" s="275"/>
      <c r="J55" s="275"/>
      <c r="K55" s="275"/>
      <c r="L55" s="275"/>
      <c r="M55" s="275"/>
      <c r="N55" s="275"/>
      <c r="O55" s="275"/>
      <c r="P55" s="275"/>
      <c r="Q55" s="276"/>
      <c r="R55" s="2"/>
      <c r="S55" s="413"/>
      <c r="T55" s="305"/>
      <c r="U55" s="305"/>
      <c r="V55" s="305"/>
      <c r="W55" s="305"/>
      <c r="X55" s="305"/>
      <c r="Y55" s="305"/>
      <c r="Z55" s="305"/>
      <c r="AA55" s="305"/>
      <c r="AB55" s="305"/>
      <c r="AC55" s="305"/>
      <c r="AD55" s="305"/>
      <c r="AE55" s="305"/>
      <c r="AF55" s="305"/>
      <c r="AG55" s="305"/>
      <c r="AH55" s="414"/>
      <c r="AI55" s="9"/>
    </row>
    <row r="56" spans="1:35" s="1" customFormat="1" ht="12.95" customHeight="1" x14ac:dyDescent="0.2">
      <c r="A56" s="21"/>
      <c r="B56" s="274"/>
      <c r="C56" s="275"/>
      <c r="D56" s="275"/>
      <c r="E56" s="275"/>
      <c r="F56" s="275"/>
      <c r="G56" s="275"/>
      <c r="H56" s="275"/>
      <c r="I56" s="275"/>
      <c r="J56" s="275"/>
      <c r="K56" s="275"/>
      <c r="L56" s="275"/>
      <c r="M56" s="275"/>
      <c r="N56" s="275"/>
      <c r="O56" s="275"/>
      <c r="P56" s="275"/>
      <c r="Q56" s="276"/>
      <c r="R56" s="2"/>
      <c r="S56" s="413"/>
      <c r="T56" s="305"/>
      <c r="U56" s="305"/>
      <c r="V56" s="305"/>
      <c r="W56" s="305"/>
      <c r="X56" s="305"/>
      <c r="Y56" s="305"/>
      <c r="Z56" s="305"/>
      <c r="AA56" s="305"/>
      <c r="AB56" s="305"/>
      <c r="AC56" s="305"/>
      <c r="AD56" s="305"/>
      <c r="AE56" s="305"/>
      <c r="AF56" s="305"/>
      <c r="AG56" s="305"/>
      <c r="AH56" s="414"/>
      <c r="AI56" s="9"/>
    </row>
    <row r="57" spans="1:35" s="1" customFormat="1" ht="12.95" customHeight="1" x14ac:dyDescent="0.2">
      <c r="A57" s="21"/>
      <c r="B57" s="274"/>
      <c r="C57" s="275"/>
      <c r="D57" s="275"/>
      <c r="E57" s="275"/>
      <c r="F57" s="275"/>
      <c r="G57" s="275"/>
      <c r="H57" s="275"/>
      <c r="I57" s="275"/>
      <c r="J57" s="275"/>
      <c r="K57" s="275"/>
      <c r="L57" s="275"/>
      <c r="M57" s="275"/>
      <c r="N57" s="275"/>
      <c r="O57" s="275"/>
      <c r="P57" s="275"/>
      <c r="Q57" s="276"/>
      <c r="R57" s="2"/>
      <c r="S57" s="413"/>
      <c r="T57" s="305"/>
      <c r="U57" s="305"/>
      <c r="V57" s="305"/>
      <c r="W57" s="305"/>
      <c r="X57" s="305"/>
      <c r="Y57" s="305"/>
      <c r="Z57" s="305"/>
      <c r="AA57" s="305"/>
      <c r="AB57" s="305"/>
      <c r="AC57" s="305"/>
      <c r="AD57" s="305"/>
      <c r="AE57" s="305"/>
      <c r="AF57" s="305"/>
      <c r="AG57" s="305"/>
      <c r="AH57" s="414"/>
      <c r="AI57" s="9"/>
    </row>
    <row r="58" spans="1:35" s="1" customFormat="1" ht="12.95" customHeight="1" x14ac:dyDescent="0.2">
      <c r="A58" s="21"/>
      <c r="B58" s="274"/>
      <c r="C58" s="275"/>
      <c r="D58" s="275"/>
      <c r="E58" s="275"/>
      <c r="F58" s="275"/>
      <c r="G58" s="275"/>
      <c r="H58" s="275"/>
      <c r="I58" s="275"/>
      <c r="J58" s="275"/>
      <c r="K58" s="275"/>
      <c r="L58" s="275"/>
      <c r="M58" s="275"/>
      <c r="N58" s="275"/>
      <c r="O58" s="275"/>
      <c r="P58" s="275"/>
      <c r="Q58" s="276"/>
      <c r="R58" s="2"/>
      <c r="S58" s="413"/>
      <c r="T58" s="305"/>
      <c r="U58" s="305"/>
      <c r="V58" s="305"/>
      <c r="W58" s="305"/>
      <c r="X58" s="305"/>
      <c r="Y58" s="305"/>
      <c r="Z58" s="305"/>
      <c r="AA58" s="305"/>
      <c r="AB58" s="305"/>
      <c r="AC58" s="305"/>
      <c r="AD58" s="305"/>
      <c r="AE58" s="305"/>
      <c r="AF58" s="305"/>
      <c r="AG58" s="305"/>
      <c r="AH58" s="414"/>
      <c r="AI58" s="9"/>
    </row>
    <row r="59" spans="1:35" s="1" customFormat="1" ht="12.95" customHeight="1" x14ac:dyDescent="0.2">
      <c r="A59" s="21"/>
      <c r="B59" s="274"/>
      <c r="C59" s="275"/>
      <c r="D59" s="275"/>
      <c r="E59" s="275"/>
      <c r="F59" s="275"/>
      <c r="G59" s="275"/>
      <c r="H59" s="275"/>
      <c r="I59" s="275"/>
      <c r="J59" s="275"/>
      <c r="K59" s="275"/>
      <c r="L59" s="275"/>
      <c r="M59" s="275"/>
      <c r="N59" s="275"/>
      <c r="O59" s="275"/>
      <c r="P59" s="275"/>
      <c r="Q59" s="276"/>
      <c r="R59" s="2"/>
      <c r="S59" s="413"/>
      <c r="T59" s="305"/>
      <c r="U59" s="305"/>
      <c r="V59" s="305"/>
      <c r="W59" s="305"/>
      <c r="X59" s="305"/>
      <c r="Y59" s="305"/>
      <c r="Z59" s="305"/>
      <c r="AA59" s="305"/>
      <c r="AB59" s="305"/>
      <c r="AC59" s="305"/>
      <c r="AD59" s="305"/>
      <c r="AE59" s="305"/>
      <c r="AF59" s="305"/>
      <c r="AG59" s="305"/>
      <c r="AH59" s="414"/>
      <c r="AI59" s="9"/>
    </row>
    <row r="60" spans="1:35" s="1" customFormat="1" ht="12.95" customHeight="1" x14ac:dyDescent="0.2">
      <c r="A60" s="21"/>
      <c r="B60" s="274"/>
      <c r="C60" s="275"/>
      <c r="D60" s="275"/>
      <c r="E60" s="275"/>
      <c r="F60" s="275"/>
      <c r="G60" s="275"/>
      <c r="H60" s="275"/>
      <c r="I60" s="275"/>
      <c r="J60" s="275"/>
      <c r="K60" s="275"/>
      <c r="L60" s="275"/>
      <c r="M60" s="275"/>
      <c r="N60" s="275"/>
      <c r="O60" s="275"/>
      <c r="P60" s="275"/>
      <c r="Q60" s="276"/>
      <c r="R60" s="2"/>
      <c r="S60" s="413"/>
      <c r="T60" s="305"/>
      <c r="U60" s="305"/>
      <c r="V60" s="305"/>
      <c r="W60" s="305"/>
      <c r="X60" s="305"/>
      <c r="Y60" s="305"/>
      <c r="Z60" s="305"/>
      <c r="AA60" s="305"/>
      <c r="AB60" s="305"/>
      <c r="AC60" s="305"/>
      <c r="AD60" s="305"/>
      <c r="AE60" s="305"/>
      <c r="AF60" s="305"/>
      <c r="AG60" s="305"/>
      <c r="AH60" s="414"/>
      <c r="AI60" s="9"/>
    </row>
    <row r="61" spans="1:35" s="1" customFormat="1" ht="12.95" customHeight="1" x14ac:dyDescent="0.2">
      <c r="A61" s="21"/>
      <c r="B61" s="274"/>
      <c r="C61" s="275"/>
      <c r="D61" s="275"/>
      <c r="E61" s="275"/>
      <c r="F61" s="275"/>
      <c r="G61" s="275"/>
      <c r="H61" s="275"/>
      <c r="I61" s="275"/>
      <c r="J61" s="275"/>
      <c r="K61" s="275"/>
      <c r="L61" s="275"/>
      <c r="M61" s="275"/>
      <c r="N61" s="275"/>
      <c r="O61" s="275"/>
      <c r="P61" s="275"/>
      <c r="Q61" s="276"/>
      <c r="R61" s="2"/>
      <c r="S61" s="413"/>
      <c r="T61" s="305"/>
      <c r="U61" s="305"/>
      <c r="V61" s="305"/>
      <c r="W61" s="305"/>
      <c r="X61" s="305"/>
      <c r="Y61" s="305"/>
      <c r="Z61" s="305"/>
      <c r="AA61" s="305"/>
      <c r="AB61" s="305"/>
      <c r="AC61" s="305"/>
      <c r="AD61" s="305"/>
      <c r="AE61" s="305"/>
      <c r="AF61" s="305"/>
      <c r="AG61" s="305"/>
      <c r="AH61" s="414"/>
      <c r="AI61" s="9"/>
    </row>
    <row r="62" spans="1:35" s="1" customFormat="1" ht="12.95" customHeight="1" x14ac:dyDescent="0.2">
      <c r="A62" s="21"/>
      <c r="B62" s="274"/>
      <c r="C62" s="275"/>
      <c r="D62" s="275"/>
      <c r="E62" s="275"/>
      <c r="F62" s="275"/>
      <c r="G62" s="275"/>
      <c r="H62" s="275"/>
      <c r="I62" s="275"/>
      <c r="J62" s="275"/>
      <c r="K62" s="275"/>
      <c r="L62" s="275"/>
      <c r="M62" s="275"/>
      <c r="N62" s="275"/>
      <c r="O62" s="275"/>
      <c r="P62" s="275"/>
      <c r="Q62" s="276"/>
      <c r="R62" s="2"/>
      <c r="S62" s="413"/>
      <c r="T62" s="305"/>
      <c r="U62" s="305"/>
      <c r="V62" s="305"/>
      <c r="W62" s="305"/>
      <c r="X62" s="305"/>
      <c r="Y62" s="305"/>
      <c r="Z62" s="305"/>
      <c r="AA62" s="305"/>
      <c r="AB62" s="305"/>
      <c r="AC62" s="305"/>
      <c r="AD62" s="305"/>
      <c r="AE62" s="305"/>
      <c r="AF62" s="305"/>
      <c r="AG62" s="305"/>
      <c r="AH62" s="414"/>
      <c r="AI62" s="9"/>
    </row>
    <row r="63" spans="1:35" s="1" customFormat="1" ht="12.95" customHeight="1" x14ac:dyDescent="0.2">
      <c r="A63" s="21"/>
      <c r="B63" s="274"/>
      <c r="C63" s="275"/>
      <c r="D63" s="275"/>
      <c r="E63" s="275"/>
      <c r="F63" s="275"/>
      <c r="G63" s="275"/>
      <c r="H63" s="275"/>
      <c r="I63" s="275"/>
      <c r="J63" s="275"/>
      <c r="K63" s="275"/>
      <c r="L63" s="275"/>
      <c r="M63" s="275"/>
      <c r="N63" s="275"/>
      <c r="O63" s="275"/>
      <c r="P63" s="275"/>
      <c r="Q63" s="276"/>
      <c r="R63" s="2"/>
      <c r="S63" s="413"/>
      <c r="T63" s="305"/>
      <c r="U63" s="305"/>
      <c r="V63" s="305"/>
      <c r="W63" s="305"/>
      <c r="X63" s="305"/>
      <c r="Y63" s="305"/>
      <c r="Z63" s="305"/>
      <c r="AA63" s="305"/>
      <c r="AB63" s="305"/>
      <c r="AC63" s="305"/>
      <c r="AD63" s="305"/>
      <c r="AE63" s="305"/>
      <c r="AF63" s="305"/>
      <c r="AG63" s="305"/>
      <c r="AH63" s="414"/>
      <c r="AI63" s="9"/>
    </row>
    <row r="64" spans="1:35" s="1" customFormat="1" ht="12.95" customHeight="1" x14ac:dyDescent="0.2">
      <c r="A64" s="21"/>
      <c r="B64" s="274"/>
      <c r="C64" s="275"/>
      <c r="D64" s="275"/>
      <c r="E64" s="275"/>
      <c r="F64" s="275"/>
      <c r="G64" s="275"/>
      <c r="H64" s="275"/>
      <c r="I64" s="275"/>
      <c r="J64" s="275"/>
      <c r="K64" s="275"/>
      <c r="L64" s="275"/>
      <c r="M64" s="275"/>
      <c r="N64" s="275"/>
      <c r="O64" s="275"/>
      <c r="P64" s="275"/>
      <c r="Q64" s="276"/>
      <c r="R64" s="2"/>
      <c r="S64" s="413"/>
      <c r="T64" s="305"/>
      <c r="U64" s="305"/>
      <c r="V64" s="305"/>
      <c r="W64" s="305"/>
      <c r="X64" s="305"/>
      <c r="Y64" s="305"/>
      <c r="Z64" s="305"/>
      <c r="AA64" s="305"/>
      <c r="AB64" s="305"/>
      <c r="AC64" s="305"/>
      <c r="AD64" s="305"/>
      <c r="AE64" s="305"/>
      <c r="AF64" s="305"/>
      <c r="AG64" s="305"/>
      <c r="AH64" s="414"/>
      <c r="AI64" s="9"/>
    </row>
    <row r="65" spans="1:35" s="1" customFormat="1" ht="12.95" customHeight="1" x14ac:dyDescent="0.2">
      <c r="A65" s="21"/>
      <c r="B65" s="274"/>
      <c r="C65" s="275"/>
      <c r="D65" s="275"/>
      <c r="E65" s="275"/>
      <c r="F65" s="275"/>
      <c r="G65" s="275"/>
      <c r="H65" s="275"/>
      <c r="I65" s="275"/>
      <c r="J65" s="275"/>
      <c r="K65" s="275"/>
      <c r="L65" s="275"/>
      <c r="M65" s="275"/>
      <c r="N65" s="275"/>
      <c r="O65" s="275"/>
      <c r="P65" s="275"/>
      <c r="Q65" s="276"/>
      <c r="R65" s="2"/>
      <c r="S65" s="413"/>
      <c r="T65" s="305"/>
      <c r="U65" s="305"/>
      <c r="V65" s="305"/>
      <c r="W65" s="305"/>
      <c r="X65" s="305"/>
      <c r="Y65" s="305"/>
      <c r="Z65" s="305"/>
      <c r="AA65" s="305"/>
      <c r="AB65" s="305"/>
      <c r="AC65" s="305"/>
      <c r="AD65" s="305"/>
      <c r="AE65" s="305"/>
      <c r="AF65" s="305"/>
      <c r="AG65" s="305"/>
      <c r="AH65" s="414"/>
      <c r="AI65" s="9"/>
    </row>
    <row r="66" spans="1:35" s="1" customFormat="1" ht="12.95" customHeight="1" x14ac:dyDescent="0.2">
      <c r="A66" s="21"/>
      <c r="B66" s="274"/>
      <c r="C66" s="275"/>
      <c r="D66" s="275"/>
      <c r="E66" s="275"/>
      <c r="F66" s="275"/>
      <c r="G66" s="275"/>
      <c r="H66" s="275"/>
      <c r="I66" s="275"/>
      <c r="J66" s="275"/>
      <c r="K66" s="275"/>
      <c r="L66" s="275"/>
      <c r="M66" s="275"/>
      <c r="N66" s="275"/>
      <c r="O66" s="275"/>
      <c r="P66" s="275"/>
      <c r="Q66" s="276"/>
      <c r="R66" s="2"/>
      <c r="S66" s="413"/>
      <c r="T66" s="305"/>
      <c r="U66" s="305"/>
      <c r="V66" s="305"/>
      <c r="W66" s="305"/>
      <c r="X66" s="305"/>
      <c r="Y66" s="305"/>
      <c r="Z66" s="305"/>
      <c r="AA66" s="305"/>
      <c r="AB66" s="305"/>
      <c r="AC66" s="305"/>
      <c r="AD66" s="305"/>
      <c r="AE66" s="305"/>
      <c r="AF66" s="305"/>
      <c r="AG66" s="305"/>
      <c r="AH66" s="414"/>
      <c r="AI66" s="9"/>
    </row>
    <row r="67" spans="1:35" s="1" customFormat="1" ht="12.95" customHeight="1" x14ac:dyDescent="0.2">
      <c r="A67" s="21"/>
      <c r="B67" s="277"/>
      <c r="C67" s="278"/>
      <c r="D67" s="278"/>
      <c r="E67" s="278"/>
      <c r="F67" s="278"/>
      <c r="G67" s="278"/>
      <c r="H67" s="278"/>
      <c r="I67" s="278"/>
      <c r="J67" s="278"/>
      <c r="K67" s="278"/>
      <c r="L67" s="278"/>
      <c r="M67" s="278"/>
      <c r="N67" s="278"/>
      <c r="O67" s="278"/>
      <c r="P67" s="278"/>
      <c r="Q67" s="279"/>
      <c r="R67" s="2"/>
      <c r="S67" s="415"/>
      <c r="T67" s="416"/>
      <c r="U67" s="416"/>
      <c r="V67" s="416"/>
      <c r="W67" s="416"/>
      <c r="X67" s="416"/>
      <c r="Y67" s="416"/>
      <c r="Z67" s="416"/>
      <c r="AA67" s="416"/>
      <c r="AB67" s="416"/>
      <c r="AC67" s="416"/>
      <c r="AD67" s="416"/>
      <c r="AE67" s="416"/>
      <c r="AF67" s="416"/>
      <c r="AG67" s="416"/>
      <c r="AH67" s="417"/>
      <c r="AI67" s="9"/>
    </row>
    <row r="68" spans="1:35" s="1" customFormat="1" ht="12.95" customHeight="1" x14ac:dyDescent="0.2">
      <c r="A68" s="21"/>
      <c r="B68" s="427" t="s">
        <v>617</v>
      </c>
      <c r="C68" s="419"/>
      <c r="D68" s="419"/>
      <c r="E68" s="419"/>
      <c r="F68" s="419"/>
      <c r="G68" s="419"/>
      <c r="H68" s="419"/>
      <c r="I68" s="419"/>
      <c r="J68" s="419"/>
      <c r="K68" s="419"/>
      <c r="L68" s="419"/>
      <c r="M68" s="419"/>
      <c r="N68" s="419"/>
      <c r="O68" s="419"/>
      <c r="P68" s="419"/>
      <c r="Q68" s="420"/>
      <c r="R68" s="2"/>
      <c r="S68" s="437" t="s">
        <v>49</v>
      </c>
      <c r="T68" s="438"/>
      <c r="U68" s="438"/>
      <c r="V68" s="438"/>
      <c r="W68" s="438"/>
      <c r="X68" s="438"/>
      <c r="Y68" s="438"/>
      <c r="Z68" s="438"/>
      <c r="AA68" s="438"/>
      <c r="AB68" s="438"/>
      <c r="AC68" s="438"/>
      <c r="AD68" s="438"/>
      <c r="AE68" s="438"/>
      <c r="AF68" s="438"/>
      <c r="AG68" s="438"/>
      <c r="AH68" s="439"/>
      <c r="AI68" s="9"/>
    </row>
    <row r="69" spans="1:35" s="1" customFormat="1" ht="12.95" customHeight="1" x14ac:dyDescent="0.2">
      <c r="A69" s="21"/>
      <c r="B69" s="421"/>
      <c r="C69" s="422"/>
      <c r="D69" s="422"/>
      <c r="E69" s="422"/>
      <c r="F69" s="422"/>
      <c r="G69" s="422"/>
      <c r="H69" s="422"/>
      <c r="I69" s="422"/>
      <c r="J69" s="422"/>
      <c r="K69" s="422"/>
      <c r="L69" s="422"/>
      <c r="M69" s="422"/>
      <c r="N69" s="422"/>
      <c r="O69" s="422"/>
      <c r="P69" s="422"/>
      <c r="Q69" s="423"/>
      <c r="R69" s="2"/>
      <c r="S69" s="440"/>
      <c r="T69" s="268"/>
      <c r="U69" s="268"/>
      <c r="V69" s="268"/>
      <c r="W69" s="268"/>
      <c r="X69" s="268"/>
      <c r="Y69" s="268"/>
      <c r="Z69" s="268"/>
      <c r="AA69" s="268"/>
      <c r="AB69" s="268"/>
      <c r="AC69" s="268"/>
      <c r="AD69" s="268"/>
      <c r="AE69" s="268"/>
      <c r="AF69" s="268"/>
      <c r="AG69" s="268"/>
      <c r="AH69" s="441"/>
      <c r="AI69" s="9"/>
    </row>
    <row r="70" spans="1:35" s="1" customFormat="1" ht="12.95" customHeight="1" x14ac:dyDescent="0.2">
      <c r="A70" s="21"/>
      <c r="B70" s="421"/>
      <c r="C70" s="422"/>
      <c r="D70" s="422"/>
      <c r="E70" s="422"/>
      <c r="F70" s="422"/>
      <c r="G70" s="422"/>
      <c r="H70" s="422"/>
      <c r="I70" s="422"/>
      <c r="J70" s="422"/>
      <c r="K70" s="422"/>
      <c r="L70" s="422"/>
      <c r="M70" s="422"/>
      <c r="N70" s="422"/>
      <c r="O70" s="422"/>
      <c r="P70" s="422"/>
      <c r="Q70" s="423"/>
      <c r="R70" s="2"/>
      <c r="S70" s="440"/>
      <c r="T70" s="268"/>
      <c r="U70" s="268"/>
      <c r="V70" s="268"/>
      <c r="W70" s="268"/>
      <c r="X70" s="268"/>
      <c r="Y70" s="268"/>
      <c r="Z70" s="268"/>
      <c r="AA70" s="268"/>
      <c r="AB70" s="268"/>
      <c r="AC70" s="268"/>
      <c r="AD70" s="268"/>
      <c r="AE70" s="268"/>
      <c r="AF70" s="268"/>
      <c r="AG70" s="268"/>
      <c r="AH70" s="441"/>
      <c r="AI70" s="9"/>
    </row>
    <row r="71" spans="1:35" s="1" customFormat="1" ht="12.95" customHeight="1" x14ac:dyDescent="0.2">
      <c r="A71" s="21"/>
      <c r="B71" s="424"/>
      <c r="C71" s="425"/>
      <c r="D71" s="425"/>
      <c r="E71" s="425"/>
      <c r="F71" s="425"/>
      <c r="G71" s="425"/>
      <c r="H71" s="425"/>
      <c r="I71" s="425"/>
      <c r="J71" s="425"/>
      <c r="K71" s="425"/>
      <c r="L71" s="425"/>
      <c r="M71" s="425"/>
      <c r="N71" s="425"/>
      <c r="O71" s="425"/>
      <c r="P71" s="425"/>
      <c r="Q71" s="426"/>
      <c r="R71" s="2"/>
      <c r="S71" s="442"/>
      <c r="T71" s="443"/>
      <c r="U71" s="443"/>
      <c r="V71" s="443"/>
      <c r="W71" s="443"/>
      <c r="X71" s="443"/>
      <c r="Y71" s="443"/>
      <c r="Z71" s="443"/>
      <c r="AA71" s="443"/>
      <c r="AB71" s="443"/>
      <c r="AC71" s="443"/>
      <c r="AD71" s="443"/>
      <c r="AE71" s="443"/>
      <c r="AF71" s="443"/>
      <c r="AG71" s="443"/>
      <c r="AH71" s="444"/>
      <c r="AI71" s="9"/>
    </row>
    <row r="72" spans="1:35" s="1" customFormat="1" ht="12.95" customHeight="1" x14ac:dyDescent="0.2">
      <c r="A72" s="21"/>
      <c r="B72" s="2"/>
      <c r="C72" s="2"/>
      <c r="D72" s="2"/>
      <c r="E72" s="2"/>
      <c r="F72" s="2"/>
      <c r="G72" s="2"/>
      <c r="H72" s="2"/>
      <c r="I72" s="2"/>
      <c r="J72" s="2"/>
      <c r="K72" s="2"/>
      <c r="L72" s="2"/>
      <c r="M72" s="2"/>
      <c r="N72" s="2"/>
      <c r="O72" s="2"/>
      <c r="P72" s="2"/>
      <c r="Q72" s="31"/>
      <c r="R72" s="2"/>
      <c r="S72" s="2"/>
      <c r="T72" s="2"/>
      <c r="U72" s="2"/>
      <c r="V72" s="2"/>
      <c r="W72" s="2"/>
      <c r="X72" s="2"/>
      <c r="Y72" s="2"/>
      <c r="Z72" s="2"/>
      <c r="AA72" s="2"/>
      <c r="AB72" s="2"/>
      <c r="AC72" s="2"/>
      <c r="AD72" s="2"/>
      <c r="AE72" s="2"/>
      <c r="AF72" s="2"/>
      <c r="AG72" s="2"/>
      <c r="AH72" s="22"/>
      <c r="AI72" s="9"/>
    </row>
    <row r="73" spans="1:35" s="1" customFormat="1" ht="12.95" customHeight="1" x14ac:dyDescent="0.2">
      <c r="A73" s="21"/>
      <c r="B73" s="400" t="s">
        <v>50</v>
      </c>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9"/>
    </row>
    <row r="74" spans="1:35" s="1" customFormat="1" ht="12.95" customHeight="1" x14ac:dyDescent="0.2">
      <c r="A74" s="21"/>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9"/>
    </row>
    <row r="75" spans="1:35" s="1" customFormat="1" ht="12.95" customHeight="1" x14ac:dyDescent="0.2">
      <c r="A75" s="21"/>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9"/>
    </row>
    <row r="76" spans="1:35" s="1" customFormat="1" ht="12.95" customHeight="1" x14ac:dyDescent="0.2">
      <c r="A76" s="21"/>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9"/>
    </row>
    <row r="77" spans="1:35" s="1" customFormat="1" ht="12.95" customHeight="1" thickBot="1" x14ac:dyDescent="0.25">
      <c r="A77" s="38"/>
      <c r="B77" s="39"/>
      <c r="C77" s="25"/>
      <c r="D77" s="25"/>
      <c r="E77" s="25"/>
      <c r="F77" s="25"/>
      <c r="G77" s="26"/>
      <c r="H77" s="26"/>
      <c r="I77" s="26"/>
      <c r="J77" s="26"/>
      <c r="K77" s="25"/>
      <c r="L77" s="25"/>
      <c r="M77" s="25"/>
      <c r="N77" s="25"/>
      <c r="O77" s="25"/>
      <c r="P77" s="25"/>
      <c r="Q77" s="25"/>
      <c r="R77" s="26"/>
      <c r="S77" s="26"/>
      <c r="T77" s="26"/>
      <c r="U77" s="26"/>
      <c r="V77" s="26"/>
      <c r="W77" s="26"/>
      <c r="X77" s="25"/>
      <c r="Y77" s="25"/>
      <c r="Z77" s="25"/>
      <c r="AA77" s="25"/>
      <c r="AB77" s="25"/>
      <c r="AC77" s="25"/>
      <c r="AD77" s="25"/>
      <c r="AE77" s="26"/>
      <c r="AF77" s="26"/>
      <c r="AG77" s="26"/>
      <c r="AH77" s="26"/>
      <c r="AI77" s="27"/>
    </row>
    <row r="78" spans="1:35" s="1" customFormat="1" ht="12.95" customHeight="1" x14ac:dyDescent="0.2">
      <c r="A78" s="4"/>
      <c r="B78" s="4"/>
      <c r="C78" s="4"/>
      <c r="D78" s="4"/>
      <c r="E78" s="4"/>
      <c r="F78" s="4"/>
      <c r="G78" s="2"/>
      <c r="H78" s="2"/>
      <c r="I78" s="2"/>
      <c r="J78" s="2"/>
      <c r="K78" s="4"/>
      <c r="L78" s="4"/>
      <c r="M78" s="4"/>
      <c r="N78" s="4"/>
      <c r="O78" s="4"/>
      <c r="P78" s="4"/>
      <c r="Q78" s="4"/>
      <c r="R78" s="2"/>
      <c r="S78" s="2"/>
      <c r="T78" s="2"/>
      <c r="U78" s="2"/>
      <c r="V78" s="2"/>
      <c r="W78" s="2"/>
      <c r="X78" s="4"/>
      <c r="Y78" s="4"/>
      <c r="Z78" s="4"/>
      <c r="AA78" s="4"/>
      <c r="AB78" s="4"/>
      <c r="AC78" s="4"/>
      <c r="AD78" s="4"/>
      <c r="AE78" s="2"/>
      <c r="AF78" s="2"/>
      <c r="AG78" s="2"/>
      <c r="AH78" s="2"/>
      <c r="AI78" s="6"/>
    </row>
    <row r="79" spans="1:35" s="1" customFormat="1" ht="12.95" customHeight="1" x14ac:dyDescent="0.2">
      <c r="A79" s="4"/>
      <c r="B79" s="4"/>
      <c r="C79" s="4"/>
      <c r="D79" s="4"/>
      <c r="E79" s="4"/>
      <c r="F79" s="4"/>
      <c r="G79" s="2"/>
      <c r="H79" s="2"/>
      <c r="I79" s="2"/>
      <c r="J79" s="2"/>
      <c r="K79" s="4"/>
      <c r="L79" s="4"/>
      <c r="M79" s="4"/>
      <c r="N79" s="4"/>
      <c r="O79" s="4"/>
      <c r="P79" s="4"/>
      <c r="Q79" s="4"/>
      <c r="R79" s="2"/>
      <c r="S79" s="2"/>
      <c r="T79" s="2"/>
      <c r="U79" s="2"/>
      <c r="V79" s="2"/>
      <c r="W79" s="2"/>
      <c r="X79" s="4"/>
      <c r="Y79" s="4"/>
      <c r="Z79" s="4"/>
      <c r="AA79" s="4"/>
      <c r="AB79" s="4"/>
      <c r="AC79" s="4"/>
      <c r="AD79" s="4"/>
      <c r="AE79" s="2"/>
      <c r="AF79" s="2"/>
      <c r="AG79" s="2"/>
      <c r="AH79" s="2"/>
      <c r="AI79" s="6"/>
    </row>
    <row r="80" spans="1:35" s="1" customFormat="1" ht="12.95" customHeight="1" x14ac:dyDescent="0.2">
      <c r="A80" s="4"/>
      <c r="B80" s="4"/>
      <c r="C80" s="4"/>
      <c r="D80" s="4"/>
      <c r="E80" s="4"/>
      <c r="F80" s="4"/>
      <c r="G80" s="2"/>
      <c r="H80" s="2"/>
      <c r="I80" s="2"/>
      <c r="J80" s="2"/>
      <c r="K80" s="4"/>
      <c r="L80" s="4"/>
      <c r="M80" s="4"/>
      <c r="N80" s="4"/>
      <c r="O80" s="4"/>
      <c r="P80" s="4"/>
      <c r="Q80" s="4"/>
      <c r="R80" s="2"/>
      <c r="S80" s="2"/>
      <c r="T80" s="2"/>
      <c r="U80" s="2"/>
      <c r="V80" s="2"/>
      <c r="W80" s="2"/>
      <c r="X80" s="4"/>
      <c r="Y80" s="4"/>
      <c r="Z80" s="4"/>
      <c r="AA80" s="4"/>
      <c r="AB80" s="4"/>
      <c r="AC80" s="4"/>
      <c r="AD80" s="4"/>
      <c r="AE80" s="2"/>
      <c r="AF80" s="2"/>
      <c r="AG80" s="2"/>
      <c r="AH80" s="2"/>
      <c r="AI80" s="6"/>
    </row>
    <row r="81" spans="1:35" s="1" customFormat="1" ht="12.95" customHeight="1" x14ac:dyDescent="0.2">
      <c r="A81" s="4"/>
      <c r="B81" s="4"/>
      <c r="C81" s="4"/>
      <c r="D81" s="4"/>
      <c r="E81" s="4"/>
      <c r="F81" s="4"/>
      <c r="G81" s="2"/>
      <c r="H81" s="2"/>
      <c r="I81" s="2"/>
      <c r="J81" s="2"/>
      <c r="K81" s="4"/>
      <c r="L81" s="4"/>
      <c r="M81" s="4"/>
      <c r="N81" s="4"/>
      <c r="O81" s="4"/>
      <c r="P81" s="4"/>
      <c r="Q81" s="4"/>
      <c r="R81" s="2"/>
      <c r="S81" s="2"/>
      <c r="T81" s="2"/>
      <c r="U81" s="2"/>
      <c r="V81" s="2"/>
      <c r="W81" s="2"/>
      <c r="X81" s="4"/>
      <c r="Y81" s="4"/>
      <c r="Z81" s="4"/>
      <c r="AA81" s="4"/>
      <c r="AB81" s="4"/>
      <c r="AC81" s="4"/>
      <c r="AD81" s="4"/>
      <c r="AE81" s="2"/>
      <c r="AF81" s="2"/>
      <c r="AG81" s="2"/>
      <c r="AH81" s="2"/>
      <c r="AI81" s="6"/>
    </row>
    <row r="82" spans="1:35" s="1" customFormat="1" ht="12.95" customHeight="1" x14ac:dyDescent="0.2">
      <c r="A82" s="4"/>
      <c r="B82" s="4"/>
      <c r="C82" s="4"/>
      <c r="D82" s="4"/>
      <c r="E82" s="4"/>
      <c r="F82" s="4"/>
      <c r="G82" s="2"/>
      <c r="H82" s="2"/>
      <c r="I82" s="2"/>
      <c r="J82" s="2"/>
      <c r="K82" s="4"/>
      <c r="L82" s="4"/>
      <c r="M82" s="4"/>
      <c r="N82" s="4"/>
      <c r="O82" s="4"/>
      <c r="P82" s="4"/>
      <c r="Q82" s="4"/>
      <c r="R82" s="2"/>
      <c r="S82" s="2"/>
      <c r="T82" s="2"/>
      <c r="U82" s="2"/>
      <c r="V82" s="2"/>
      <c r="W82" s="2"/>
      <c r="X82" s="4"/>
      <c r="Y82" s="4"/>
      <c r="Z82" s="4"/>
      <c r="AA82" s="4"/>
      <c r="AB82" s="4"/>
      <c r="AC82" s="4"/>
      <c r="AD82" s="4"/>
      <c r="AE82" s="2"/>
      <c r="AF82" s="2"/>
      <c r="AG82" s="2"/>
      <c r="AH82" s="2"/>
      <c r="AI82" s="6"/>
    </row>
    <row r="83" spans="1:35" s="1" customFormat="1" ht="12.95" customHeight="1" x14ac:dyDescent="0.2">
      <c r="A83" s="4"/>
      <c r="B83" s="4"/>
      <c r="C83" s="4"/>
      <c r="D83" s="4"/>
      <c r="E83" s="4"/>
      <c r="F83" s="4"/>
      <c r="G83" s="2"/>
      <c r="H83" s="2"/>
      <c r="I83" s="2"/>
      <c r="J83" s="2"/>
      <c r="K83" s="4"/>
      <c r="L83" s="4"/>
      <c r="M83" s="4"/>
      <c r="N83" s="4"/>
      <c r="O83" s="4"/>
      <c r="P83" s="4"/>
      <c r="Q83" s="4"/>
      <c r="R83" s="2"/>
      <c r="S83" s="2"/>
      <c r="T83" s="2"/>
      <c r="U83" s="2"/>
      <c r="V83" s="2"/>
      <c r="W83" s="2"/>
      <c r="X83" s="4"/>
      <c r="Y83" s="4"/>
      <c r="Z83" s="4"/>
      <c r="AA83" s="4"/>
      <c r="AB83" s="4"/>
      <c r="AC83" s="4"/>
      <c r="AD83" s="4"/>
      <c r="AE83" s="2"/>
      <c r="AF83" s="2"/>
      <c r="AG83" s="2"/>
      <c r="AH83" s="2"/>
      <c r="AI83" s="6"/>
    </row>
    <row r="84" spans="1:35" s="1" customFormat="1" ht="12.95" customHeight="1" x14ac:dyDescent="0.2">
      <c r="A84" s="4"/>
      <c r="B84" s="4"/>
      <c r="C84" s="4"/>
      <c r="D84" s="4"/>
      <c r="E84" s="4"/>
      <c r="F84" s="4"/>
      <c r="G84" s="2"/>
      <c r="H84" s="2"/>
      <c r="I84" s="2"/>
      <c r="J84" s="2"/>
      <c r="K84" s="4"/>
      <c r="L84" s="4"/>
      <c r="M84" s="4"/>
      <c r="N84" s="4"/>
      <c r="O84" s="4"/>
      <c r="P84" s="4"/>
      <c r="Q84" s="4"/>
      <c r="R84" s="2"/>
      <c r="S84" s="2"/>
      <c r="T84" s="2"/>
      <c r="U84" s="2"/>
      <c r="V84" s="2"/>
      <c r="W84" s="2"/>
      <c r="X84" s="4"/>
      <c r="Y84" s="4"/>
      <c r="Z84" s="4"/>
      <c r="AA84" s="4"/>
      <c r="AB84" s="4"/>
      <c r="AC84" s="4"/>
      <c r="AD84" s="4"/>
      <c r="AE84" s="2"/>
      <c r="AF84" s="2"/>
      <c r="AG84" s="2"/>
      <c r="AH84" s="2"/>
      <c r="AI84" s="6"/>
    </row>
    <row r="85" spans="1:35" s="1" customFormat="1" ht="12.95" customHeight="1" x14ac:dyDescent="0.2">
      <c r="A85" s="4"/>
      <c r="B85" s="4"/>
      <c r="C85" s="4"/>
      <c r="D85" s="4"/>
      <c r="E85" s="4"/>
      <c r="F85" s="4"/>
      <c r="G85" s="2"/>
      <c r="H85" s="2"/>
      <c r="I85" s="2"/>
      <c r="J85" s="2"/>
      <c r="K85" s="4"/>
      <c r="L85" s="4"/>
      <c r="M85" s="4"/>
      <c r="N85" s="4"/>
      <c r="O85" s="4"/>
      <c r="P85" s="4"/>
      <c r="Q85" s="4"/>
      <c r="R85" s="2"/>
      <c r="S85" s="2"/>
      <c r="T85" s="2"/>
      <c r="U85" s="2"/>
      <c r="V85" s="2"/>
      <c r="W85" s="2"/>
      <c r="X85" s="4"/>
      <c r="Y85" s="4"/>
      <c r="Z85" s="4"/>
      <c r="AA85" s="4"/>
      <c r="AB85" s="4"/>
      <c r="AC85" s="4"/>
      <c r="AD85" s="4"/>
      <c r="AE85" s="2"/>
      <c r="AF85" s="2"/>
      <c r="AG85" s="2"/>
      <c r="AH85" s="2"/>
      <c r="AI85" s="6"/>
    </row>
    <row r="86" spans="1:35" s="1" customFormat="1" ht="12.95" customHeight="1" x14ac:dyDescent="0.2">
      <c r="A86" s="4"/>
      <c r="B86" s="4"/>
      <c r="C86" s="4"/>
      <c r="D86" s="4"/>
      <c r="E86" s="4"/>
      <c r="F86" s="4"/>
      <c r="G86" s="2"/>
      <c r="H86" s="2"/>
      <c r="I86" s="2"/>
      <c r="J86" s="2"/>
      <c r="K86" s="4"/>
      <c r="L86" s="4"/>
      <c r="M86" s="4"/>
      <c r="N86" s="4"/>
      <c r="O86" s="4"/>
      <c r="P86" s="4"/>
      <c r="Q86" s="4"/>
      <c r="R86" s="2"/>
      <c r="S86" s="2"/>
      <c r="T86" s="2"/>
      <c r="U86" s="2"/>
      <c r="V86" s="2"/>
      <c r="W86" s="2"/>
      <c r="X86" s="4"/>
      <c r="Y86" s="4"/>
      <c r="Z86" s="4"/>
      <c r="AA86" s="4"/>
      <c r="AB86" s="4"/>
      <c r="AC86" s="4"/>
      <c r="AD86" s="4"/>
      <c r="AE86" s="2"/>
      <c r="AF86" s="2"/>
      <c r="AG86" s="2"/>
      <c r="AH86" s="2"/>
      <c r="AI86" s="6"/>
    </row>
    <row r="87" spans="1:35" s="1" customFormat="1" ht="12.95" customHeight="1" x14ac:dyDescent="0.2">
      <c r="A87" s="4"/>
      <c r="B87" s="4"/>
      <c r="C87" s="4"/>
      <c r="D87" s="4"/>
      <c r="E87" s="4"/>
      <c r="F87" s="4"/>
      <c r="G87" s="2"/>
      <c r="H87" s="2"/>
      <c r="I87" s="2"/>
      <c r="J87" s="2"/>
      <c r="K87" s="4"/>
      <c r="L87" s="4"/>
      <c r="M87" s="4"/>
      <c r="N87" s="4"/>
      <c r="O87" s="4"/>
      <c r="P87" s="4"/>
      <c r="Q87" s="4"/>
      <c r="R87" s="2"/>
      <c r="S87" s="2"/>
      <c r="T87" s="2"/>
      <c r="U87" s="2"/>
      <c r="V87" s="2"/>
      <c r="W87" s="2"/>
      <c r="X87" s="4"/>
      <c r="Y87" s="4"/>
      <c r="Z87" s="4"/>
      <c r="AA87" s="4"/>
      <c r="AB87" s="4"/>
      <c r="AC87" s="4"/>
      <c r="AD87" s="4"/>
      <c r="AE87" s="2"/>
      <c r="AF87" s="2"/>
      <c r="AG87" s="2"/>
      <c r="AH87" s="2"/>
      <c r="AI87" s="6"/>
    </row>
    <row r="88" spans="1:35" s="1" customFormat="1" ht="12.95" customHeight="1" x14ac:dyDescent="0.2">
      <c r="A88" s="4"/>
      <c r="B88" s="4"/>
      <c r="C88" s="4"/>
      <c r="D88" s="4"/>
      <c r="E88" s="4"/>
      <c r="F88" s="4"/>
      <c r="G88" s="2"/>
      <c r="H88" s="2"/>
      <c r="I88" s="2"/>
      <c r="J88" s="2"/>
      <c r="K88" s="4"/>
      <c r="L88" s="4"/>
      <c r="M88" s="4"/>
      <c r="N88" s="4"/>
      <c r="O88" s="4"/>
      <c r="P88" s="4"/>
      <c r="Q88" s="4"/>
      <c r="R88" s="2"/>
      <c r="S88" s="2"/>
      <c r="T88" s="2"/>
      <c r="U88" s="2"/>
      <c r="V88" s="2"/>
      <c r="W88" s="2"/>
      <c r="X88" s="4"/>
      <c r="Y88" s="4"/>
      <c r="Z88" s="4"/>
      <c r="AA88" s="4"/>
      <c r="AB88" s="4"/>
      <c r="AC88" s="4"/>
      <c r="AD88" s="4"/>
      <c r="AE88" s="2"/>
      <c r="AF88" s="2"/>
      <c r="AG88" s="2"/>
      <c r="AH88" s="2"/>
      <c r="AI88" s="6"/>
    </row>
    <row r="89" spans="1:35" s="1" customFormat="1" ht="12.95" customHeight="1" x14ac:dyDescent="0.2">
      <c r="A89" s="4"/>
      <c r="B89" s="4"/>
      <c r="C89" s="4"/>
      <c r="D89" s="4"/>
      <c r="E89" s="4"/>
      <c r="F89" s="4"/>
      <c r="G89" s="2"/>
      <c r="H89" s="2"/>
      <c r="I89" s="2"/>
      <c r="J89" s="2"/>
      <c r="K89" s="4"/>
      <c r="L89" s="4"/>
      <c r="M89" s="4"/>
      <c r="N89" s="4"/>
      <c r="O89" s="4"/>
      <c r="P89" s="4"/>
      <c r="Q89" s="4"/>
      <c r="R89" s="2"/>
      <c r="S89" s="2"/>
      <c r="T89" s="2"/>
      <c r="U89" s="2"/>
      <c r="V89" s="2"/>
      <c r="W89" s="2"/>
      <c r="X89" s="4"/>
      <c r="Y89" s="4"/>
      <c r="Z89" s="4"/>
      <c r="AA89" s="4"/>
      <c r="AB89" s="4"/>
      <c r="AC89" s="4"/>
      <c r="AD89" s="4"/>
      <c r="AE89" s="2"/>
      <c r="AF89" s="2"/>
      <c r="AG89" s="2"/>
      <c r="AH89" s="2"/>
      <c r="AI89" s="6"/>
    </row>
    <row r="90" spans="1:35" s="1" customFormat="1" ht="12.95" customHeight="1" x14ac:dyDescent="0.2">
      <c r="A90" s="4"/>
      <c r="B90" s="4"/>
      <c r="C90" s="4"/>
      <c r="D90" s="4"/>
      <c r="E90" s="4"/>
      <c r="F90" s="4"/>
      <c r="G90" s="2"/>
      <c r="H90" s="2"/>
      <c r="I90" s="2"/>
      <c r="J90" s="2"/>
      <c r="K90" s="4"/>
      <c r="L90" s="4"/>
      <c r="M90" s="4"/>
      <c r="N90" s="4"/>
      <c r="O90" s="4"/>
      <c r="P90" s="4"/>
      <c r="Q90" s="4"/>
      <c r="R90" s="2"/>
      <c r="S90" s="2"/>
      <c r="T90" s="2"/>
      <c r="U90" s="2"/>
      <c r="V90" s="2"/>
      <c r="W90" s="2"/>
      <c r="X90" s="4"/>
      <c r="Y90" s="4"/>
      <c r="Z90" s="4"/>
      <c r="AA90" s="4"/>
      <c r="AB90" s="4"/>
      <c r="AC90" s="4"/>
      <c r="AD90" s="4"/>
      <c r="AE90" s="2"/>
      <c r="AF90" s="2"/>
      <c r="AG90" s="2"/>
      <c r="AH90" s="2"/>
      <c r="AI90" s="6"/>
    </row>
    <row r="91" spans="1:35" s="1" customFormat="1" ht="12.95" customHeight="1" x14ac:dyDescent="0.2">
      <c r="A91" s="4"/>
      <c r="B91" s="4"/>
      <c r="C91" s="4"/>
      <c r="D91" s="4"/>
      <c r="E91" s="4"/>
      <c r="F91" s="4"/>
      <c r="G91" s="2"/>
      <c r="H91" s="2"/>
      <c r="I91" s="2"/>
      <c r="J91" s="2"/>
      <c r="K91" s="4"/>
      <c r="L91" s="4"/>
      <c r="M91" s="4"/>
      <c r="N91" s="4"/>
      <c r="O91" s="4"/>
      <c r="P91" s="4"/>
      <c r="Q91" s="4"/>
      <c r="R91" s="2"/>
      <c r="S91" s="2"/>
      <c r="T91" s="2"/>
      <c r="U91" s="2"/>
      <c r="V91" s="2"/>
      <c r="W91" s="2"/>
      <c r="X91" s="4"/>
      <c r="Y91" s="4"/>
      <c r="Z91" s="4"/>
      <c r="AA91" s="4"/>
      <c r="AB91" s="4"/>
      <c r="AC91" s="4"/>
      <c r="AD91" s="4"/>
      <c r="AE91" s="2"/>
      <c r="AF91" s="2"/>
      <c r="AG91" s="2"/>
      <c r="AH91" s="2"/>
      <c r="AI91" s="6"/>
    </row>
    <row r="92" spans="1:35" s="1" customFormat="1" ht="12.95" customHeight="1" x14ac:dyDescent="0.2">
      <c r="A92" s="4"/>
      <c r="B92" s="4"/>
      <c r="C92" s="4"/>
      <c r="D92" s="4"/>
      <c r="E92" s="4"/>
      <c r="F92" s="4"/>
      <c r="G92" s="2"/>
      <c r="H92" s="2"/>
      <c r="I92" s="2"/>
      <c r="J92" s="2"/>
      <c r="K92" s="4"/>
      <c r="L92" s="4"/>
      <c r="M92" s="4"/>
      <c r="N92" s="4"/>
      <c r="O92" s="4"/>
      <c r="P92" s="4"/>
      <c r="Q92" s="4"/>
      <c r="R92" s="2"/>
      <c r="S92" s="2"/>
      <c r="T92" s="2"/>
      <c r="U92" s="2"/>
      <c r="V92" s="2"/>
      <c r="W92" s="2"/>
      <c r="X92" s="4"/>
      <c r="Y92" s="4"/>
      <c r="Z92" s="4"/>
      <c r="AA92" s="4"/>
      <c r="AB92" s="4"/>
      <c r="AC92" s="4"/>
      <c r="AD92" s="4"/>
      <c r="AE92" s="2"/>
      <c r="AF92" s="2"/>
      <c r="AG92" s="2"/>
      <c r="AH92" s="2"/>
      <c r="AI92" s="6"/>
    </row>
    <row r="93" spans="1:35" s="1" customFormat="1" ht="12.95" customHeight="1" x14ac:dyDescent="0.2">
      <c r="A93" s="4"/>
      <c r="B93" s="4"/>
      <c r="C93" s="4"/>
      <c r="D93" s="4"/>
      <c r="E93" s="4"/>
      <c r="F93" s="4"/>
      <c r="G93" s="2"/>
      <c r="H93" s="2"/>
      <c r="I93" s="2"/>
      <c r="J93" s="2"/>
      <c r="K93" s="4"/>
      <c r="L93" s="4"/>
      <c r="M93" s="4"/>
      <c r="N93" s="4"/>
      <c r="O93" s="4"/>
      <c r="P93" s="4"/>
      <c r="Q93" s="4"/>
      <c r="R93" s="2"/>
      <c r="S93" s="2"/>
      <c r="T93" s="2"/>
      <c r="U93" s="2"/>
      <c r="V93" s="2"/>
      <c r="W93" s="2"/>
      <c r="X93" s="4"/>
      <c r="Y93" s="4"/>
      <c r="Z93" s="4"/>
      <c r="AA93" s="4"/>
      <c r="AB93" s="4"/>
      <c r="AC93" s="4"/>
      <c r="AD93" s="4"/>
      <c r="AE93" s="2"/>
      <c r="AF93" s="2"/>
      <c r="AG93" s="2"/>
      <c r="AH93" s="2"/>
      <c r="AI93" s="6"/>
    </row>
    <row r="94" spans="1:35" s="1" customFormat="1" ht="12.95" customHeight="1" x14ac:dyDescent="0.2">
      <c r="A94" s="4"/>
      <c r="B94" s="4"/>
      <c r="C94" s="4"/>
      <c r="D94" s="4"/>
      <c r="E94" s="4"/>
      <c r="F94" s="4"/>
      <c r="G94" s="2"/>
      <c r="H94" s="2"/>
      <c r="I94" s="2"/>
      <c r="J94" s="2"/>
      <c r="K94" s="4"/>
      <c r="L94" s="4"/>
      <c r="M94" s="4"/>
      <c r="N94" s="4"/>
      <c r="O94" s="4"/>
      <c r="P94" s="4"/>
      <c r="Q94" s="4"/>
      <c r="R94" s="2"/>
      <c r="S94" s="2"/>
      <c r="T94" s="2"/>
      <c r="U94" s="2"/>
      <c r="V94" s="2"/>
      <c r="W94" s="2"/>
      <c r="X94" s="4"/>
      <c r="Y94" s="4"/>
      <c r="Z94" s="4"/>
      <c r="AA94" s="4"/>
      <c r="AB94" s="4"/>
      <c r="AC94" s="4"/>
      <c r="AD94" s="4"/>
      <c r="AE94" s="2"/>
      <c r="AF94" s="2"/>
      <c r="AG94" s="2"/>
      <c r="AH94" s="2"/>
      <c r="AI94" s="6"/>
    </row>
    <row r="95" spans="1:35" s="1" customFormat="1" ht="12.95" customHeight="1" x14ac:dyDescent="0.2">
      <c r="A95" s="4"/>
      <c r="B95" s="4"/>
      <c r="C95" s="4"/>
      <c r="D95" s="4"/>
      <c r="E95" s="4"/>
      <c r="F95" s="4"/>
      <c r="G95" s="2"/>
      <c r="H95" s="2"/>
      <c r="I95" s="2"/>
      <c r="J95" s="2"/>
      <c r="K95" s="4"/>
      <c r="L95" s="4"/>
      <c r="M95" s="4"/>
      <c r="N95" s="4"/>
      <c r="O95" s="4"/>
      <c r="P95" s="4"/>
      <c r="Q95" s="4"/>
      <c r="R95" s="2"/>
      <c r="S95" s="2"/>
      <c r="T95" s="2"/>
      <c r="U95" s="2"/>
      <c r="V95" s="2"/>
      <c r="W95" s="2"/>
      <c r="X95" s="4"/>
      <c r="Y95" s="4"/>
      <c r="Z95" s="4"/>
      <c r="AA95" s="4"/>
      <c r="AB95" s="4"/>
      <c r="AC95" s="4"/>
      <c r="AD95" s="4"/>
      <c r="AE95" s="2"/>
      <c r="AF95" s="2"/>
      <c r="AG95" s="2"/>
      <c r="AH95" s="2"/>
      <c r="AI95" s="6"/>
    </row>
    <row r="96" spans="1:35" s="1" customFormat="1" ht="12.95" customHeight="1" x14ac:dyDescent="0.2">
      <c r="A96" s="4"/>
      <c r="B96" s="4"/>
      <c r="C96" s="4"/>
      <c r="D96" s="4"/>
      <c r="E96" s="4"/>
      <c r="F96" s="4"/>
      <c r="G96" s="2"/>
      <c r="H96" s="2"/>
      <c r="I96" s="2"/>
      <c r="J96" s="2"/>
      <c r="K96" s="4"/>
      <c r="L96" s="4"/>
      <c r="M96" s="4"/>
      <c r="N96" s="4"/>
      <c r="O96" s="4"/>
      <c r="P96" s="4"/>
      <c r="Q96" s="4"/>
      <c r="R96" s="2"/>
      <c r="S96" s="2"/>
      <c r="T96" s="2"/>
      <c r="U96" s="2"/>
      <c r="V96" s="2"/>
      <c r="W96" s="2"/>
      <c r="X96" s="4"/>
      <c r="Y96" s="4"/>
      <c r="Z96" s="4"/>
      <c r="AA96" s="4"/>
      <c r="AB96" s="4"/>
      <c r="AC96" s="4"/>
      <c r="AD96" s="4"/>
      <c r="AE96" s="2"/>
      <c r="AF96" s="2"/>
      <c r="AG96" s="2"/>
      <c r="AH96" s="2"/>
      <c r="AI96" s="6"/>
    </row>
    <row r="97" spans="1:35" s="1" customFormat="1" ht="12.95" customHeight="1" x14ac:dyDescent="0.2">
      <c r="A97" s="4"/>
      <c r="B97" s="4"/>
      <c r="C97" s="4"/>
      <c r="D97" s="4"/>
      <c r="E97" s="4"/>
      <c r="F97" s="4"/>
      <c r="G97" s="2"/>
      <c r="H97" s="2"/>
      <c r="I97" s="2"/>
      <c r="J97" s="2"/>
      <c r="K97" s="4"/>
      <c r="L97" s="4"/>
      <c r="M97" s="4"/>
      <c r="N97" s="4"/>
      <c r="O97" s="4"/>
      <c r="P97" s="4"/>
      <c r="Q97" s="4"/>
      <c r="R97" s="2"/>
      <c r="S97" s="2"/>
      <c r="T97" s="2"/>
      <c r="U97" s="2"/>
      <c r="V97" s="2"/>
      <c r="W97" s="2"/>
      <c r="X97" s="4"/>
      <c r="Y97" s="4"/>
      <c r="Z97" s="4"/>
      <c r="AA97" s="4"/>
      <c r="AB97" s="4"/>
      <c r="AC97" s="4"/>
      <c r="AD97" s="4"/>
      <c r="AE97" s="2"/>
      <c r="AF97" s="2"/>
      <c r="AG97" s="2"/>
      <c r="AH97" s="2"/>
      <c r="AI97" s="6"/>
    </row>
    <row r="98" spans="1:35" s="1" customFormat="1" ht="12.95" customHeight="1" x14ac:dyDescent="0.2">
      <c r="A98" s="4"/>
      <c r="B98" s="4"/>
      <c r="C98" s="4"/>
      <c r="D98" s="4"/>
      <c r="E98" s="4"/>
      <c r="F98" s="4"/>
      <c r="G98" s="2"/>
      <c r="H98" s="2"/>
      <c r="I98" s="2"/>
      <c r="J98" s="2"/>
      <c r="K98" s="4"/>
      <c r="L98" s="4"/>
      <c r="M98" s="4"/>
      <c r="N98" s="4"/>
      <c r="O98" s="4"/>
      <c r="P98" s="4"/>
      <c r="Q98" s="4"/>
      <c r="R98" s="2"/>
      <c r="S98" s="2"/>
      <c r="T98" s="2"/>
      <c r="U98" s="2"/>
      <c r="V98" s="2"/>
      <c r="W98" s="2"/>
      <c r="X98" s="4"/>
      <c r="Y98" s="4"/>
      <c r="Z98" s="4"/>
      <c r="AA98" s="4"/>
      <c r="AB98" s="4"/>
      <c r="AC98" s="4"/>
      <c r="AD98" s="4"/>
      <c r="AE98" s="2"/>
      <c r="AF98" s="2"/>
      <c r="AG98" s="2"/>
      <c r="AH98" s="2"/>
      <c r="AI98" s="6"/>
    </row>
    <row r="99" spans="1:35" s="1" customFormat="1" ht="12.95" customHeight="1" x14ac:dyDescent="0.2">
      <c r="A99" s="4"/>
      <c r="B99" s="4"/>
      <c r="C99" s="4"/>
      <c r="D99" s="4"/>
      <c r="E99" s="4"/>
      <c r="F99" s="4"/>
      <c r="G99" s="2"/>
      <c r="H99" s="2"/>
      <c r="I99" s="2"/>
      <c r="J99" s="2"/>
      <c r="K99" s="4"/>
      <c r="L99" s="4"/>
      <c r="M99" s="4"/>
      <c r="N99" s="4"/>
      <c r="O99" s="4"/>
      <c r="P99" s="4"/>
      <c r="Q99" s="4"/>
      <c r="R99" s="2"/>
      <c r="S99" s="2"/>
      <c r="T99" s="2"/>
      <c r="U99" s="2"/>
      <c r="V99" s="2"/>
      <c r="W99" s="2"/>
      <c r="X99" s="4"/>
      <c r="Y99" s="4"/>
      <c r="Z99" s="4"/>
      <c r="AA99" s="4"/>
      <c r="AB99" s="4"/>
      <c r="AC99" s="4"/>
      <c r="AD99" s="4"/>
      <c r="AE99" s="2"/>
      <c r="AF99" s="2"/>
      <c r="AG99" s="2"/>
      <c r="AH99" s="2"/>
      <c r="AI99" s="6"/>
    </row>
    <row r="100" spans="1:35" s="1" customFormat="1" ht="12.95" customHeight="1" x14ac:dyDescent="0.2">
      <c r="A100" s="4"/>
      <c r="B100" s="4"/>
      <c r="C100" s="4"/>
      <c r="D100" s="4"/>
      <c r="E100" s="4"/>
      <c r="F100" s="4"/>
      <c r="G100" s="2"/>
      <c r="H100" s="2"/>
      <c r="I100" s="2"/>
      <c r="J100" s="2"/>
      <c r="K100" s="4"/>
      <c r="L100" s="4"/>
      <c r="M100" s="4"/>
      <c r="N100" s="4"/>
      <c r="O100" s="4"/>
      <c r="P100" s="4"/>
      <c r="Q100" s="4"/>
      <c r="R100" s="2"/>
      <c r="S100" s="2"/>
      <c r="T100" s="2"/>
      <c r="U100" s="2"/>
      <c r="V100" s="2"/>
      <c r="W100" s="2"/>
      <c r="X100" s="4"/>
      <c r="Y100" s="4"/>
      <c r="Z100" s="4"/>
      <c r="AA100" s="4"/>
      <c r="AB100" s="4"/>
      <c r="AC100" s="4"/>
      <c r="AD100" s="4"/>
      <c r="AE100" s="2"/>
      <c r="AF100" s="2"/>
      <c r="AG100" s="2"/>
      <c r="AH100" s="2"/>
      <c r="AI100" s="6"/>
    </row>
    <row r="101" spans="1:35" s="1" customFormat="1" ht="12.95" customHeight="1" x14ac:dyDescent="0.2">
      <c r="A101" s="4"/>
      <c r="B101" s="4"/>
      <c r="C101" s="4"/>
      <c r="D101" s="4"/>
      <c r="E101" s="4"/>
      <c r="F101" s="4"/>
      <c r="G101" s="2"/>
      <c r="H101" s="2"/>
      <c r="I101" s="2"/>
      <c r="J101" s="2"/>
      <c r="K101" s="4"/>
      <c r="L101" s="4"/>
      <c r="M101" s="4"/>
      <c r="N101" s="4"/>
      <c r="O101" s="4"/>
      <c r="P101" s="4"/>
      <c r="Q101" s="4"/>
      <c r="R101" s="2"/>
      <c r="S101" s="2"/>
      <c r="T101" s="2"/>
      <c r="U101" s="2"/>
      <c r="V101" s="2"/>
      <c r="W101" s="2"/>
      <c r="X101" s="4"/>
      <c r="Y101" s="4"/>
      <c r="Z101" s="4"/>
      <c r="AA101" s="4"/>
      <c r="AB101" s="4"/>
      <c r="AC101" s="4"/>
      <c r="AD101" s="4"/>
      <c r="AE101" s="2"/>
      <c r="AF101" s="2"/>
      <c r="AG101" s="2"/>
      <c r="AH101" s="2"/>
      <c r="AI101" s="6"/>
    </row>
    <row r="102" spans="1:35" s="1" customFormat="1" ht="12.95" customHeight="1" x14ac:dyDescent="0.2">
      <c r="A102" s="4"/>
      <c r="B102" s="4"/>
      <c r="C102" s="4"/>
      <c r="D102" s="4"/>
      <c r="E102" s="4"/>
      <c r="F102" s="4"/>
      <c r="G102" s="2"/>
      <c r="H102" s="2"/>
      <c r="I102" s="2"/>
      <c r="J102" s="2"/>
      <c r="K102" s="4"/>
      <c r="L102" s="4"/>
      <c r="M102" s="4"/>
      <c r="N102" s="4"/>
      <c r="O102" s="4"/>
      <c r="P102" s="4"/>
      <c r="Q102" s="4"/>
      <c r="R102" s="2"/>
      <c r="S102" s="2"/>
      <c r="T102" s="2"/>
      <c r="U102" s="2"/>
      <c r="V102" s="2"/>
      <c r="W102" s="2"/>
      <c r="X102" s="4"/>
      <c r="Y102" s="4"/>
      <c r="Z102" s="4"/>
      <c r="AA102" s="4"/>
      <c r="AB102" s="4"/>
      <c r="AC102" s="4"/>
      <c r="AD102" s="4"/>
      <c r="AE102" s="2"/>
      <c r="AF102" s="2"/>
      <c r="AG102" s="2"/>
      <c r="AH102" s="2"/>
      <c r="AI102" s="6"/>
    </row>
    <row r="103" spans="1:35" s="1" customFormat="1" ht="12.95" customHeight="1" x14ac:dyDescent="0.2">
      <c r="A103" s="4"/>
      <c r="B103" s="4"/>
      <c r="C103" s="4"/>
      <c r="D103" s="4"/>
      <c r="E103" s="4"/>
      <c r="F103" s="4"/>
      <c r="G103" s="2"/>
      <c r="H103" s="2"/>
      <c r="I103" s="2"/>
      <c r="J103" s="2"/>
      <c r="K103" s="4"/>
      <c r="L103" s="4"/>
      <c r="M103" s="4"/>
      <c r="N103" s="4"/>
      <c r="O103" s="4"/>
      <c r="P103" s="4"/>
      <c r="Q103" s="4"/>
      <c r="R103" s="2"/>
      <c r="S103" s="2"/>
      <c r="T103" s="2"/>
      <c r="U103" s="2"/>
      <c r="V103" s="2"/>
      <c r="W103" s="2"/>
      <c r="X103" s="4"/>
      <c r="Y103" s="4"/>
      <c r="Z103" s="4"/>
      <c r="AA103" s="4"/>
      <c r="AB103" s="4"/>
      <c r="AC103" s="4"/>
      <c r="AD103" s="4"/>
      <c r="AE103" s="2"/>
      <c r="AF103" s="2"/>
      <c r="AG103" s="2"/>
      <c r="AH103" s="2"/>
      <c r="AI103" s="6"/>
    </row>
    <row r="104" spans="1:35" s="1" customFormat="1" ht="12.95" customHeight="1" x14ac:dyDescent="0.2">
      <c r="A104" s="4"/>
      <c r="B104" s="4"/>
      <c r="C104" s="4"/>
      <c r="D104" s="4"/>
      <c r="E104" s="4"/>
      <c r="F104" s="4"/>
      <c r="G104" s="2"/>
      <c r="H104" s="2"/>
      <c r="I104" s="2"/>
      <c r="J104" s="2"/>
      <c r="K104" s="4"/>
      <c r="L104" s="4"/>
      <c r="M104" s="4"/>
      <c r="N104" s="4"/>
      <c r="O104" s="4"/>
      <c r="P104" s="4"/>
      <c r="Q104" s="4"/>
      <c r="R104" s="2"/>
      <c r="S104" s="2"/>
      <c r="T104" s="2"/>
      <c r="U104" s="2"/>
      <c r="V104" s="2"/>
      <c r="W104" s="2"/>
      <c r="X104" s="4"/>
      <c r="Y104" s="4"/>
      <c r="Z104" s="4"/>
      <c r="AA104" s="4"/>
      <c r="AB104" s="4"/>
      <c r="AC104" s="4"/>
      <c r="AD104" s="4"/>
      <c r="AE104" s="2"/>
      <c r="AF104" s="2"/>
      <c r="AG104" s="2"/>
      <c r="AH104" s="2"/>
      <c r="AI104" s="6"/>
    </row>
    <row r="105" spans="1:35" s="1" customFormat="1" ht="12.95" customHeight="1" x14ac:dyDescent="0.2">
      <c r="A105" s="4"/>
      <c r="B105" s="4"/>
      <c r="C105" s="4"/>
      <c r="D105" s="4"/>
      <c r="E105" s="4"/>
      <c r="F105" s="4"/>
      <c r="G105" s="2"/>
      <c r="H105" s="2"/>
      <c r="I105" s="2"/>
      <c r="J105" s="2"/>
      <c r="K105" s="4"/>
      <c r="L105" s="4"/>
      <c r="M105" s="4"/>
      <c r="N105" s="4"/>
      <c r="O105" s="4"/>
      <c r="P105" s="4"/>
      <c r="Q105" s="4"/>
      <c r="R105" s="2"/>
      <c r="S105" s="2"/>
      <c r="T105" s="2"/>
      <c r="U105" s="2"/>
      <c r="V105" s="2"/>
      <c r="W105" s="2"/>
      <c r="X105" s="4"/>
      <c r="Y105" s="4"/>
      <c r="Z105" s="4"/>
      <c r="AA105" s="4"/>
      <c r="AB105" s="4"/>
      <c r="AC105" s="4"/>
      <c r="AD105" s="4"/>
      <c r="AE105" s="2"/>
      <c r="AF105" s="2"/>
      <c r="AG105" s="2"/>
      <c r="AH105" s="2"/>
      <c r="AI105" s="6"/>
    </row>
    <row r="106" spans="1:35" s="1" customFormat="1" ht="12.95" customHeight="1" x14ac:dyDescent="0.2">
      <c r="A106" s="4"/>
      <c r="B106" s="4"/>
      <c r="C106" s="4"/>
      <c r="D106" s="4"/>
      <c r="E106" s="4"/>
      <c r="F106" s="4"/>
      <c r="G106" s="2"/>
      <c r="H106" s="2"/>
      <c r="I106" s="2"/>
      <c r="J106" s="2"/>
      <c r="K106" s="4"/>
      <c r="L106" s="4"/>
      <c r="M106" s="4"/>
      <c r="N106" s="4"/>
      <c r="O106" s="4"/>
      <c r="P106" s="4"/>
      <c r="Q106" s="4"/>
      <c r="R106" s="2"/>
      <c r="S106" s="2"/>
      <c r="T106" s="2"/>
      <c r="U106" s="2"/>
      <c r="V106" s="2"/>
      <c r="W106" s="2"/>
      <c r="X106" s="4"/>
      <c r="Y106" s="4"/>
      <c r="Z106" s="4"/>
      <c r="AA106" s="4"/>
      <c r="AB106" s="4"/>
      <c r="AC106" s="4"/>
      <c r="AD106" s="4"/>
      <c r="AE106" s="2"/>
      <c r="AF106" s="2"/>
      <c r="AG106" s="2"/>
      <c r="AH106" s="2"/>
      <c r="AI106" s="6"/>
    </row>
    <row r="107" spans="1:35" s="1" customFormat="1" ht="12.95" customHeight="1" x14ac:dyDescent="0.2">
      <c r="A107" s="4"/>
      <c r="B107" s="4"/>
      <c r="C107" s="4"/>
      <c r="D107" s="4"/>
      <c r="E107" s="4"/>
      <c r="F107" s="4"/>
      <c r="G107" s="2"/>
      <c r="H107" s="2"/>
      <c r="I107" s="2"/>
      <c r="J107" s="2"/>
      <c r="K107" s="4"/>
      <c r="L107" s="4"/>
      <c r="M107" s="4"/>
      <c r="N107" s="4"/>
      <c r="O107" s="4"/>
      <c r="P107" s="4"/>
      <c r="Q107" s="4"/>
      <c r="R107" s="2"/>
      <c r="S107" s="2"/>
      <c r="T107" s="2"/>
      <c r="U107" s="2"/>
      <c r="V107" s="2"/>
      <c r="W107" s="2"/>
      <c r="X107" s="4"/>
      <c r="Y107" s="4"/>
      <c r="Z107" s="4"/>
      <c r="AA107" s="4"/>
      <c r="AB107" s="4"/>
      <c r="AC107" s="4"/>
      <c r="AD107" s="4"/>
      <c r="AE107" s="2"/>
      <c r="AF107" s="2"/>
      <c r="AG107" s="2"/>
      <c r="AH107" s="2"/>
      <c r="AI107" s="6"/>
    </row>
    <row r="108" spans="1:35" s="1" customFormat="1" ht="12.95" customHeight="1" x14ac:dyDescent="0.2">
      <c r="A108" s="4"/>
      <c r="B108" s="4"/>
      <c r="C108" s="4"/>
      <c r="D108" s="4"/>
      <c r="E108" s="4"/>
      <c r="F108" s="4"/>
      <c r="G108" s="2"/>
      <c r="H108" s="2"/>
      <c r="I108" s="2"/>
      <c r="J108" s="2"/>
      <c r="K108" s="4"/>
      <c r="L108" s="4"/>
      <c r="M108" s="4"/>
      <c r="N108" s="4"/>
      <c r="O108" s="4"/>
      <c r="P108" s="4"/>
      <c r="Q108" s="4"/>
      <c r="R108" s="2"/>
      <c r="S108" s="2"/>
      <c r="T108" s="2"/>
      <c r="U108" s="2"/>
      <c r="V108" s="2"/>
      <c r="W108" s="2"/>
      <c r="X108" s="4"/>
      <c r="Y108" s="4"/>
      <c r="Z108" s="4"/>
      <c r="AA108" s="4"/>
      <c r="AB108" s="4"/>
      <c r="AC108" s="4"/>
      <c r="AD108" s="4"/>
      <c r="AE108" s="2"/>
      <c r="AF108" s="2"/>
      <c r="AG108" s="2"/>
      <c r="AH108" s="2"/>
      <c r="AI108" s="6"/>
    </row>
    <row r="109" spans="1:35" s="1" customFormat="1" ht="12.95" customHeight="1" x14ac:dyDescent="0.2">
      <c r="A109" s="4"/>
      <c r="B109" s="4"/>
      <c r="C109" s="4"/>
      <c r="D109" s="4"/>
      <c r="E109" s="4"/>
      <c r="F109" s="4"/>
      <c r="G109" s="2"/>
      <c r="H109" s="2"/>
      <c r="I109" s="2"/>
      <c r="J109" s="2"/>
      <c r="K109" s="4"/>
      <c r="L109" s="4"/>
      <c r="M109" s="4"/>
      <c r="N109" s="4"/>
      <c r="O109" s="4"/>
      <c r="P109" s="4"/>
      <c r="Q109" s="4"/>
      <c r="R109" s="2"/>
      <c r="S109" s="2"/>
      <c r="T109" s="2"/>
      <c r="U109" s="2"/>
      <c r="V109" s="2"/>
      <c r="W109" s="2"/>
      <c r="X109" s="4"/>
      <c r="Y109" s="4"/>
      <c r="Z109" s="4"/>
      <c r="AA109" s="4"/>
      <c r="AB109" s="4"/>
      <c r="AC109" s="4"/>
      <c r="AD109" s="4"/>
      <c r="AE109" s="2"/>
      <c r="AF109" s="2"/>
      <c r="AG109" s="2"/>
      <c r="AH109" s="2"/>
      <c r="AI109" s="6"/>
    </row>
    <row r="110" spans="1:35" ht="12.95" customHeight="1" x14ac:dyDescent="0.25"/>
    <row r="111" spans="1:35" ht="12.95" customHeight="1" x14ac:dyDescent="0.25"/>
    <row r="112" spans="1:35"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9.9499999999999993" customHeight="1" x14ac:dyDescent="0.25"/>
    <row r="125" ht="9.9499999999999993" customHeight="1" x14ac:dyDescent="0.25"/>
    <row r="126" ht="9.9499999999999993" customHeight="1" x14ac:dyDescent="0.25"/>
    <row r="127" ht="9.9499999999999993" customHeight="1" x14ac:dyDescent="0.25"/>
    <row r="128" ht="9.9499999999999993" customHeight="1" x14ac:dyDescent="0.25"/>
    <row r="129" ht="9.9499999999999993" customHeight="1" x14ac:dyDescent="0.25"/>
    <row r="130" ht="9.9499999999999993" customHeight="1" x14ac:dyDescent="0.25"/>
    <row r="131" ht="9.9499999999999993" customHeight="1" x14ac:dyDescent="0.25"/>
    <row r="132" ht="9.9499999999999993" customHeight="1" x14ac:dyDescent="0.25"/>
  </sheetData>
  <mergeCells count="21">
    <mergeCell ref="A1:K4"/>
    <mergeCell ref="L1:AD1"/>
    <mergeCell ref="AE1:AI1"/>
    <mergeCell ref="L2:AD2"/>
    <mergeCell ref="AE2:AI2"/>
    <mergeCell ref="L3:AD4"/>
    <mergeCell ref="AE3:AI3"/>
    <mergeCell ref="AE4:AI4"/>
    <mergeCell ref="B73:AH76"/>
    <mergeCell ref="B30:Q45"/>
    <mergeCell ref="B46:Q49"/>
    <mergeCell ref="B52:Q67"/>
    <mergeCell ref="B8:Q23"/>
    <mergeCell ref="B24:Q27"/>
    <mergeCell ref="S8:AH23"/>
    <mergeCell ref="S24:AH27"/>
    <mergeCell ref="B68:Q71"/>
    <mergeCell ref="S30:AH45"/>
    <mergeCell ref="S46:AH49"/>
    <mergeCell ref="S52:AH67"/>
    <mergeCell ref="S68:AH71"/>
  </mergeCells>
  <printOptions horizontalCentered="1" verticalCentered="1"/>
  <pageMargins left="0.36" right="0.23" top="0.22" bottom="0.17" header="0.31496062992125984" footer="0.19"/>
  <pageSetup paperSize="9" scale="73" orientation="portrait" r:id="rId1"/>
  <colBreaks count="1" manualBreakCount="1">
    <brk id="35" max="4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W288"/>
  <sheetViews>
    <sheetView showGridLines="0" view="pageBreakPreview" topLeftCell="A2" zoomScale="80" zoomScaleNormal="100" zoomScaleSheetLayoutView="80" workbookViewId="0">
      <selection activeCell="W4" sqref="W4"/>
    </sheetView>
  </sheetViews>
  <sheetFormatPr baseColWidth="10" defaultRowHeight="15" customHeight="1" zeroHeight="1" x14ac:dyDescent="0.25"/>
  <cols>
    <col min="1" max="1" width="1.7109375" customWidth="1"/>
    <col min="2" max="2" width="27.42578125" customWidth="1"/>
    <col min="3" max="3" width="7.42578125" customWidth="1"/>
    <col min="4" max="20" width="5" customWidth="1"/>
    <col min="21" max="21" width="6.42578125" style="94" customWidth="1"/>
    <col min="23" max="23" width="25.28515625" customWidth="1"/>
    <col min="24" max="24" width="22" customWidth="1"/>
  </cols>
  <sheetData>
    <row r="1" spans="2:23" ht="0" hidden="1" customHeight="1" x14ac:dyDescent="0.25"/>
    <row r="2" spans="2:23" ht="23.25" customHeight="1" thickBot="1" x14ac:dyDescent="0.3">
      <c r="B2" s="448"/>
      <c r="C2" s="449"/>
      <c r="D2" s="454" t="s">
        <v>445</v>
      </c>
      <c r="E2" s="455"/>
      <c r="F2" s="455"/>
      <c r="G2" s="455"/>
      <c r="H2" s="455"/>
      <c r="I2" s="455"/>
      <c r="J2" s="455"/>
      <c r="K2" s="455"/>
      <c r="L2" s="455"/>
      <c r="M2" s="455"/>
      <c r="N2" s="455"/>
      <c r="O2" s="455"/>
      <c r="P2" s="455"/>
      <c r="Q2" s="455"/>
      <c r="R2" s="455"/>
      <c r="S2" s="455"/>
      <c r="T2" s="455"/>
      <c r="U2" s="455"/>
      <c r="V2" s="455"/>
      <c r="W2" s="95" t="s">
        <v>2</v>
      </c>
    </row>
    <row r="3" spans="2:23" ht="30" customHeight="1" thickBot="1" x14ac:dyDescent="0.3">
      <c r="B3" s="450"/>
      <c r="C3" s="451"/>
      <c r="D3" s="456" t="s">
        <v>276</v>
      </c>
      <c r="E3" s="457"/>
      <c r="F3" s="457"/>
      <c r="G3" s="457"/>
      <c r="H3" s="457"/>
      <c r="I3" s="457"/>
      <c r="J3" s="457"/>
      <c r="K3" s="457"/>
      <c r="L3" s="457"/>
      <c r="M3" s="457"/>
      <c r="N3" s="457"/>
      <c r="O3" s="457"/>
      <c r="P3" s="457"/>
      <c r="Q3" s="457"/>
      <c r="R3" s="457"/>
      <c r="S3" s="457"/>
      <c r="T3" s="457"/>
      <c r="U3" s="457"/>
      <c r="V3" s="458"/>
      <c r="W3" s="95" t="s">
        <v>1749</v>
      </c>
    </row>
    <row r="4" spans="2:23" ht="15.75" customHeight="1" x14ac:dyDescent="0.25">
      <c r="B4" s="450"/>
      <c r="C4" s="451"/>
      <c r="D4" s="459" t="s">
        <v>277</v>
      </c>
      <c r="E4" s="460"/>
      <c r="F4" s="460"/>
      <c r="G4" s="460"/>
      <c r="H4" s="460"/>
      <c r="I4" s="460"/>
      <c r="J4" s="460"/>
      <c r="K4" s="460"/>
      <c r="L4" s="460"/>
      <c r="M4" s="460"/>
      <c r="N4" s="460"/>
      <c r="O4" s="460"/>
      <c r="P4" s="460"/>
      <c r="Q4" s="460"/>
      <c r="R4" s="460"/>
      <c r="S4" s="460"/>
      <c r="T4" s="460"/>
      <c r="U4" s="460"/>
      <c r="V4" s="461"/>
      <c r="W4" s="96" t="s">
        <v>1750</v>
      </c>
    </row>
    <row r="5" spans="2:23" ht="15.75" customHeight="1" thickBot="1" x14ac:dyDescent="0.3">
      <c r="B5" s="452"/>
      <c r="C5" s="453"/>
      <c r="D5" s="462"/>
      <c r="E5" s="463"/>
      <c r="F5" s="463"/>
      <c r="G5" s="463"/>
      <c r="H5" s="463"/>
      <c r="I5" s="463"/>
      <c r="J5" s="463"/>
      <c r="K5" s="463"/>
      <c r="L5" s="463"/>
      <c r="M5" s="463"/>
      <c r="N5" s="463"/>
      <c r="O5" s="463"/>
      <c r="P5" s="463"/>
      <c r="Q5" s="463"/>
      <c r="R5" s="463"/>
      <c r="S5" s="463"/>
      <c r="T5" s="463"/>
      <c r="U5" s="463"/>
      <c r="V5" s="464"/>
      <c r="W5" s="116" t="s">
        <v>1727</v>
      </c>
    </row>
    <row r="6" spans="2:23" ht="12" customHeight="1" x14ac:dyDescent="0.25">
      <c r="B6" s="97"/>
      <c r="C6" s="112"/>
      <c r="D6" s="112"/>
      <c r="E6" s="112"/>
      <c r="F6" s="112"/>
      <c r="G6" s="112"/>
      <c r="H6" s="112"/>
      <c r="I6" s="112"/>
      <c r="J6" s="112"/>
      <c r="K6" s="112"/>
      <c r="L6" s="112"/>
      <c r="M6" s="112"/>
      <c r="N6" s="112"/>
      <c r="O6" s="112"/>
      <c r="P6" s="112"/>
      <c r="Q6" s="112"/>
      <c r="R6" s="112"/>
      <c r="S6" s="112"/>
      <c r="T6" s="112"/>
      <c r="U6" s="112"/>
      <c r="V6" s="112"/>
      <c r="W6" s="98"/>
    </row>
    <row r="7" spans="2:23" ht="12" customHeight="1" x14ac:dyDescent="0.25">
      <c r="B7" s="465" t="s">
        <v>1740</v>
      </c>
      <c r="C7" s="466"/>
      <c r="D7" s="466"/>
      <c r="E7" s="466"/>
      <c r="F7" s="466"/>
      <c r="G7" s="466"/>
      <c r="H7" s="466"/>
      <c r="I7" s="466"/>
      <c r="J7" s="466"/>
      <c r="K7" s="466"/>
      <c r="L7" s="466"/>
      <c r="M7" s="466"/>
      <c r="N7" s="466"/>
      <c r="O7" s="466"/>
      <c r="P7" s="466"/>
      <c r="Q7" s="466"/>
      <c r="R7" s="466"/>
      <c r="S7" s="466"/>
      <c r="T7" s="466"/>
      <c r="U7" s="466"/>
      <c r="V7" s="466"/>
      <c r="W7" s="467"/>
    </row>
    <row r="8" spans="2:23" x14ac:dyDescent="0.25">
      <c r="B8" s="465"/>
      <c r="C8" s="466"/>
      <c r="D8" s="466"/>
      <c r="E8" s="466"/>
      <c r="F8" s="466"/>
      <c r="G8" s="466"/>
      <c r="H8" s="466"/>
      <c r="I8" s="466"/>
      <c r="J8" s="466"/>
      <c r="K8" s="466"/>
      <c r="L8" s="466"/>
      <c r="M8" s="466"/>
      <c r="N8" s="466"/>
      <c r="O8" s="466"/>
      <c r="P8" s="466"/>
      <c r="Q8" s="466"/>
      <c r="R8" s="466"/>
      <c r="S8" s="466"/>
      <c r="T8" s="466"/>
      <c r="U8" s="466"/>
      <c r="V8" s="466"/>
      <c r="W8" s="467"/>
    </row>
    <row r="9" spans="2:23" ht="17.25" customHeight="1" x14ac:dyDescent="0.25">
      <c r="B9" s="468" t="s">
        <v>278</v>
      </c>
      <c r="C9" s="469"/>
      <c r="D9" s="469"/>
      <c r="E9" s="469"/>
      <c r="F9" s="469"/>
      <c r="G9" s="469"/>
      <c r="H9" s="469"/>
      <c r="I9" s="469"/>
      <c r="J9" s="469"/>
      <c r="K9" s="469"/>
      <c r="L9" s="469"/>
      <c r="M9" s="469"/>
      <c r="N9" s="469"/>
      <c r="O9" s="469"/>
      <c r="P9" s="469"/>
      <c r="Q9" s="469"/>
      <c r="R9" s="469"/>
      <c r="S9" s="469"/>
      <c r="T9" s="469"/>
      <c r="U9" s="469"/>
      <c r="V9" s="469"/>
      <c r="W9" s="470"/>
    </row>
    <row r="10" spans="2:23" ht="17.25" customHeight="1" x14ac:dyDescent="0.25">
      <c r="B10" s="113" t="s">
        <v>425</v>
      </c>
      <c r="C10" s="111"/>
      <c r="D10" s="111"/>
      <c r="E10" s="111"/>
      <c r="F10" s="111"/>
      <c r="G10" s="111"/>
      <c r="H10" s="111"/>
      <c r="I10" s="111"/>
      <c r="J10" s="111"/>
      <c r="K10" s="111"/>
      <c r="L10" s="111"/>
      <c r="M10" s="111"/>
      <c r="N10" s="111"/>
      <c r="O10" s="111"/>
      <c r="P10" s="111"/>
      <c r="Q10" s="111"/>
      <c r="R10" s="111"/>
      <c r="S10" s="111"/>
      <c r="T10" s="111"/>
      <c r="U10" s="111"/>
      <c r="V10" s="111"/>
      <c r="W10" s="114"/>
    </row>
    <row r="11" spans="2:23" ht="32.25" customHeight="1" x14ac:dyDescent="0.25">
      <c r="B11" s="474" t="s">
        <v>620</v>
      </c>
      <c r="C11" s="475"/>
      <c r="D11" s="475"/>
      <c r="E11" s="475"/>
      <c r="F11" s="475"/>
      <c r="G11" s="475"/>
      <c r="H11" s="475"/>
      <c r="I11" s="475"/>
      <c r="J11" s="475"/>
      <c r="K11" s="475"/>
      <c r="L11" s="475"/>
      <c r="M11" s="475"/>
      <c r="N11" s="475"/>
      <c r="O11" s="475"/>
      <c r="P11" s="475"/>
      <c r="Q11" s="475"/>
      <c r="R11" s="475"/>
      <c r="S11" s="475"/>
      <c r="T11" s="475"/>
      <c r="U11" s="475"/>
      <c r="V11" s="475"/>
      <c r="W11" s="476"/>
    </row>
    <row r="12" spans="2:23" x14ac:dyDescent="0.25">
      <c r="B12" s="471" t="s">
        <v>416</v>
      </c>
      <c r="C12" s="472"/>
      <c r="D12" s="472"/>
      <c r="E12" s="472"/>
      <c r="F12" s="472"/>
      <c r="G12" s="472"/>
      <c r="H12" s="472"/>
      <c r="I12" s="472"/>
      <c r="J12" s="472"/>
      <c r="K12" s="472"/>
      <c r="L12" s="472"/>
      <c r="M12" s="472"/>
      <c r="N12" s="472"/>
      <c r="O12" s="472"/>
      <c r="P12" s="472"/>
      <c r="Q12" s="472"/>
      <c r="R12" s="472"/>
      <c r="S12" s="472"/>
      <c r="T12" s="472"/>
      <c r="U12" s="472"/>
      <c r="V12" s="472"/>
      <c r="W12" s="473"/>
    </row>
    <row r="13" spans="2:23" x14ac:dyDescent="0.25">
      <c r="B13" s="445" t="s">
        <v>573</v>
      </c>
      <c r="C13" s="446"/>
      <c r="D13" s="446"/>
      <c r="E13" s="446"/>
      <c r="F13" s="446"/>
      <c r="G13" s="446"/>
      <c r="H13" s="446"/>
      <c r="I13" s="446"/>
      <c r="J13" s="446"/>
      <c r="K13" s="446"/>
      <c r="L13" s="446"/>
      <c r="M13" s="446"/>
      <c r="N13" s="446"/>
      <c r="O13" s="446"/>
      <c r="P13" s="446"/>
      <c r="Q13" s="446"/>
      <c r="R13" s="446"/>
      <c r="S13" s="446"/>
      <c r="T13" s="446"/>
      <c r="U13" s="446"/>
      <c r="V13" s="446"/>
      <c r="W13" s="447"/>
    </row>
    <row r="14" spans="2:23" ht="30" customHeight="1" x14ac:dyDescent="0.25">
      <c r="B14" s="483" t="s">
        <v>1741</v>
      </c>
      <c r="C14" s="484"/>
      <c r="D14" s="484"/>
      <c r="E14" s="484"/>
      <c r="F14" s="484"/>
      <c r="G14" s="484"/>
      <c r="H14" s="484"/>
      <c r="I14" s="484"/>
      <c r="J14" s="484"/>
      <c r="K14" s="484"/>
      <c r="L14" s="484"/>
      <c r="M14" s="484"/>
      <c r="N14" s="484"/>
      <c r="O14" s="484"/>
      <c r="P14" s="484"/>
      <c r="Q14" s="484"/>
      <c r="R14" s="484"/>
      <c r="S14" s="484"/>
      <c r="T14" s="484"/>
      <c r="U14" s="484"/>
      <c r="V14" s="484"/>
      <c r="W14" s="485"/>
    </row>
    <row r="15" spans="2:23" x14ac:dyDescent="0.25">
      <c r="B15" s="471" t="s">
        <v>634</v>
      </c>
      <c r="C15" s="472"/>
      <c r="D15" s="472"/>
      <c r="E15" s="472"/>
      <c r="F15" s="472"/>
      <c r="G15" s="472"/>
      <c r="H15" s="472"/>
      <c r="I15" s="472"/>
      <c r="J15" s="472"/>
      <c r="K15" s="472"/>
      <c r="L15" s="472"/>
      <c r="M15" s="472"/>
      <c r="N15" s="472"/>
      <c r="O15" s="472"/>
      <c r="P15" s="472"/>
      <c r="Q15" s="472"/>
      <c r="R15" s="472"/>
      <c r="S15" s="472"/>
      <c r="T15" s="472"/>
      <c r="U15" s="472"/>
      <c r="V15" s="472"/>
      <c r="W15" s="473"/>
    </row>
    <row r="16" spans="2:23" x14ac:dyDescent="0.25">
      <c r="B16" s="445" t="s">
        <v>625</v>
      </c>
      <c r="C16" s="446"/>
      <c r="D16" s="446"/>
      <c r="E16" s="446"/>
      <c r="F16" s="446"/>
      <c r="G16" s="446"/>
      <c r="H16" s="446"/>
      <c r="I16" s="446"/>
      <c r="J16" s="446"/>
      <c r="K16" s="446"/>
      <c r="L16" s="446"/>
      <c r="M16" s="446"/>
      <c r="N16" s="446"/>
      <c r="O16" s="446"/>
      <c r="P16" s="446"/>
      <c r="Q16" s="446"/>
      <c r="R16" s="446"/>
      <c r="S16" s="446"/>
      <c r="T16" s="446"/>
      <c r="U16" s="446"/>
      <c r="V16" s="446"/>
      <c r="W16" s="447"/>
    </row>
    <row r="17" spans="2:23" ht="25.5" customHeight="1" x14ac:dyDescent="0.25">
      <c r="B17" s="465" t="s">
        <v>626</v>
      </c>
      <c r="C17" s="466"/>
      <c r="D17" s="466"/>
      <c r="E17" s="466"/>
      <c r="F17" s="466"/>
      <c r="G17" s="154"/>
      <c r="H17" s="154"/>
      <c r="I17" s="154"/>
      <c r="J17" s="154"/>
      <c r="K17" s="154"/>
      <c r="L17" s="154"/>
      <c r="M17" s="154"/>
      <c r="N17" s="154"/>
      <c r="O17" s="154"/>
      <c r="P17" s="154"/>
      <c r="Q17" s="154"/>
      <c r="R17" s="154"/>
      <c r="S17" s="154"/>
      <c r="T17" s="154"/>
      <c r="U17" s="154"/>
      <c r="V17" s="154"/>
      <c r="W17" s="155"/>
    </row>
    <row r="18" spans="2:23" x14ac:dyDescent="0.25">
      <c r="B18" s="445" t="s">
        <v>279</v>
      </c>
      <c r="C18" s="446"/>
      <c r="D18" s="446"/>
      <c r="E18" s="446"/>
      <c r="F18" s="446"/>
      <c r="G18" s="446"/>
      <c r="H18" s="446"/>
      <c r="I18" s="446"/>
      <c r="J18" s="446"/>
      <c r="K18" s="446"/>
      <c r="L18" s="446"/>
      <c r="M18" s="446"/>
      <c r="N18" s="446"/>
      <c r="O18" s="446"/>
      <c r="P18" s="446"/>
      <c r="Q18" s="446"/>
      <c r="R18" s="446"/>
      <c r="S18" s="446"/>
      <c r="T18" s="446"/>
      <c r="U18" s="446"/>
      <c r="V18" s="446"/>
      <c r="W18" s="447"/>
    </row>
    <row r="19" spans="2:23" ht="41.25" customHeight="1" x14ac:dyDescent="0.25">
      <c r="B19" s="445" t="s">
        <v>280</v>
      </c>
      <c r="C19" s="446"/>
      <c r="D19" s="446"/>
      <c r="E19" s="446"/>
      <c r="F19" s="446"/>
      <c r="G19" s="446"/>
      <c r="H19" s="446"/>
      <c r="I19" s="446"/>
      <c r="J19" s="446"/>
      <c r="K19" s="446"/>
      <c r="L19" s="446"/>
      <c r="M19" s="446"/>
      <c r="N19" s="446"/>
      <c r="O19" s="446"/>
      <c r="P19" s="446"/>
      <c r="Q19" s="446"/>
      <c r="R19" s="446"/>
      <c r="S19" s="446"/>
      <c r="T19" s="446"/>
      <c r="U19" s="446"/>
      <c r="V19" s="446"/>
      <c r="W19" s="447"/>
    </row>
    <row r="20" spans="2:23" ht="27.75" customHeight="1" x14ac:dyDescent="0.25">
      <c r="B20" s="445" t="s">
        <v>281</v>
      </c>
      <c r="C20" s="446"/>
      <c r="D20" s="446"/>
      <c r="E20" s="446"/>
      <c r="F20" s="446"/>
      <c r="G20" s="446"/>
      <c r="H20" s="446"/>
      <c r="I20" s="446"/>
      <c r="J20" s="446"/>
      <c r="K20" s="446"/>
      <c r="L20" s="446"/>
      <c r="M20" s="446"/>
      <c r="N20" s="446"/>
      <c r="O20" s="446"/>
      <c r="P20" s="446"/>
      <c r="Q20" s="446"/>
      <c r="R20" s="446"/>
      <c r="S20" s="446"/>
      <c r="T20" s="446"/>
      <c r="U20" s="446"/>
      <c r="V20" s="446"/>
      <c r="W20" s="447"/>
    </row>
    <row r="21" spans="2:23" ht="39" customHeight="1" x14ac:dyDescent="0.25">
      <c r="B21" s="445" t="s">
        <v>282</v>
      </c>
      <c r="C21" s="446"/>
      <c r="D21" s="446"/>
      <c r="E21" s="446"/>
      <c r="F21" s="446"/>
      <c r="G21" s="446"/>
      <c r="H21" s="446"/>
      <c r="I21" s="446"/>
      <c r="J21" s="446"/>
      <c r="K21" s="446"/>
      <c r="L21" s="446"/>
      <c r="M21" s="446"/>
      <c r="N21" s="446"/>
      <c r="O21" s="446"/>
      <c r="P21" s="446"/>
      <c r="Q21" s="446"/>
      <c r="R21" s="446"/>
      <c r="S21" s="446"/>
      <c r="T21" s="446"/>
      <c r="U21" s="446"/>
      <c r="V21" s="446"/>
      <c r="W21" s="447"/>
    </row>
    <row r="22" spans="2:23" ht="28.5" customHeight="1" x14ac:dyDescent="0.25">
      <c r="B22" s="445" t="s">
        <v>283</v>
      </c>
      <c r="C22" s="446"/>
      <c r="D22" s="446"/>
      <c r="E22" s="446"/>
      <c r="F22" s="446"/>
      <c r="G22" s="446"/>
      <c r="H22" s="446"/>
      <c r="I22" s="446"/>
      <c r="J22" s="446"/>
      <c r="K22" s="446"/>
      <c r="L22" s="446"/>
      <c r="M22" s="446"/>
      <c r="N22" s="446"/>
      <c r="O22" s="446"/>
      <c r="P22" s="446"/>
      <c r="Q22" s="446"/>
      <c r="R22" s="446"/>
      <c r="S22" s="446"/>
      <c r="T22" s="446"/>
      <c r="U22" s="446"/>
      <c r="V22" s="446"/>
      <c r="W22" s="447"/>
    </row>
    <row r="23" spans="2:23" x14ac:dyDescent="0.25">
      <c r="B23" s="445" t="s">
        <v>284</v>
      </c>
      <c r="C23" s="446"/>
      <c r="D23" s="446"/>
      <c r="E23" s="446"/>
      <c r="F23" s="446"/>
      <c r="G23" s="446"/>
      <c r="H23" s="446"/>
      <c r="I23" s="446"/>
      <c r="J23" s="446"/>
      <c r="K23" s="446"/>
      <c r="L23" s="446"/>
      <c r="M23" s="446"/>
      <c r="N23" s="446"/>
      <c r="O23" s="446"/>
      <c r="P23" s="446"/>
      <c r="Q23" s="446"/>
      <c r="R23" s="446"/>
      <c r="S23" s="446"/>
      <c r="T23" s="446"/>
      <c r="U23" s="446"/>
      <c r="V23" s="446"/>
      <c r="W23" s="447"/>
    </row>
    <row r="24" spans="2:23" x14ac:dyDescent="0.25">
      <c r="B24" s="179"/>
      <c r="C24" s="180"/>
      <c r="D24" s="180"/>
      <c r="E24" s="180"/>
      <c r="F24" s="180"/>
      <c r="G24" s="180"/>
      <c r="H24" s="180"/>
      <c r="I24" s="180"/>
      <c r="J24" s="180"/>
      <c r="K24" s="180"/>
      <c r="L24" s="180"/>
      <c r="M24" s="180"/>
      <c r="N24" s="180"/>
      <c r="O24" s="180"/>
      <c r="P24" s="180"/>
      <c r="Q24" s="180"/>
      <c r="R24" s="180"/>
      <c r="S24" s="180"/>
      <c r="T24" s="180"/>
      <c r="U24" s="180"/>
      <c r="V24" s="180"/>
      <c r="W24" s="181"/>
    </row>
    <row r="25" spans="2:23" ht="27.75" customHeight="1" x14ac:dyDescent="0.25">
      <c r="B25" s="477" t="s">
        <v>635</v>
      </c>
      <c r="C25" s="478"/>
      <c r="D25" s="478"/>
      <c r="E25" s="478"/>
      <c r="F25" s="478"/>
      <c r="G25" s="478"/>
      <c r="H25" s="478"/>
      <c r="I25" s="478"/>
      <c r="J25" s="478"/>
      <c r="K25" s="478"/>
      <c r="L25" s="478"/>
      <c r="M25" s="478"/>
      <c r="N25" s="478"/>
      <c r="O25" s="478"/>
      <c r="P25" s="478"/>
      <c r="Q25" s="478"/>
      <c r="R25" s="478"/>
      <c r="S25" s="478"/>
      <c r="T25" s="478"/>
      <c r="U25" s="478"/>
      <c r="V25" s="478"/>
      <c r="W25" s="479"/>
    </row>
    <row r="26" spans="2:23" x14ac:dyDescent="0.25">
      <c r="B26" s="445" t="s">
        <v>636</v>
      </c>
      <c r="C26" s="446"/>
      <c r="D26" s="446"/>
      <c r="E26" s="446"/>
      <c r="F26" s="446"/>
      <c r="G26" s="446"/>
      <c r="H26" s="446"/>
      <c r="I26" s="446"/>
      <c r="J26" s="446"/>
      <c r="K26" s="446"/>
      <c r="L26" s="446"/>
      <c r="M26" s="446"/>
      <c r="N26" s="446"/>
      <c r="O26" s="446"/>
      <c r="P26" s="446"/>
      <c r="Q26" s="446"/>
      <c r="R26" s="446"/>
      <c r="S26" s="446"/>
      <c r="T26" s="446"/>
      <c r="U26" s="446"/>
      <c r="V26" s="446"/>
      <c r="W26" s="447"/>
    </row>
    <row r="27" spans="2:23" ht="15.75" customHeight="1" x14ac:dyDescent="0.25">
      <c r="B27" s="445" t="s">
        <v>287</v>
      </c>
      <c r="C27" s="446"/>
      <c r="D27" s="446"/>
      <c r="E27" s="446"/>
      <c r="F27" s="446"/>
      <c r="G27" s="446"/>
      <c r="H27" s="446"/>
      <c r="I27" s="446"/>
      <c r="J27" s="446"/>
      <c r="K27" s="446"/>
      <c r="L27" s="446"/>
      <c r="M27" s="446"/>
      <c r="N27" s="446"/>
      <c r="O27" s="446"/>
      <c r="P27" s="446"/>
      <c r="Q27" s="446"/>
      <c r="R27" s="446"/>
      <c r="S27" s="446"/>
      <c r="T27" s="446"/>
      <c r="U27" s="446"/>
      <c r="V27" s="446"/>
      <c r="W27" s="447"/>
    </row>
    <row r="28" spans="2:23" x14ac:dyDescent="0.25">
      <c r="B28" s="445" t="s">
        <v>295</v>
      </c>
      <c r="C28" s="446"/>
      <c r="D28" s="446"/>
      <c r="E28" s="446"/>
      <c r="F28" s="446"/>
      <c r="G28" s="446"/>
      <c r="H28" s="446"/>
      <c r="I28" s="446"/>
      <c r="J28" s="446"/>
      <c r="K28" s="446"/>
      <c r="L28" s="446"/>
      <c r="M28" s="446"/>
      <c r="N28" s="446"/>
      <c r="O28" s="446"/>
      <c r="P28" s="446"/>
      <c r="Q28" s="446"/>
      <c r="R28" s="446"/>
      <c r="S28" s="446"/>
      <c r="T28" s="446"/>
      <c r="U28" s="446"/>
      <c r="V28" s="446"/>
      <c r="W28" s="447"/>
    </row>
    <row r="29" spans="2:23" x14ac:dyDescent="0.25">
      <c r="B29" s="445" t="s">
        <v>288</v>
      </c>
      <c r="C29" s="446"/>
      <c r="D29" s="446"/>
      <c r="E29" s="446"/>
      <c r="F29" s="446"/>
      <c r="G29" s="446"/>
      <c r="H29" s="446"/>
      <c r="I29" s="446"/>
      <c r="J29" s="446"/>
      <c r="K29" s="446"/>
      <c r="L29" s="446"/>
      <c r="M29" s="446"/>
      <c r="N29" s="446"/>
      <c r="O29" s="446"/>
      <c r="P29" s="446"/>
      <c r="Q29" s="446"/>
      <c r="R29" s="446"/>
      <c r="S29" s="446"/>
      <c r="T29" s="446"/>
      <c r="U29" s="446"/>
      <c r="V29" s="446"/>
      <c r="W29" s="447"/>
    </row>
    <row r="30" spans="2:23" x14ac:dyDescent="0.25">
      <c r="B30" s="445" t="s">
        <v>289</v>
      </c>
      <c r="C30" s="446"/>
      <c r="D30" s="446"/>
      <c r="E30" s="446"/>
      <c r="F30" s="446"/>
      <c r="G30" s="446"/>
      <c r="H30" s="446"/>
      <c r="I30" s="446"/>
      <c r="J30" s="446"/>
      <c r="K30" s="446"/>
      <c r="L30" s="446"/>
      <c r="M30" s="446"/>
      <c r="N30" s="446"/>
      <c r="O30" s="446"/>
      <c r="P30" s="446"/>
      <c r="Q30" s="446"/>
      <c r="R30" s="446"/>
      <c r="S30" s="446"/>
      <c r="T30" s="446"/>
      <c r="U30" s="446"/>
      <c r="V30" s="446"/>
      <c r="W30" s="447"/>
    </row>
    <row r="31" spans="2:23" x14ac:dyDescent="0.25">
      <c r="B31" s="445" t="s">
        <v>417</v>
      </c>
      <c r="C31" s="446"/>
      <c r="D31" s="446"/>
      <c r="E31" s="446"/>
      <c r="F31" s="446"/>
      <c r="G31" s="446"/>
      <c r="H31" s="446"/>
      <c r="I31" s="446"/>
      <c r="J31" s="446"/>
      <c r="K31" s="446"/>
      <c r="L31" s="446"/>
      <c r="M31" s="446"/>
      <c r="N31" s="446"/>
      <c r="O31" s="446"/>
      <c r="P31" s="446"/>
      <c r="Q31" s="446"/>
      <c r="R31" s="446"/>
      <c r="S31" s="446"/>
      <c r="T31" s="446"/>
      <c r="U31" s="446"/>
      <c r="V31" s="446"/>
      <c r="W31" s="447"/>
    </row>
    <row r="32" spans="2:23" ht="18" customHeight="1" x14ac:dyDescent="0.25">
      <c r="B32" s="445" t="s">
        <v>290</v>
      </c>
      <c r="C32" s="446"/>
      <c r="D32" s="446"/>
      <c r="E32" s="446"/>
      <c r="F32" s="446"/>
      <c r="G32" s="446"/>
      <c r="H32" s="446"/>
      <c r="I32" s="446"/>
      <c r="J32" s="446"/>
      <c r="K32" s="446"/>
      <c r="L32" s="446"/>
      <c r="M32" s="446"/>
      <c r="N32" s="446"/>
      <c r="O32" s="446"/>
      <c r="P32" s="446"/>
      <c r="Q32" s="446"/>
      <c r="R32" s="446"/>
      <c r="S32" s="446"/>
      <c r="T32" s="446"/>
      <c r="U32" s="446"/>
      <c r="V32" s="446"/>
      <c r="W32" s="447"/>
    </row>
    <row r="33" spans="2:23" ht="15.75" customHeight="1" x14ac:dyDescent="0.25">
      <c r="B33" s="106"/>
      <c r="C33" s="115"/>
      <c r="D33" s="115"/>
      <c r="E33" s="115"/>
      <c r="F33" s="115"/>
      <c r="G33" s="115"/>
      <c r="H33" s="115"/>
      <c r="I33" s="115"/>
      <c r="J33" s="115"/>
      <c r="K33" s="115"/>
      <c r="L33" s="115"/>
      <c r="M33" s="115"/>
      <c r="N33" s="115"/>
      <c r="O33" s="115"/>
      <c r="P33" s="115"/>
      <c r="Q33" s="115"/>
      <c r="R33" s="115"/>
      <c r="S33" s="115"/>
      <c r="T33" s="115"/>
      <c r="U33" s="115"/>
      <c r="V33" s="115"/>
      <c r="W33" s="107"/>
    </row>
    <row r="34" spans="2:23" ht="15.75" customHeight="1" x14ac:dyDescent="0.25">
      <c r="B34" s="471" t="s">
        <v>1742</v>
      </c>
      <c r="C34" s="472"/>
      <c r="D34" s="472"/>
      <c r="E34" s="472"/>
      <c r="F34" s="472"/>
      <c r="G34" s="472"/>
      <c r="H34" s="472"/>
      <c r="I34" s="472"/>
      <c r="J34" s="472"/>
      <c r="K34" s="472"/>
      <c r="L34" s="472"/>
      <c r="M34" s="472"/>
      <c r="N34" s="472"/>
      <c r="O34" s="472"/>
      <c r="P34" s="472"/>
      <c r="Q34" s="472"/>
      <c r="R34" s="472"/>
      <c r="S34" s="472"/>
      <c r="T34" s="472"/>
      <c r="U34" s="472"/>
      <c r="V34" s="472"/>
      <c r="W34" s="473"/>
    </row>
    <row r="35" spans="2:23" ht="15.75" customHeight="1" x14ac:dyDescent="0.25">
      <c r="B35" s="471" t="s">
        <v>637</v>
      </c>
      <c r="C35" s="472"/>
      <c r="D35" s="472"/>
      <c r="E35" s="472"/>
      <c r="F35" s="472"/>
      <c r="G35" s="472"/>
      <c r="H35" s="472"/>
      <c r="I35" s="472"/>
      <c r="J35" s="472"/>
      <c r="K35" s="472"/>
      <c r="L35" s="472"/>
      <c r="M35" s="472"/>
      <c r="N35" s="472"/>
      <c r="O35" s="472"/>
      <c r="P35" s="472"/>
      <c r="Q35" s="472"/>
      <c r="R35" s="472"/>
      <c r="S35" s="472"/>
      <c r="T35" s="472"/>
      <c r="U35" s="472"/>
      <c r="V35" s="472"/>
      <c r="W35" s="473"/>
    </row>
    <row r="36" spans="2:23" ht="27.75" customHeight="1" x14ac:dyDescent="0.25">
      <c r="B36" s="471" t="s">
        <v>1743</v>
      </c>
      <c r="C36" s="472"/>
      <c r="D36" s="472"/>
      <c r="E36" s="472"/>
      <c r="F36" s="472"/>
      <c r="G36" s="472"/>
      <c r="H36" s="472"/>
      <c r="I36" s="472"/>
      <c r="J36" s="472"/>
      <c r="K36" s="472"/>
      <c r="L36" s="472"/>
      <c r="M36" s="472"/>
      <c r="N36" s="472"/>
      <c r="O36" s="472"/>
      <c r="P36" s="472"/>
      <c r="Q36" s="472"/>
      <c r="R36" s="472"/>
      <c r="S36" s="472"/>
      <c r="T36" s="472"/>
      <c r="U36" s="472"/>
      <c r="V36" s="472"/>
      <c r="W36" s="473"/>
    </row>
    <row r="37" spans="2:23" ht="15.75" customHeight="1" x14ac:dyDescent="0.25">
      <c r="B37" s="106"/>
      <c r="C37" s="115"/>
      <c r="D37" s="115"/>
      <c r="E37" s="115"/>
      <c r="F37" s="115"/>
      <c r="G37" s="115"/>
      <c r="H37" s="115"/>
      <c r="I37" s="115"/>
      <c r="J37" s="115"/>
      <c r="K37" s="115"/>
      <c r="L37" s="115"/>
      <c r="M37" s="115"/>
      <c r="N37" s="115"/>
      <c r="O37" s="115"/>
      <c r="P37" s="115"/>
      <c r="Q37" s="115"/>
      <c r="R37" s="115"/>
      <c r="S37" s="115"/>
      <c r="T37" s="115"/>
      <c r="U37" s="115"/>
      <c r="V37" s="115"/>
      <c r="W37" s="107"/>
    </row>
    <row r="38" spans="2:23" x14ac:dyDescent="0.25">
      <c r="B38" s="483" t="s">
        <v>638</v>
      </c>
      <c r="C38" s="484"/>
      <c r="D38" s="484"/>
      <c r="E38" s="484"/>
      <c r="F38" s="484"/>
      <c r="G38" s="484"/>
      <c r="H38" s="484"/>
      <c r="I38" s="484"/>
      <c r="J38" s="484"/>
      <c r="K38" s="484"/>
      <c r="L38" s="484"/>
      <c r="M38" s="484"/>
      <c r="N38" s="484"/>
      <c r="O38" s="484"/>
      <c r="P38" s="484"/>
      <c r="Q38" s="484"/>
      <c r="R38" s="484"/>
      <c r="S38" s="484"/>
      <c r="T38" s="484"/>
      <c r="U38" s="484"/>
      <c r="V38" s="484"/>
      <c r="W38" s="485"/>
    </row>
    <row r="39" spans="2:23" s="99" customFormat="1" x14ac:dyDescent="0.25">
      <c r="B39" s="486" t="s">
        <v>418</v>
      </c>
      <c r="C39" s="484"/>
      <c r="D39" s="484"/>
      <c r="E39" s="484"/>
      <c r="F39" s="484"/>
      <c r="G39" s="484"/>
      <c r="H39" s="484"/>
      <c r="I39" s="484"/>
      <c r="J39" s="484"/>
      <c r="K39" s="484"/>
      <c r="L39" s="484"/>
      <c r="M39" s="484"/>
      <c r="N39" s="484"/>
      <c r="O39" s="484"/>
      <c r="P39" s="484"/>
      <c r="Q39" s="484"/>
      <c r="R39" s="484"/>
      <c r="S39" s="484"/>
      <c r="T39" s="484"/>
      <c r="U39" s="484"/>
      <c r="V39" s="484"/>
      <c r="W39" s="485"/>
    </row>
    <row r="40" spans="2:23" s="99" customFormat="1" x14ac:dyDescent="0.25">
      <c r="B40" s="486" t="s">
        <v>419</v>
      </c>
      <c r="C40" s="487"/>
      <c r="D40" s="487"/>
      <c r="E40" s="487"/>
      <c r="F40" s="487"/>
      <c r="G40" s="487"/>
      <c r="H40" s="487"/>
      <c r="I40" s="487"/>
      <c r="J40" s="487"/>
      <c r="K40" s="487"/>
      <c r="L40" s="487"/>
      <c r="M40" s="487"/>
      <c r="N40" s="487"/>
      <c r="O40" s="487"/>
      <c r="P40" s="487"/>
      <c r="Q40" s="487"/>
      <c r="R40" s="487"/>
      <c r="S40" s="487"/>
      <c r="T40" s="487"/>
      <c r="U40" s="487"/>
      <c r="V40" s="487"/>
      <c r="W40" s="488"/>
    </row>
    <row r="41" spans="2:23" s="99" customFormat="1" ht="45.95" customHeight="1" x14ac:dyDescent="0.25">
      <c r="B41" s="486" t="s">
        <v>420</v>
      </c>
      <c r="C41" s="487"/>
      <c r="D41" s="487"/>
      <c r="E41" s="487"/>
      <c r="F41" s="487"/>
      <c r="G41" s="487"/>
      <c r="H41" s="487"/>
      <c r="I41" s="487"/>
      <c r="J41" s="487"/>
      <c r="K41" s="487"/>
      <c r="L41" s="487"/>
      <c r="M41" s="487"/>
      <c r="N41" s="487"/>
      <c r="O41" s="487"/>
      <c r="P41" s="487"/>
      <c r="Q41" s="487"/>
      <c r="R41" s="487"/>
      <c r="S41" s="487"/>
      <c r="T41" s="487"/>
      <c r="U41" s="487"/>
      <c r="V41" s="487"/>
      <c r="W41" s="488"/>
    </row>
    <row r="42" spans="2:23" x14ac:dyDescent="0.25">
      <c r="B42" s="106"/>
      <c r="C42" s="115"/>
      <c r="D42" s="115"/>
      <c r="E42" s="115"/>
      <c r="F42" s="115"/>
      <c r="G42" s="115"/>
      <c r="H42" s="115"/>
      <c r="I42" s="115"/>
      <c r="J42" s="115"/>
      <c r="K42" s="115"/>
      <c r="L42" s="115"/>
      <c r="M42" s="115"/>
      <c r="N42" s="115"/>
      <c r="O42" s="115"/>
      <c r="P42" s="115"/>
      <c r="Q42" s="115"/>
      <c r="R42" s="115"/>
      <c r="S42" s="115"/>
      <c r="T42" s="115"/>
      <c r="U42" s="115"/>
      <c r="V42" s="115"/>
      <c r="W42" s="107"/>
    </row>
    <row r="43" spans="2:23" x14ac:dyDescent="0.25">
      <c r="B43" s="471" t="s">
        <v>421</v>
      </c>
      <c r="C43" s="446"/>
      <c r="D43" s="446"/>
      <c r="E43" s="446"/>
      <c r="F43" s="446"/>
      <c r="G43" s="446"/>
      <c r="H43" s="446"/>
      <c r="I43" s="446"/>
      <c r="J43" s="446"/>
      <c r="K43" s="446"/>
      <c r="L43" s="446"/>
      <c r="M43" s="446"/>
      <c r="N43" s="446"/>
      <c r="O43" s="446"/>
      <c r="P43" s="446"/>
      <c r="Q43" s="446"/>
      <c r="R43" s="446"/>
      <c r="S43" s="446"/>
      <c r="T43" s="446"/>
      <c r="U43" s="446"/>
      <c r="V43" s="446"/>
      <c r="W43" s="447"/>
    </row>
    <row r="44" spans="2:23" ht="30.75" customHeight="1" x14ac:dyDescent="0.25">
      <c r="B44" s="480" t="s">
        <v>640</v>
      </c>
      <c r="C44" s="481"/>
      <c r="D44" s="481"/>
      <c r="E44" s="481"/>
      <c r="F44" s="481"/>
      <c r="G44" s="481"/>
      <c r="H44" s="481"/>
      <c r="I44" s="481"/>
      <c r="J44" s="481"/>
      <c r="K44" s="481"/>
      <c r="L44" s="481"/>
      <c r="M44" s="481"/>
      <c r="N44" s="481"/>
      <c r="O44" s="481"/>
      <c r="P44" s="481"/>
      <c r="Q44" s="481"/>
      <c r="R44" s="481"/>
      <c r="S44" s="481"/>
      <c r="T44" s="481"/>
      <c r="U44" s="481"/>
      <c r="V44" s="481"/>
      <c r="W44" s="482"/>
    </row>
    <row r="45" spans="2:23" ht="19.5" customHeight="1" x14ac:dyDescent="0.25">
      <c r="B45" s="489" t="s">
        <v>574</v>
      </c>
      <c r="C45" s="490"/>
      <c r="D45" s="490"/>
      <c r="E45" s="490"/>
      <c r="F45" s="490"/>
      <c r="G45" s="490"/>
      <c r="H45" s="490"/>
      <c r="I45" s="490"/>
      <c r="J45" s="490"/>
      <c r="K45" s="490"/>
      <c r="L45" s="490"/>
      <c r="M45" s="490"/>
      <c r="N45" s="490"/>
      <c r="O45" s="490"/>
      <c r="P45" s="490"/>
      <c r="Q45" s="490"/>
      <c r="R45" s="490"/>
      <c r="S45" s="490"/>
      <c r="T45" s="490"/>
      <c r="U45" s="490"/>
      <c r="V45" s="490"/>
      <c r="W45" s="491"/>
    </row>
    <row r="46" spans="2:23" ht="29.25" customHeight="1" x14ac:dyDescent="0.25">
      <c r="B46" s="492" t="s">
        <v>641</v>
      </c>
      <c r="C46" s="493"/>
      <c r="D46" s="493"/>
      <c r="E46" s="493"/>
      <c r="F46" s="493"/>
      <c r="G46" s="493"/>
      <c r="H46" s="493"/>
      <c r="I46" s="493"/>
      <c r="J46" s="493"/>
      <c r="K46" s="493"/>
      <c r="L46" s="493"/>
      <c r="M46" s="493"/>
      <c r="N46" s="493"/>
      <c r="O46" s="493"/>
      <c r="P46" s="493"/>
      <c r="Q46" s="493"/>
      <c r="R46" s="493"/>
      <c r="S46" s="493"/>
      <c r="T46" s="493"/>
      <c r="U46" s="493"/>
      <c r="V46" s="493"/>
      <c r="W46" s="494"/>
    </row>
    <row r="47" spans="2:23" ht="30.75" customHeight="1" x14ac:dyDescent="0.25">
      <c r="B47" s="480" t="s">
        <v>1744</v>
      </c>
      <c r="C47" s="481"/>
      <c r="D47" s="481"/>
      <c r="E47" s="481"/>
      <c r="F47" s="481"/>
      <c r="G47" s="481"/>
      <c r="H47" s="481"/>
      <c r="I47" s="481"/>
      <c r="J47" s="481"/>
      <c r="K47" s="481"/>
      <c r="L47" s="481"/>
      <c r="M47" s="481"/>
      <c r="N47" s="481"/>
      <c r="O47" s="481"/>
      <c r="P47" s="481"/>
      <c r="Q47" s="481"/>
      <c r="R47" s="481"/>
      <c r="S47" s="481"/>
      <c r="T47" s="481"/>
      <c r="U47" s="481"/>
      <c r="V47" s="481"/>
      <c r="W47" s="482"/>
    </row>
    <row r="48" spans="2:23" x14ac:dyDescent="0.25">
      <c r="B48" s="106"/>
      <c r="C48" s="115"/>
      <c r="D48" s="115"/>
      <c r="E48" s="115"/>
      <c r="F48" s="115"/>
      <c r="G48" s="115"/>
      <c r="H48" s="115"/>
      <c r="I48" s="115"/>
      <c r="J48" s="115"/>
      <c r="K48" s="115"/>
      <c r="L48" s="115"/>
      <c r="M48" s="115"/>
      <c r="N48" s="115"/>
      <c r="O48" s="115"/>
      <c r="P48" s="115"/>
      <c r="Q48" s="115"/>
      <c r="R48" s="115"/>
      <c r="S48" s="115"/>
      <c r="T48" s="115"/>
      <c r="U48" s="115"/>
      <c r="V48" s="115"/>
      <c r="W48" s="107"/>
    </row>
    <row r="49" spans="2:23" ht="17.25" customHeight="1" x14ac:dyDescent="0.25">
      <c r="B49" s="113" t="s">
        <v>426</v>
      </c>
      <c r="C49" s="111"/>
      <c r="D49" s="111"/>
      <c r="E49" s="111"/>
      <c r="F49" s="111"/>
      <c r="G49" s="111"/>
      <c r="H49" s="111"/>
      <c r="I49" s="111"/>
      <c r="J49" s="111"/>
      <c r="K49" s="111"/>
      <c r="L49" s="111"/>
      <c r="M49" s="111"/>
      <c r="N49" s="111"/>
      <c r="O49" s="111"/>
      <c r="P49" s="111"/>
      <c r="Q49" s="111"/>
      <c r="R49" s="111"/>
      <c r="S49" s="111"/>
      <c r="T49" s="111"/>
      <c r="U49" s="111"/>
      <c r="V49" s="111"/>
      <c r="W49" s="114"/>
    </row>
    <row r="50" spans="2:23" x14ac:dyDescent="0.25">
      <c r="B50" s="471" t="s">
        <v>294</v>
      </c>
      <c r="C50" s="446"/>
      <c r="D50" s="446"/>
      <c r="E50" s="446"/>
      <c r="F50" s="446"/>
      <c r="G50" s="446"/>
      <c r="H50" s="446"/>
      <c r="I50" s="446"/>
      <c r="J50" s="446"/>
      <c r="K50" s="446"/>
      <c r="L50" s="446"/>
      <c r="M50" s="446"/>
      <c r="N50" s="446"/>
      <c r="O50" s="446"/>
      <c r="P50" s="446"/>
      <c r="Q50" s="446"/>
      <c r="R50" s="446"/>
      <c r="S50" s="446"/>
      <c r="T50" s="446"/>
      <c r="U50" s="446"/>
      <c r="V50" s="446"/>
      <c r="W50" s="447"/>
    </row>
    <row r="51" spans="2:23" ht="27" customHeight="1" x14ac:dyDescent="0.25">
      <c r="B51" s="495" t="s">
        <v>575</v>
      </c>
      <c r="C51" s="496"/>
      <c r="D51" s="496"/>
      <c r="E51" s="496"/>
      <c r="F51" s="496"/>
      <c r="G51" s="496"/>
      <c r="H51" s="496"/>
      <c r="I51" s="496"/>
      <c r="J51" s="496"/>
      <c r="K51" s="496"/>
      <c r="L51" s="496"/>
      <c r="M51" s="496"/>
      <c r="N51" s="496"/>
      <c r="O51" s="496"/>
      <c r="P51" s="496"/>
      <c r="Q51" s="496"/>
      <c r="R51" s="496"/>
      <c r="S51" s="496"/>
      <c r="T51" s="496"/>
      <c r="U51" s="496"/>
      <c r="V51" s="496"/>
      <c r="W51" s="497"/>
    </row>
    <row r="52" spans="2:23" ht="25.5" customHeight="1" x14ac:dyDescent="0.25">
      <c r="B52" s="495" t="s">
        <v>576</v>
      </c>
      <c r="C52" s="496"/>
      <c r="D52" s="496"/>
      <c r="E52" s="496"/>
      <c r="F52" s="496"/>
      <c r="G52" s="496"/>
      <c r="H52" s="496"/>
      <c r="I52" s="496"/>
      <c r="J52" s="496"/>
      <c r="K52" s="496"/>
      <c r="L52" s="496"/>
      <c r="M52" s="496"/>
      <c r="N52" s="496"/>
      <c r="O52" s="496"/>
      <c r="P52" s="496"/>
      <c r="Q52" s="496"/>
      <c r="R52" s="496"/>
      <c r="S52" s="496"/>
      <c r="T52" s="496"/>
      <c r="U52" s="496"/>
      <c r="V52" s="496"/>
      <c r="W52" s="497"/>
    </row>
    <row r="53" spans="2:23" x14ac:dyDescent="0.25">
      <c r="B53" s="106"/>
      <c r="C53" s="115"/>
      <c r="D53" s="115"/>
      <c r="E53" s="115"/>
      <c r="F53" s="115"/>
      <c r="G53" s="115"/>
      <c r="H53" s="115"/>
      <c r="I53" s="115"/>
      <c r="J53" s="115"/>
      <c r="K53" s="115"/>
      <c r="L53" s="115"/>
      <c r="M53" s="115"/>
      <c r="N53" s="115"/>
      <c r="O53" s="115"/>
      <c r="P53" s="115"/>
      <c r="Q53" s="115"/>
      <c r="R53" s="115"/>
      <c r="S53" s="115"/>
      <c r="T53" s="115"/>
      <c r="U53" s="115"/>
      <c r="V53" s="115"/>
      <c r="W53" s="107"/>
    </row>
    <row r="54" spans="2:23" ht="17.25" customHeight="1" x14ac:dyDescent="0.25">
      <c r="B54" s="113" t="s">
        <v>427</v>
      </c>
      <c r="C54" s="111"/>
      <c r="D54" s="111"/>
      <c r="E54" s="111"/>
      <c r="F54" s="111"/>
      <c r="G54" s="111"/>
      <c r="H54" s="111"/>
      <c r="I54" s="111"/>
      <c r="J54" s="111"/>
      <c r="K54" s="111"/>
      <c r="L54" s="111"/>
      <c r="M54" s="111"/>
      <c r="N54" s="111"/>
      <c r="O54" s="111"/>
      <c r="P54" s="111"/>
      <c r="Q54" s="111"/>
      <c r="R54" s="111"/>
      <c r="S54" s="111"/>
      <c r="T54" s="111"/>
      <c r="U54" s="111"/>
      <c r="V54" s="111"/>
      <c r="W54" s="114"/>
    </row>
    <row r="55" spans="2:23" ht="27.75" customHeight="1" x14ac:dyDescent="0.25">
      <c r="B55" s="471" t="s">
        <v>577</v>
      </c>
      <c r="C55" s="446"/>
      <c r="D55" s="446"/>
      <c r="E55" s="446"/>
      <c r="F55" s="446"/>
      <c r="G55" s="446"/>
      <c r="H55" s="446"/>
      <c r="I55" s="446"/>
      <c r="J55" s="446"/>
      <c r="K55" s="446"/>
      <c r="L55" s="446"/>
      <c r="M55" s="446"/>
      <c r="N55" s="446"/>
      <c r="O55" s="446"/>
      <c r="P55" s="446"/>
      <c r="Q55" s="446"/>
      <c r="R55" s="446"/>
      <c r="S55" s="446"/>
      <c r="T55" s="446"/>
      <c r="U55" s="446"/>
      <c r="V55" s="446"/>
      <c r="W55" s="447"/>
    </row>
    <row r="56" spans="2:23" s="94" customFormat="1" ht="14.1" customHeight="1" x14ac:dyDescent="0.25">
      <c r="B56" s="471" t="s">
        <v>422</v>
      </c>
      <c r="C56" s="472"/>
      <c r="D56" s="472"/>
      <c r="E56" s="472"/>
      <c r="F56" s="472"/>
      <c r="G56" s="472"/>
      <c r="H56" s="472"/>
      <c r="I56" s="472"/>
      <c r="J56" s="472"/>
      <c r="K56" s="472"/>
      <c r="L56" s="472"/>
      <c r="M56" s="472"/>
      <c r="N56" s="472"/>
      <c r="O56" s="472"/>
      <c r="P56" s="472"/>
      <c r="Q56" s="472"/>
      <c r="R56" s="472"/>
      <c r="S56" s="472"/>
      <c r="T56" s="472"/>
      <c r="U56" s="472"/>
      <c r="V56" s="472"/>
      <c r="W56" s="473"/>
    </row>
    <row r="57" spans="2:23" s="94" customFormat="1" ht="28.5" customHeight="1" x14ac:dyDescent="0.25">
      <c r="B57" s="498" t="s">
        <v>580</v>
      </c>
      <c r="C57" s="499"/>
      <c r="D57" s="499"/>
      <c r="E57" s="499"/>
      <c r="F57" s="499"/>
      <c r="G57" s="499"/>
      <c r="H57" s="499"/>
      <c r="I57" s="499"/>
      <c r="J57" s="499"/>
      <c r="K57" s="499"/>
      <c r="L57" s="499"/>
      <c r="M57" s="499"/>
      <c r="N57" s="499"/>
      <c r="O57" s="499"/>
      <c r="P57" s="499"/>
      <c r="Q57" s="499"/>
      <c r="R57" s="499"/>
      <c r="S57" s="499"/>
      <c r="T57" s="499"/>
      <c r="U57" s="499"/>
      <c r="V57" s="499"/>
      <c r="W57" s="500"/>
    </row>
    <row r="58" spans="2:23" s="94" customFormat="1" x14ac:dyDescent="0.25">
      <c r="B58" s="471" t="s">
        <v>1745</v>
      </c>
      <c r="C58" s="472"/>
      <c r="D58" s="472"/>
      <c r="E58" s="472"/>
      <c r="F58" s="472"/>
      <c r="G58" s="472"/>
      <c r="H58" s="472"/>
      <c r="I58" s="472"/>
      <c r="J58" s="472"/>
      <c r="K58" s="472"/>
      <c r="L58" s="472"/>
      <c r="M58" s="472"/>
      <c r="N58" s="472"/>
      <c r="O58" s="472"/>
      <c r="P58" s="472"/>
      <c r="Q58" s="472"/>
      <c r="R58" s="472"/>
      <c r="S58" s="472"/>
      <c r="T58" s="472"/>
      <c r="U58" s="472"/>
      <c r="V58" s="472"/>
      <c r="W58" s="473"/>
    </row>
    <row r="59" spans="2:23" s="94" customFormat="1" x14ac:dyDescent="0.25">
      <c r="B59" s="471" t="s">
        <v>1746</v>
      </c>
      <c r="C59" s="472"/>
      <c r="D59" s="472"/>
      <c r="E59" s="472"/>
      <c r="F59" s="472"/>
      <c r="G59" s="472"/>
      <c r="H59" s="472"/>
      <c r="I59" s="472"/>
      <c r="J59" s="472"/>
      <c r="K59" s="472"/>
      <c r="L59" s="472"/>
      <c r="M59" s="472"/>
      <c r="N59" s="472"/>
      <c r="O59" s="472"/>
      <c r="P59" s="472"/>
      <c r="Q59" s="472"/>
      <c r="R59" s="472"/>
      <c r="S59" s="472"/>
      <c r="T59" s="472"/>
      <c r="U59" s="472"/>
      <c r="V59" s="472"/>
      <c r="W59" s="473"/>
    </row>
    <row r="60" spans="2:23" ht="5.25" customHeight="1" x14ac:dyDescent="0.25">
      <c r="B60" s="106"/>
      <c r="C60" s="115"/>
      <c r="D60" s="115"/>
      <c r="E60" s="115"/>
      <c r="F60" s="115"/>
      <c r="G60" s="115"/>
      <c r="H60" s="115"/>
      <c r="I60" s="115"/>
      <c r="J60" s="115"/>
      <c r="K60" s="115"/>
      <c r="L60" s="115"/>
      <c r="M60" s="115"/>
      <c r="N60" s="115"/>
      <c r="O60" s="115"/>
      <c r="P60" s="115"/>
      <c r="Q60" s="115"/>
      <c r="R60" s="115"/>
      <c r="S60" s="115"/>
      <c r="T60" s="115"/>
      <c r="U60" s="115"/>
      <c r="V60" s="115"/>
      <c r="W60" s="107"/>
    </row>
    <row r="61" spans="2:23" x14ac:dyDescent="0.25">
      <c r="B61" s="471" t="s">
        <v>423</v>
      </c>
      <c r="C61" s="446"/>
      <c r="D61" s="446"/>
      <c r="E61" s="446"/>
      <c r="F61" s="446"/>
      <c r="G61" s="446"/>
      <c r="H61" s="446"/>
      <c r="I61" s="446"/>
      <c r="J61" s="446"/>
      <c r="K61" s="446"/>
      <c r="L61" s="446"/>
      <c r="M61" s="446"/>
      <c r="N61" s="446"/>
      <c r="O61" s="446"/>
      <c r="P61" s="446"/>
      <c r="Q61" s="446"/>
      <c r="R61" s="446"/>
      <c r="S61" s="446"/>
      <c r="T61" s="446"/>
      <c r="U61" s="446"/>
      <c r="V61" s="446"/>
      <c r="W61" s="447"/>
    </row>
    <row r="62" spans="2:23" ht="12.75" customHeight="1" x14ac:dyDescent="0.25">
      <c r="B62" s="445" t="s">
        <v>582</v>
      </c>
      <c r="C62" s="446"/>
      <c r="D62" s="446"/>
      <c r="E62" s="446"/>
      <c r="F62" s="446"/>
      <c r="G62" s="446"/>
      <c r="H62" s="446"/>
      <c r="I62" s="446"/>
      <c r="J62" s="446"/>
      <c r="K62" s="446"/>
      <c r="L62" s="446"/>
      <c r="M62" s="446"/>
      <c r="N62" s="446"/>
      <c r="O62" s="446"/>
      <c r="P62" s="446"/>
      <c r="Q62" s="446"/>
      <c r="R62" s="446"/>
      <c r="S62" s="446"/>
      <c r="T62" s="446"/>
      <c r="U62" s="446"/>
      <c r="V62" s="446"/>
      <c r="W62" s="447"/>
    </row>
    <row r="63" spans="2:23" x14ac:dyDescent="0.25">
      <c r="B63" s="445" t="s">
        <v>424</v>
      </c>
      <c r="C63" s="446"/>
      <c r="D63" s="446"/>
      <c r="E63" s="446"/>
      <c r="F63" s="446"/>
      <c r="G63" s="446"/>
      <c r="H63" s="446"/>
      <c r="I63" s="446"/>
      <c r="J63" s="446"/>
      <c r="K63" s="446"/>
      <c r="L63" s="446"/>
      <c r="M63" s="446"/>
      <c r="N63" s="446"/>
      <c r="O63" s="446"/>
      <c r="P63" s="446"/>
      <c r="Q63" s="446"/>
      <c r="R63" s="446"/>
      <c r="S63" s="446"/>
      <c r="T63" s="446"/>
      <c r="U63" s="446"/>
      <c r="V63" s="446"/>
      <c r="W63" s="447"/>
    </row>
    <row r="64" spans="2:23" x14ac:dyDescent="0.25">
      <c r="B64" s="445" t="s">
        <v>285</v>
      </c>
      <c r="C64" s="446"/>
      <c r="D64" s="446"/>
      <c r="E64" s="446"/>
      <c r="F64" s="446"/>
      <c r="G64" s="446"/>
      <c r="H64" s="446"/>
      <c r="I64" s="446"/>
      <c r="J64" s="446"/>
      <c r="K64" s="446"/>
      <c r="L64" s="446"/>
      <c r="M64" s="446"/>
      <c r="N64" s="446"/>
      <c r="O64" s="446"/>
      <c r="P64" s="446"/>
      <c r="Q64" s="446"/>
      <c r="R64" s="446"/>
      <c r="S64" s="446"/>
      <c r="T64" s="446"/>
      <c r="U64" s="446"/>
      <c r="V64" s="446"/>
      <c r="W64" s="447"/>
    </row>
    <row r="65" spans="2:23" x14ac:dyDescent="0.25">
      <c r="B65" s="480" t="s">
        <v>296</v>
      </c>
      <c r="C65" s="481"/>
      <c r="D65" s="481"/>
      <c r="E65" s="481"/>
      <c r="F65" s="481"/>
      <c r="G65" s="481"/>
      <c r="H65" s="481"/>
      <c r="I65" s="481"/>
      <c r="J65" s="481"/>
      <c r="K65" s="481"/>
      <c r="L65" s="481"/>
      <c r="M65" s="481"/>
      <c r="N65" s="481"/>
      <c r="O65" s="481"/>
      <c r="P65" s="481"/>
      <c r="Q65" s="481"/>
      <c r="R65" s="481"/>
      <c r="S65" s="481"/>
      <c r="T65" s="481"/>
      <c r="U65" s="481"/>
      <c r="V65" s="481"/>
      <c r="W65" s="482"/>
    </row>
    <row r="66" spans="2:23" x14ac:dyDescent="0.25">
      <c r="B66" s="480" t="s">
        <v>583</v>
      </c>
      <c r="C66" s="481"/>
      <c r="D66" s="481"/>
      <c r="E66" s="481"/>
      <c r="F66" s="481"/>
      <c r="G66" s="481"/>
      <c r="H66" s="481"/>
      <c r="I66" s="481"/>
      <c r="J66" s="481"/>
      <c r="K66" s="481"/>
      <c r="L66" s="481"/>
      <c r="M66" s="481"/>
      <c r="N66" s="481"/>
      <c r="O66" s="481"/>
      <c r="P66" s="481"/>
      <c r="Q66" s="481"/>
      <c r="R66" s="481"/>
      <c r="S66" s="481"/>
      <c r="T66" s="481"/>
      <c r="U66" s="481"/>
      <c r="V66" s="481"/>
      <c r="W66" s="482"/>
    </row>
    <row r="67" spans="2:23" x14ac:dyDescent="0.25">
      <c r="B67" s="480" t="s">
        <v>297</v>
      </c>
      <c r="C67" s="481"/>
      <c r="D67" s="481"/>
      <c r="E67" s="481"/>
      <c r="F67" s="481"/>
      <c r="G67" s="481"/>
      <c r="H67" s="481"/>
      <c r="I67" s="481"/>
      <c r="J67" s="481"/>
      <c r="K67" s="481"/>
      <c r="L67" s="481"/>
      <c r="M67" s="481"/>
      <c r="N67" s="481"/>
      <c r="O67" s="481"/>
      <c r="P67" s="481"/>
      <c r="Q67" s="481"/>
      <c r="R67" s="481"/>
      <c r="S67" s="481"/>
      <c r="T67" s="481"/>
      <c r="U67" s="481"/>
      <c r="V67" s="481"/>
      <c r="W67" s="482"/>
    </row>
    <row r="68" spans="2:23" x14ac:dyDescent="0.25">
      <c r="B68" s="480" t="s">
        <v>298</v>
      </c>
      <c r="C68" s="481"/>
      <c r="D68" s="481"/>
      <c r="E68" s="481"/>
      <c r="F68" s="481"/>
      <c r="G68" s="481"/>
      <c r="H68" s="481"/>
      <c r="I68" s="481"/>
      <c r="J68" s="481"/>
      <c r="K68" s="481"/>
      <c r="L68" s="481"/>
      <c r="M68" s="481"/>
      <c r="N68" s="481"/>
      <c r="O68" s="481"/>
      <c r="P68" s="481"/>
      <c r="Q68" s="481"/>
      <c r="R68" s="481"/>
      <c r="S68" s="481"/>
      <c r="T68" s="481"/>
      <c r="U68" s="481"/>
      <c r="V68" s="481"/>
      <c r="W68" s="482"/>
    </row>
    <row r="69" spans="2:23" x14ac:dyDescent="0.25">
      <c r="B69" s="106"/>
      <c r="C69" s="115"/>
      <c r="D69" s="115"/>
      <c r="E69" s="115"/>
      <c r="F69" s="115"/>
      <c r="G69" s="115"/>
      <c r="H69" s="115"/>
      <c r="I69" s="115"/>
      <c r="J69" s="115"/>
      <c r="K69" s="115"/>
      <c r="L69" s="115"/>
      <c r="M69" s="115"/>
      <c r="N69" s="115"/>
      <c r="O69" s="115"/>
      <c r="P69" s="115"/>
      <c r="Q69" s="115"/>
      <c r="R69" s="115"/>
      <c r="S69" s="115"/>
      <c r="T69" s="115"/>
      <c r="U69" s="115"/>
      <c r="V69" s="115"/>
      <c r="W69" s="107"/>
    </row>
    <row r="70" spans="2:23" ht="17.25" customHeight="1" x14ac:dyDescent="0.25">
      <c r="B70" s="113" t="s">
        <v>428</v>
      </c>
      <c r="C70" s="111"/>
      <c r="D70" s="111"/>
      <c r="E70" s="111"/>
      <c r="F70" s="111"/>
      <c r="G70" s="111"/>
      <c r="H70" s="111"/>
      <c r="I70" s="111"/>
      <c r="J70" s="111"/>
      <c r="K70" s="111"/>
      <c r="L70" s="111"/>
      <c r="M70" s="111"/>
      <c r="N70" s="111"/>
      <c r="O70" s="111"/>
      <c r="P70" s="111"/>
      <c r="Q70" s="111"/>
      <c r="R70" s="111"/>
      <c r="S70" s="111"/>
      <c r="T70" s="111"/>
      <c r="U70" s="111"/>
      <c r="V70" s="111"/>
      <c r="W70" s="114"/>
    </row>
    <row r="71" spans="2:23" ht="15.75" customHeight="1" x14ac:dyDescent="0.25">
      <c r="B71" s="471" t="s">
        <v>286</v>
      </c>
      <c r="C71" s="472"/>
      <c r="D71" s="472"/>
      <c r="E71" s="472"/>
      <c r="F71" s="472"/>
      <c r="G71" s="472"/>
      <c r="H71" s="472"/>
      <c r="I71" s="472"/>
      <c r="J71" s="472"/>
      <c r="K71" s="472"/>
      <c r="L71" s="472"/>
      <c r="M71" s="472"/>
      <c r="N71" s="472"/>
      <c r="O71" s="472"/>
      <c r="P71" s="472"/>
      <c r="Q71" s="472"/>
      <c r="R71" s="472"/>
      <c r="S71" s="472"/>
      <c r="T71" s="472"/>
      <c r="U71" s="472"/>
      <c r="V71" s="472"/>
      <c r="W71" s="473"/>
    </row>
    <row r="72" spans="2:23" ht="30" customHeight="1" x14ac:dyDescent="0.25">
      <c r="B72" s="445" t="s">
        <v>644</v>
      </c>
      <c r="C72" s="446"/>
      <c r="D72" s="446"/>
      <c r="E72" s="446"/>
      <c r="F72" s="446"/>
      <c r="G72" s="446"/>
      <c r="H72" s="446"/>
      <c r="I72" s="446"/>
      <c r="J72" s="446"/>
      <c r="K72" s="446"/>
      <c r="L72" s="446"/>
      <c r="M72" s="446"/>
      <c r="N72" s="446"/>
      <c r="O72" s="446"/>
      <c r="P72" s="446"/>
      <c r="Q72" s="446"/>
      <c r="R72" s="446"/>
      <c r="S72" s="446"/>
      <c r="T72" s="446"/>
      <c r="U72" s="446"/>
      <c r="V72" s="446"/>
      <c r="W72" s="447"/>
    </row>
    <row r="73" spans="2:23" x14ac:dyDescent="0.25">
      <c r="B73" s="109"/>
      <c r="C73" s="109"/>
      <c r="D73" s="109"/>
      <c r="E73" s="109"/>
      <c r="F73" s="109"/>
      <c r="G73" s="109"/>
      <c r="H73" s="109"/>
      <c r="I73" s="109"/>
      <c r="J73" s="109"/>
      <c r="K73" s="109"/>
      <c r="L73" s="109"/>
      <c r="M73" s="109"/>
      <c r="N73" s="109"/>
      <c r="O73" s="109"/>
      <c r="P73" s="109"/>
      <c r="Q73" s="109"/>
      <c r="R73" s="109"/>
      <c r="S73" s="109"/>
      <c r="T73" s="109"/>
      <c r="U73" s="110"/>
      <c r="V73" s="109"/>
      <c r="W73" s="109"/>
    </row>
    <row r="74" spans="2:23" x14ac:dyDescent="0.25">
      <c r="B74" s="109"/>
      <c r="C74" s="109"/>
      <c r="D74" s="109"/>
      <c r="E74" s="109"/>
      <c r="F74" s="109"/>
      <c r="G74" s="109"/>
      <c r="H74" s="109"/>
      <c r="I74" s="109"/>
      <c r="J74" s="109"/>
      <c r="K74" s="109"/>
      <c r="L74" s="109"/>
      <c r="M74" s="109"/>
      <c r="N74" s="109"/>
      <c r="O74" s="109"/>
      <c r="P74" s="109"/>
      <c r="Q74" s="109"/>
      <c r="R74" s="109"/>
      <c r="S74" s="109"/>
      <c r="T74" s="109"/>
      <c r="U74" s="110"/>
      <c r="V74" s="109"/>
      <c r="W74" s="109"/>
    </row>
    <row r="75" spans="2:23" x14ac:dyDescent="0.25">
      <c r="B75" s="109"/>
      <c r="C75" s="109"/>
      <c r="D75" s="109"/>
      <c r="E75" s="109"/>
      <c r="F75" s="109"/>
      <c r="G75" s="109"/>
      <c r="H75" s="109"/>
      <c r="I75" s="109"/>
      <c r="J75" s="109"/>
      <c r="K75" s="109"/>
      <c r="L75" s="109"/>
      <c r="M75" s="109"/>
      <c r="N75" s="109"/>
      <c r="O75" s="109"/>
      <c r="P75" s="109"/>
      <c r="Q75" s="109"/>
      <c r="R75" s="109"/>
      <c r="S75" s="109"/>
      <c r="T75" s="109"/>
      <c r="U75" s="110"/>
      <c r="V75" s="109"/>
      <c r="W75" s="109"/>
    </row>
    <row r="76" spans="2:23" x14ac:dyDescent="0.25">
      <c r="B76" s="109"/>
      <c r="C76" s="109"/>
      <c r="D76" s="109"/>
      <c r="E76" s="109"/>
      <c r="F76" s="109"/>
      <c r="G76" s="109"/>
      <c r="H76" s="109"/>
      <c r="I76" s="109"/>
      <c r="J76" s="109"/>
      <c r="K76" s="109"/>
      <c r="L76" s="109"/>
      <c r="M76" s="109"/>
      <c r="N76" s="109"/>
      <c r="O76" s="109"/>
      <c r="P76" s="109"/>
      <c r="Q76" s="109"/>
      <c r="R76" s="109"/>
      <c r="S76" s="109"/>
      <c r="T76" s="109"/>
      <c r="U76" s="110"/>
      <c r="V76" s="109"/>
      <c r="W76" s="109"/>
    </row>
    <row r="77" spans="2:23" x14ac:dyDescent="0.25">
      <c r="B77" s="109"/>
      <c r="C77" s="109"/>
      <c r="D77" s="109"/>
      <c r="E77" s="109"/>
      <c r="F77" s="109"/>
      <c r="G77" s="109"/>
      <c r="H77" s="109"/>
      <c r="I77" s="109"/>
      <c r="J77" s="109"/>
      <c r="K77" s="109"/>
      <c r="L77" s="109"/>
      <c r="M77" s="109"/>
      <c r="N77" s="109"/>
      <c r="O77" s="109"/>
      <c r="P77" s="109"/>
      <c r="Q77" s="109"/>
      <c r="R77" s="109"/>
      <c r="S77" s="109"/>
      <c r="T77" s="109"/>
      <c r="U77" s="110"/>
      <c r="V77" s="109"/>
      <c r="W77" s="109"/>
    </row>
    <row r="78" spans="2:23" x14ac:dyDescent="0.25">
      <c r="B78" s="109"/>
      <c r="C78" s="109"/>
      <c r="D78" s="109"/>
      <c r="E78" s="109"/>
      <c r="F78" s="109"/>
      <c r="G78" s="109"/>
      <c r="H78" s="109"/>
      <c r="I78" s="109"/>
      <c r="J78" s="109"/>
      <c r="K78" s="109"/>
      <c r="L78" s="109"/>
      <c r="M78" s="109"/>
      <c r="N78" s="109"/>
      <c r="O78" s="109"/>
      <c r="P78" s="109"/>
      <c r="Q78" s="109"/>
      <c r="R78" s="109"/>
      <c r="S78" s="109"/>
      <c r="T78" s="109"/>
      <c r="U78" s="110"/>
      <c r="V78" s="109"/>
      <c r="W78" s="109"/>
    </row>
    <row r="79" spans="2:23" x14ac:dyDescent="0.25">
      <c r="B79" s="109"/>
      <c r="C79" s="109"/>
      <c r="D79" s="109"/>
      <c r="E79" s="109"/>
      <c r="F79" s="109"/>
      <c r="G79" s="109"/>
      <c r="H79" s="109"/>
      <c r="I79" s="109"/>
      <c r="J79" s="109"/>
      <c r="K79" s="109"/>
      <c r="L79" s="109"/>
      <c r="M79" s="109"/>
      <c r="N79" s="109"/>
      <c r="O79" s="109"/>
      <c r="P79" s="109"/>
      <c r="Q79" s="109"/>
      <c r="R79" s="109"/>
      <c r="S79" s="109"/>
      <c r="T79" s="109"/>
      <c r="U79" s="110"/>
      <c r="V79" s="109"/>
      <c r="W79" s="109"/>
    </row>
    <row r="80" spans="2:23" x14ac:dyDescent="0.25">
      <c r="B80" s="109"/>
      <c r="C80" s="109"/>
      <c r="D80" s="109"/>
      <c r="E80" s="109"/>
      <c r="F80" s="109"/>
      <c r="G80" s="109"/>
      <c r="H80" s="109"/>
      <c r="I80" s="109"/>
      <c r="J80" s="109"/>
      <c r="K80" s="109"/>
      <c r="L80" s="109"/>
      <c r="M80" s="109"/>
      <c r="N80" s="109"/>
      <c r="O80" s="109"/>
      <c r="P80" s="109"/>
      <c r="Q80" s="109"/>
      <c r="R80" s="109"/>
      <c r="S80" s="109"/>
      <c r="T80" s="109"/>
      <c r="U80" s="110"/>
      <c r="V80" s="109"/>
      <c r="W80" s="109"/>
    </row>
    <row r="81" spans="2:23" x14ac:dyDescent="0.25">
      <c r="B81" s="109"/>
      <c r="C81" s="109"/>
      <c r="D81" s="109"/>
      <c r="E81" s="109"/>
      <c r="F81" s="109"/>
      <c r="G81" s="109"/>
      <c r="H81" s="109"/>
      <c r="I81" s="109"/>
      <c r="J81" s="109"/>
      <c r="K81" s="109"/>
      <c r="L81" s="109"/>
      <c r="M81" s="109"/>
      <c r="N81" s="109"/>
      <c r="O81" s="109"/>
      <c r="P81" s="109"/>
      <c r="Q81" s="109"/>
      <c r="R81" s="109"/>
      <c r="S81" s="109"/>
      <c r="T81" s="109"/>
      <c r="U81" s="110"/>
      <c r="V81" s="109"/>
      <c r="W81" s="109"/>
    </row>
    <row r="82" spans="2:23" x14ac:dyDescent="0.25">
      <c r="B82" s="109"/>
      <c r="C82" s="109"/>
      <c r="D82" s="109"/>
      <c r="E82" s="109"/>
      <c r="F82" s="109"/>
      <c r="G82" s="109"/>
      <c r="H82" s="109"/>
      <c r="I82" s="109"/>
      <c r="J82" s="109"/>
      <c r="K82" s="109"/>
      <c r="L82" s="109"/>
      <c r="M82" s="109"/>
      <c r="N82" s="109"/>
      <c r="O82" s="109"/>
      <c r="P82" s="109"/>
      <c r="Q82" s="109"/>
      <c r="R82" s="109"/>
      <c r="S82" s="109"/>
      <c r="T82" s="109"/>
      <c r="U82" s="110"/>
      <c r="V82" s="109"/>
      <c r="W82" s="109"/>
    </row>
    <row r="83" spans="2:23" x14ac:dyDescent="0.25">
      <c r="B83" s="109"/>
      <c r="C83" s="109"/>
      <c r="D83" s="109"/>
      <c r="E83" s="109"/>
      <c r="F83" s="109"/>
      <c r="G83" s="109"/>
      <c r="H83" s="109"/>
      <c r="I83" s="109"/>
      <c r="J83" s="109"/>
      <c r="K83" s="109"/>
      <c r="L83" s="109"/>
      <c r="M83" s="109"/>
      <c r="N83" s="109"/>
      <c r="O83" s="109"/>
      <c r="P83" s="109"/>
      <c r="Q83" s="109"/>
      <c r="R83" s="109"/>
      <c r="S83" s="109"/>
      <c r="T83" s="109"/>
      <c r="U83" s="110"/>
      <c r="V83" s="109"/>
      <c r="W83" s="109"/>
    </row>
    <row r="84" spans="2:23" x14ac:dyDescent="0.25">
      <c r="B84" s="109"/>
      <c r="C84" s="109"/>
      <c r="D84" s="109"/>
      <c r="E84" s="109"/>
      <c r="F84" s="109"/>
      <c r="G84" s="109"/>
      <c r="H84" s="109"/>
      <c r="I84" s="109"/>
      <c r="J84" s="109"/>
      <c r="K84" s="109"/>
      <c r="L84" s="109"/>
      <c r="M84" s="109"/>
      <c r="N84" s="109"/>
      <c r="O84" s="109"/>
      <c r="P84" s="109"/>
      <c r="Q84" s="109"/>
      <c r="R84" s="109"/>
      <c r="S84" s="109"/>
      <c r="T84" s="109"/>
      <c r="U84" s="110"/>
      <c r="V84" s="109"/>
      <c r="W84" s="109"/>
    </row>
    <row r="85" spans="2:23" x14ac:dyDescent="0.25">
      <c r="B85" s="109"/>
      <c r="C85" s="109"/>
      <c r="D85" s="109"/>
      <c r="E85" s="109"/>
      <c r="F85" s="109"/>
      <c r="G85" s="109"/>
      <c r="H85" s="109"/>
      <c r="I85" s="109"/>
      <c r="J85" s="109"/>
      <c r="K85" s="109"/>
      <c r="L85" s="109"/>
      <c r="M85" s="109"/>
      <c r="N85" s="109"/>
      <c r="O85" s="109"/>
      <c r="P85" s="109"/>
      <c r="Q85" s="109"/>
      <c r="R85" s="109"/>
      <c r="S85" s="109"/>
      <c r="T85" s="109"/>
      <c r="U85" s="110"/>
      <c r="V85" s="109"/>
      <c r="W85" s="109"/>
    </row>
    <row r="86" spans="2:23" x14ac:dyDescent="0.25">
      <c r="B86" s="109"/>
      <c r="C86" s="109"/>
      <c r="D86" s="109"/>
      <c r="E86" s="109"/>
      <c r="F86" s="109"/>
      <c r="G86" s="109"/>
      <c r="H86" s="109"/>
      <c r="I86" s="109"/>
      <c r="J86" s="109"/>
      <c r="K86" s="109"/>
      <c r="L86" s="109"/>
      <c r="M86" s="109"/>
      <c r="N86" s="109"/>
      <c r="O86" s="109"/>
      <c r="P86" s="109"/>
      <c r="Q86" s="109"/>
      <c r="R86" s="109"/>
      <c r="S86" s="109"/>
      <c r="T86" s="109"/>
      <c r="U86" s="110"/>
      <c r="V86" s="109"/>
      <c r="W86" s="109"/>
    </row>
    <row r="87" spans="2:23" x14ac:dyDescent="0.25">
      <c r="B87" s="109"/>
      <c r="C87" s="109"/>
      <c r="D87" s="109"/>
      <c r="E87" s="109"/>
      <c r="F87" s="109"/>
      <c r="G87" s="109"/>
      <c r="H87" s="109"/>
      <c r="I87" s="109"/>
      <c r="J87" s="109"/>
      <c r="K87" s="109"/>
      <c r="L87" s="109"/>
      <c r="M87" s="109"/>
      <c r="N87" s="109"/>
      <c r="O87" s="109"/>
      <c r="P87" s="109"/>
      <c r="Q87" s="109"/>
      <c r="R87" s="109"/>
      <c r="S87" s="109"/>
      <c r="T87" s="109"/>
      <c r="U87" s="110"/>
      <c r="V87" s="109"/>
      <c r="W87" s="109"/>
    </row>
    <row r="88" spans="2:23" x14ac:dyDescent="0.25">
      <c r="B88" s="109"/>
      <c r="C88" s="109"/>
      <c r="D88" s="109"/>
      <c r="E88" s="109"/>
      <c r="F88" s="109"/>
      <c r="G88" s="109"/>
      <c r="H88" s="109"/>
      <c r="I88" s="109"/>
      <c r="J88" s="109"/>
      <c r="K88" s="109"/>
      <c r="L88" s="109"/>
      <c r="M88" s="109"/>
      <c r="N88" s="109"/>
      <c r="O88" s="109"/>
      <c r="P88" s="109"/>
      <c r="Q88" s="109"/>
      <c r="R88" s="109"/>
      <c r="S88" s="109"/>
      <c r="T88" s="109"/>
      <c r="U88" s="110"/>
      <c r="V88" s="109"/>
      <c r="W88" s="109"/>
    </row>
    <row r="89" spans="2:23" x14ac:dyDescent="0.25">
      <c r="B89" s="109"/>
      <c r="C89" s="109"/>
      <c r="D89" s="109"/>
      <c r="E89" s="109"/>
      <c r="F89" s="109"/>
      <c r="G89" s="109"/>
      <c r="H89" s="109"/>
      <c r="I89" s="109"/>
      <c r="J89" s="109"/>
      <c r="K89" s="109"/>
      <c r="L89" s="109"/>
      <c r="M89" s="109"/>
      <c r="N89" s="109"/>
      <c r="O89" s="109"/>
      <c r="P89" s="109"/>
      <c r="Q89" s="109"/>
      <c r="R89" s="109"/>
      <c r="S89" s="109"/>
      <c r="T89" s="109"/>
      <c r="U89" s="110"/>
      <c r="V89" s="109"/>
      <c r="W89" s="109"/>
    </row>
    <row r="90" spans="2:23" x14ac:dyDescent="0.25">
      <c r="B90" s="109"/>
      <c r="C90" s="109"/>
      <c r="D90" s="109"/>
      <c r="E90" s="109"/>
      <c r="F90" s="109"/>
      <c r="G90" s="109"/>
      <c r="H90" s="109"/>
      <c r="I90" s="109"/>
      <c r="J90" s="109"/>
      <c r="K90" s="109"/>
      <c r="L90" s="109"/>
      <c r="M90" s="109"/>
      <c r="N90" s="109"/>
      <c r="O90" s="109"/>
      <c r="P90" s="109"/>
      <c r="Q90" s="109"/>
      <c r="R90" s="109"/>
      <c r="S90" s="109"/>
      <c r="T90" s="109"/>
      <c r="U90" s="110"/>
      <c r="V90" s="109"/>
      <c r="W90" s="109"/>
    </row>
    <row r="91" spans="2:23" x14ac:dyDescent="0.25">
      <c r="B91" s="109"/>
      <c r="C91" s="109"/>
      <c r="D91" s="109"/>
      <c r="E91" s="109"/>
      <c r="F91" s="109"/>
      <c r="G91" s="109"/>
      <c r="H91" s="109"/>
      <c r="I91" s="109"/>
      <c r="J91" s="109"/>
      <c r="K91" s="109"/>
      <c r="L91" s="109"/>
      <c r="M91" s="109"/>
      <c r="N91" s="109"/>
      <c r="O91" s="109"/>
      <c r="P91" s="109"/>
      <c r="Q91" s="109"/>
      <c r="R91" s="109"/>
      <c r="S91" s="109"/>
      <c r="T91" s="109"/>
      <c r="U91" s="110"/>
      <c r="V91" s="109"/>
      <c r="W91" s="109"/>
    </row>
    <row r="92" spans="2:23" x14ac:dyDescent="0.25">
      <c r="B92" s="109"/>
      <c r="C92" s="109"/>
      <c r="D92" s="109"/>
      <c r="E92" s="109"/>
      <c r="F92" s="109"/>
      <c r="G92" s="109"/>
      <c r="H92" s="109"/>
      <c r="I92" s="109"/>
      <c r="J92" s="109"/>
      <c r="K92" s="109"/>
      <c r="L92" s="109"/>
      <c r="M92" s="109"/>
      <c r="N92" s="109"/>
      <c r="O92" s="109"/>
      <c r="P92" s="109"/>
      <c r="Q92" s="109"/>
      <c r="R92" s="109"/>
      <c r="S92" s="109"/>
      <c r="T92" s="109"/>
      <c r="U92" s="110"/>
      <c r="V92" s="109"/>
      <c r="W92" s="109"/>
    </row>
    <row r="93" spans="2:23" x14ac:dyDescent="0.25">
      <c r="B93" s="109"/>
      <c r="C93" s="109"/>
      <c r="D93" s="109"/>
      <c r="E93" s="109"/>
      <c r="F93" s="109"/>
      <c r="G93" s="109"/>
      <c r="H93" s="109"/>
      <c r="I93" s="109"/>
      <c r="J93" s="109"/>
      <c r="K93" s="109"/>
      <c r="L93" s="109"/>
      <c r="M93" s="109"/>
      <c r="N93" s="109"/>
      <c r="O93" s="109"/>
      <c r="P93" s="109"/>
      <c r="Q93" s="109"/>
      <c r="R93" s="109"/>
      <c r="S93" s="109"/>
      <c r="T93" s="109"/>
      <c r="U93" s="110"/>
      <c r="V93" s="109"/>
      <c r="W93" s="109"/>
    </row>
    <row r="94" spans="2:23" x14ac:dyDescent="0.25">
      <c r="B94" s="109"/>
      <c r="C94" s="109"/>
      <c r="D94" s="109"/>
      <c r="E94" s="109"/>
      <c r="F94" s="109"/>
      <c r="G94" s="109"/>
      <c r="H94" s="109"/>
      <c r="I94" s="109"/>
      <c r="J94" s="109"/>
      <c r="K94" s="109"/>
      <c r="L94" s="109"/>
      <c r="M94" s="109"/>
      <c r="N94" s="109"/>
      <c r="O94" s="109"/>
      <c r="P94" s="109"/>
      <c r="Q94" s="109"/>
      <c r="R94" s="109"/>
      <c r="S94" s="109"/>
      <c r="T94" s="109"/>
      <c r="U94" s="110"/>
      <c r="V94" s="109"/>
      <c r="W94" s="109"/>
    </row>
    <row r="95" spans="2:23" x14ac:dyDescent="0.25">
      <c r="B95" s="109"/>
      <c r="C95" s="109"/>
      <c r="D95" s="109"/>
      <c r="E95" s="109"/>
      <c r="F95" s="109"/>
      <c r="G95" s="109"/>
      <c r="H95" s="109"/>
      <c r="I95" s="109"/>
      <c r="J95" s="109"/>
      <c r="K95" s="109"/>
      <c r="L95" s="109"/>
      <c r="M95" s="109"/>
      <c r="N95" s="109"/>
      <c r="O95" s="109"/>
      <c r="P95" s="109"/>
      <c r="Q95" s="109"/>
      <c r="R95" s="109"/>
      <c r="S95" s="109"/>
      <c r="T95" s="109"/>
      <c r="U95" s="110"/>
      <c r="V95" s="109"/>
      <c r="W95" s="109"/>
    </row>
    <row r="96" spans="2:23" x14ac:dyDescent="0.25">
      <c r="B96" s="109"/>
      <c r="C96" s="109"/>
      <c r="D96" s="109"/>
      <c r="E96" s="109"/>
      <c r="F96" s="109"/>
      <c r="G96" s="109"/>
      <c r="H96" s="109"/>
      <c r="I96" s="109"/>
      <c r="J96" s="109"/>
      <c r="K96" s="109"/>
      <c r="L96" s="109"/>
      <c r="M96" s="109"/>
      <c r="N96" s="109"/>
      <c r="O96" s="109"/>
      <c r="P96" s="109"/>
      <c r="Q96" s="109"/>
      <c r="R96" s="109"/>
      <c r="S96" s="109"/>
      <c r="T96" s="109"/>
      <c r="U96" s="110"/>
      <c r="V96" s="109"/>
      <c r="W96" s="109"/>
    </row>
    <row r="97" spans="2:23" x14ac:dyDescent="0.25">
      <c r="B97" s="109"/>
      <c r="C97" s="109"/>
      <c r="D97" s="109"/>
      <c r="E97" s="109"/>
      <c r="F97" s="109"/>
      <c r="G97" s="109"/>
      <c r="H97" s="109"/>
      <c r="I97" s="109"/>
      <c r="J97" s="109"/>
      <c r="K97" s="109"/>
      <c r="L97" s="109"/>
      <c r="M97" s="109"/>
      <c r="N97" s="109"/>
      <c r="O97" s="109"/>
      <c r="P97" s="109"/>
      <c r="Q97" s="109"/>
      <c r="R97" s="109"/>
      <c r="S97" s="109"/>
      <c r="T97" s="109"/>
      <c r="U97" s="110"/>
      <c r="V97" s="109"/>
      <c r="W97" s="109"/>
    </row>
    <row r="98" spans="2:23" x14ac:dyDescent="0.25">
      <c r="B98" s="109"/>
      <c r="C98" s="109"/>
      <c r="D98" s="109"/>
      <c r="E98" s="109"/>
      <c r="F98" s="109"/>
      <c r="G98" s="109"/>
      <c r="H98" s="109"/>
      <c r="I98" s="109"/>
      <c r="J98" s="109"/>
      <c r="K98" s="109"/>
      <c r="L98" s="109"/>
      <c r="M98" s="109"/>
      <c r="N98" s="109"/>
      <c r="O98" s="109"/>
      <c r="P98" s="109"/>
      <c r="Q98" s="109"/>
      <c r="R98" s="109"/>
      <c r="S98" s="109"/>
      <c r="T98" s="109"/>
      <c r="U98" s="110"/>
      <c r="V98" s="109"/>
      <c r="W98" s="109"/>
    </row>
    <row r="99" spans="2:23" x14ac:dyDescent="0.25">
      <c r="B99" s="109"/>
      <c r="C99" s="109"/>
      <c r="D99" s="109"/>
      <c r="E99" s="109"/>
      <c r="F99" s="109"/>
      <c r="G99" s="109"/>
      <c r="H99" s="109"/>
      <c r="I99" s="109"/>
      <c r="J99" s="109"/>
      <c r="K99" s="109"/>
      <c r="L99" s="109"/>
      <c r="M99" s="109"/>
      <c r="N99" s="109"/>
      <c r="O99" s="109"/>
      <c r="P99" s="109"/>
      <c r="Q99" s="109"/>
      <c r="R99" s="109"/>
      <c r="S99" s="109"/>
      <c r="T99" s="109"/>
      <c r="U99" s="110"/>
      <c r="V99" s="109"/>
      <c r="W99" s="109"/>
    </row>
    <row r="100" spans="2:23" x14ac:dyDescent="0.25">
      <c r="B100" s="109"/>
      <c r="C100" s="109"/>
      <c r="D100" s="109"/>
      <c r="E100" s="109"/>
      <c r="F100" s="109"/>
      <c r="G100" s="109"/>
      <c r="H100" s="109"/>
      <c r="I100" s="109"/>
      <c r="J100" s="109"/>
      <c r="K100" s="109"/>
      <c r="L100" s="109"/>
      <c r="M100" s="109"/>
      <c r="N100" s="109"/>
      <c r="O100" s="109"/>
      <c r="P100" s="109"/>
      <c r="Q100" s="109"/>
      <c r="R100" s="109"/>
      <c r="S100" s="109"/>
      <c r="T100" s="109"/>
      <c r="U100" s="110"/>
      <c r="V100" s="109"/>
      <c r="W100" s="109"/>
    </row>
    <row r="101" spans="2:23" x14ac:dyDescent="0.25">
      <c r="B101" s="109"/>
      <c r="C101" s="109"/>
      <c r="D101" s="109"/>
      <c r="E101" s="109"/>
      <c r="F101" s="109"/>
      <c r="G101" s="109"/>
      <c r="H101" s="109"/>
      <c r="I101" s="109"/>
      <c r="J101" s="109"/>
      <c r="K101" s="109"/>
      <c r="L101" s="109"/>
      <c r="M101" s="109"/>
      <c r="N101" s="109"/>
      <c r="O101" s="109"/>
      <c r="P101" s="109"/>
      <c r="Q101" s="109"/>
      <c r="R101" s="109"/>
      <c r="S101" s="109"/>
      <c r="T101" s="109"/>
      <c r="U101" s="110"/>
      <c r="V101" s="109"/>
      <c r="W101" s="109"/>
    </row>
    <row r="102" spans="2:23" x14ac:dyDescent="0.25">
      <c r="B102" s="109"/>
      <c r="C102" s="109"/>
      <c r="D102" s="109"/>
      <c r="E102" s="109"/>
      <c r="F102" s="109"/>
      <c r="G102" s="109"/>
      <c r="H102" s="109"/>
      <c r="I102" s="109"/>
      <c r="J102" s="109"/>
      <c r="K102" s="109"/>
      <c r="L102" s="109"/>
      <c r="M102" s="109"/>
      <c r="N102" s="109"/>
      <c r="O102" s="109"/>
      <c r="P102" s="109"/>
      <c r="Q102" s="109"/>
      <c r="R102" s="109"/>
      <c r="S102" s="109"/>
      <c r="T102" s="109"/>
      <c r="U102" s="110"/>
      <c r="V102" s="109"/>
      <c r="W102" s="109"/>
    </row>
    <row r="103" spans="2:23" x14ac:dyDescent="0.25">
      <c r="B103" s="109"/>
      <c r="C103" s="109"/>
      <c r="D103" s="109"/>
      <c r="E103" s="109"/>
      <c r="F103" s="109"/>
      <c r="G103" s="109"/>
      <c r="H103" s="109"/>
      <c r="I103" s="109"/>
      <c r="J103" s="109"/>
      <c r="K103" s="109"/>
      <c r="L103" s="109"/>
      <c r="M103" s="109"/>
      <c r="N103" s="109"/>
      <c r="O103" s="109"/>
      <c r="P103" s="109"/>
      <c r="Q103" s="109"/>
      <c r="R103" s="109"/>
      <c r="S103" s="109"/>
      <c r="T103" s="109"/>
      <c r="U103" s="110"/>
      <c r="V103" s="109"/>
      <c r="W103" s="109"/>
    </row>
    <row r="104" spans="2:23" x14ac:dyDescent="0.25">
      <c r="B104" s="109"/>
      <c r="C104" s="109"/>
      <c r="D104" s="109"/>
      <c r="E104" s="109"/>
      <c r="F104" s="109"/>
      <c r="G104" s="109"/>
      <c r="H104" s="109"/>
      <c r="I104" s="109"/>
      <c r="J104" s="109"/>
      <c r="K104" s="109"/>
      <c r="L104" s="109"/>
      <c r="M104" s="109"/>
      <c r="N104" s="109"/>
      <c r="O104" s="109"/>
      <c r="P104" s="109"/>
      <c r="Q104" s="109"/>
      <c r="R104" s="109"/>
      <c r="S104" s="109"/>
      <c r="T104" s="109"/>
      <c r="U104" s="110"/>
      <c r="V104" s="109"/>
      <c r="W104" s="109"/>
    </row>
    <row r="105" spans="2:23" x14ac:dyDescent="0.25">
      <c r="B105" s="109"/>
      <c r="C105" s="109"/>
      <c r="D105" s="109"/>
      <c r="E105" s="109"/>
      <c r="F105" s="109"/>
      <c r="G105" s="109"/>
      <c r="H105" s="109"/>
      <c r="I105" s="109"/>
      <c r="J105" s="109"/>
      <c r="K105" s="109"/>
      <c r="L105" s="109"/>
      <c r="M105" s="109"/>
      <c r="N105" s="109"/>
      <c r="O105" s="109"/>
      <c r="P105" s="109"/>
      <c r="Q105" s="109"/>
      <c r="R105" s="109"/>
      <c r="S105" s="109"/>
      <c r="T105" s="109"/>
      <c r="U105" s="110"/>
      <c r="V105" s="109"/>
      <c r="W105" s="109"/>
    </row>
    <row r="106" spans="2:23" x14ac:dyDescent="0.25">
      <c r="B106" s="109"/>
      <c r="C106" s="109"/>
      <c r="D106" s="109"/>
      <c r="E106" s="109"/>
      <c r="F106" s="109"/>
      <c r="G106" s="109"/>
      <c r="H106" s="109"/>
      <c r="I106" s="109"/>
      <c r="J106" s="109"/>
      <c r="K106" s="109"/>
      <c r="L106" s="109"/>
      <c r="M106" s="109"/>
      <c r="N106" s="109"/>
      <c r="O106" s="109"/>
      <c r="P106" s="109"/>
      <c r="Q106" s="109"/>
      <c r="R106" s="109"/>
      <c r="S106" s="109"/>
      <c r="T106" s="109"/>
      <c r="U106" s="110"/>
      <c r="V106" s="109"/>
      <c r="W106" s="109"/>
    </row>
    <row r="107" spans="2:23" x14ac:dyDescent="0.25">
      <c r="B107" s="109"/>
      <c r="C107" s="109"/>
      <c r="D107" s="109"/>
      <c r="E107" s="109"/>
      <c r="F107" s="109"/>
      <c r="G107" s="109"/>
      <c r="H107" s="109"/>
      <c r="I107" s="109"/>
      <c r="J107" s="109"/>
      <c r="K107" s="109"/>
      <c r="L107" s="109"/>
      <c r="M107" s="109"/>
      <c r="N107" s="109"/>
      <c r="O107" s="109"/>
      <c r="P107" s="109"/>
      <c r="Q107" s="109"/>
      <c r="R107" s="109"/>
      <c r="S107" s="109"/>
      <c r="T107" s="109"/>
      <c r="U107" s="110"/>
      <c r="V107" s="109"/>
      <c r="W107" s="109"/>
    </row>
    <row r="108" spans="2:23" x14ac:dyDescent="0.25">
      <c r="B108" s="109"/>
      <c r="C108" s="109"/>
      <c r="D108" s="109"/>
      <c r="E108" s="109"/>
      <c r="F108" s="109"/>
      <c r="G108" s="109"/>
      <c r="H108" s="109"/>
      <c r="I108" s="109"/>
      <c r="J108" s="109"/>
      <c r="K108" s="109"/>
      <c r="L108" s="109"/>
      <c r="M108" s="109"/>
      <c r="N108" s="109"/>
      <c r="O108" s="109"/>
      <c r="P108" s="109"/>
      <c r="Q108" s="109"/>
      <c r="R108" s="109"/>
      <c r="S108" s="109"/>
      <c r="T108" s="109"/>
      <c r="U108" s="110"/>
      <c r="V108" s="109"/>
      <c r="W108" s="109"/>
    </row>
    <row r="109" spans="2:23" x14ac:dyDescent="0.25">
      <c r="B109" s="109"/>
      <c r="C109" s="109"/>
      <c r="D109" s="109"/>
      <c r="E109" s="109"/>
      <c r="F109" s="109"/>
      <c r="G109" s="109"/>
      <c r="H109" s="109"/>
      <c r="I109" s="109"/>
      <c r="J109" s="109"/>
      <c r="K109" s="109"/>
      <c r="L109" s="109"/>
      <c r="M109" s="109"/>
      <c r="N109" s="109"/>
      <c r="O109" s="109"/>
      <c r="P109" s="109"/>
      <c r="Q109" s="109"/>
      <c r="R109" s="109"/>
      <c r="S109" s="109"/>
      <c r="T109" s="109"/>
      <c r="U109" s="110"/>
      <c r="V109" s="109"/>
      <c r="W109" s="109"/>
    </row>
    <row r="110" spans="2:23" x14ac:dyDescent="0.25">
      <c r="B110" s="109"/>
      <c r="C110" s="109"/>
      <c r="D110" s="109"/>
      <c r="E110" s="109"/>
      <c r="F110" s="109"/>
      <c r="G110" s="109"/>
      <c r="H110" s="109"/>
      <c r="I110" s="109"/>
      <c r="J110" s="109"/>
      <c r="K110" s="109"/>
      <c r="L110" s="109"/>
      <c r="M110" s="109"/>
      <c r="N110" s="109"/>
      <c r="O110" s="109"/>
      <c r="P110" s="109"/>
      <c r="Q110" s="109"/>
      <c r="R110" s="109"/>
      <c r="S110" s="109"/>
      <c r="T110" s="109"/>
      <c r="U110" s="110"/>
      <c r="V110" s="109"/>
      <c r="W110" s="109"/>
    </row>
    <row r="111" spans="2:23" x14ac:dyDescent="0.25">
      <c r="B111" s="109"/>
      <c r="C111" s="109"/>
      <c r="D111" s="109"/>
      <c r="E111" s="109"/>
      <c r="F111" s="109"/>
      <c r="G111" s="109"/>
      <c r="H111" s="109"/>
      <c r="I111" s="109"/>
      <c r="J111" s="109"/>
      <c r="K111" s="109"/>
      <c r="L111" s="109"/>
      <c r="M111" s="109"/>
      <c r="N111" s="109"/>
      <c r="O111" s="109"/>
      <c r="P111" s="109"/>
      <c r="Q111" s="109"/>
      <c r="R111" s="109"/>
      <c r="S111" s="109"/>
      <c r="T111" s="109"/>
      <c r="U111" s="110"/>
      <c r="V111" s="109"/>
      <c r="W111" s="109"/>
    </row>
    <row r="112" spans="2:23" x14ac:dyDescent="0.25">
      <c r="B112" s="109"/>
      <c r="C112" s="109"/>
      <c r="D112" s="109"/>
      <c r="E112" s="109"/>
      <c r="F112" s="109"/>
      <c r="G112" s="109"/>
      <c r="H112" s="109"/>
      <c r="I112" s="109"/>
      <c r="J112" s="109"/>
      <c r="K112" s="109"/>
      <c r="L112" s="109"/>
      <c r="M112" s="109"/>
      <c r="N112" s="109"/>
      <c r="O112" s="109"/>
      <c r="P112" s="109"/>
      <c r="Q112" s="109"/>
      <c r="R112" s="109"/>
      <c r="S112" s="109"/>
      <c r="T112" s="109"/>
      <c r="U112" s="110"/>
      <c r="V112" s="109"/>
      <c r="W112" s="109"/>
    </row>
    <row r="113" spans="2:23" x14ac:dyDescent="0.25">
      <c r="B113" s="109"/>
      <c r="C113" s="109"/>
      <c r="D113" s="109"/>
      <c r="E113" s="109"/>
      <c r="F113" s="109"/>
      <c r="G113" s="109"/>
      <c r="H113" s="109"/>
      <c r="I113" s="109"/>
      <c r="J113" s="109"/>
      <c r="K113" s="109"/>
      <c r="L113" s="109"/>
      <c r="M113" s="109"/>
      <c r="N113" s="109"/>
      <c r="O113" s="109"/>
      <c r="P113" s="109"/>
      <c r="Q113" s="109"/>
      <c r="R113" s="109"/>
      <c r="S113" s="109"/>
      <c r="T113" s="109"/>
      <c r="U113" s="110"/>
      <c r="V113" s="109"/>
      <c r="W113" s="109"/>
    </row>
    <row r="114" spans="2:23" x14ac:dyDescent="0.25">
      <c r="B114" s="109"/>
      <c r="C114" s="109"/>
      <c r="D114" s="109"/>
      <c r="E114" s="109"/>
      <c r="F114" s="109"/>
      <c r="G114" s="109"/>
      <c r="H114" s="109"/>
      <c r="I114" s="109"/>
      <c r="J114" s="109"/>
      <c r="K114" s="109"/>
      <c r="L114" s="109"/>
      <c r="M114" s="109"/>
      <c r="N114" s="109"/>
      <c r="O114" s="109"/>
      <c r="P114" s="109"/>
      <c r="Q114" s="109"/>
      <c r="R114" s="109"/>
      <c r="S114" s="109"/>
      <c r="T114" s="109"/>
      <c r="U114" s="110"/>
      <c r="V114" s="109"/>
      <c r="W114" s="109"/>
    </row>
    <row r="115" spans="2:23" x14ac:dyDescent="0.25">
      <c r="B115" s="109"/>
      <c r="C115" s="109"/>
      <c r="D115" s="109"/>
      <c r="E115" s="109"/>
      <c r="F115" s="109"/>
      <c r="G115" s="109"/>
      <c r="H115" s="109"/>
      <c r="I115" s="109"/>
      <c r="J115" s="109"/>
      <c r="K115" s="109"/>
      <c r="L115" s="109"/>
      <c r="M115" s="109"/>
      <c r="N115" s="109"/>
      <c r="O115" s="109"/>
      <c r="P115" s="109"/>
      <c r="Q115" s="109"/>
      <c r="R115" s="109"/>
      <c r="S115" s="109"/>
      <c r="T115" s="109"/>
      <c r="U115" s="110"/>
      <c r="V115" s="109"/>
      <c r="W115" s="109"/>
    </row>
    <row r="116" spans="2:23" x14ac:dyDescent="0.25">
      <c r="B116" s="109"/>
      <c r="C116" s="109"/>
      <c r="D116" s="109"/>
      <c r="E116" s="109"/>
      <c r="F116" s="109"/>
      <c r="G116" s="109"/>
      <c r="H116" s="109"/>
      <c r="I116" s="109"/>
      <c r="J116" s="109"/>
      <c r="K116" s="109"/>
      <c r="L116" s="109"/>
      <c r="M116" s="109"/>
      <c r="N116" s="109"/>
      <c r="O116" s="109"/>
      <c r="P116" s="109"/>
      <c r="Q116" s="109"/>
      <c r="R116" s="109"/>
      <c r="S116" s="109"/>
      <c r="T116" s="109"/>
      <c r="U116" s="110"/>
      <c r="V116" s="109"/>
      <c r="W116" s="109"/>
    </row>
    <row r="117" spans="2:23" x14ac:dyDescent="0.25">
      <c r="B117" s="109"/>
      <c r="C117" s="109"/>
      <c r="D117" s="109"/>
      <c r="E117" s="109"/>
      <c r="F117" s="109"/>
      <c r="G117" s="109"/>
      <c r="H117" s="109"/>
      <c r="I117" s="109"/>
      <c r="J117" s="109"/>
      <c r="K117" s="109"/>
      <c r="L117" s="109"/>
      <c r="M117" s="109"/>
      <c r="N117" s="109"/>
      <c r="O117" s="109"/>
      <c r="P117" s="109"/>
      <c r="Q117" s="109"/>
      <c r="R117" s="109"/>
      <c r="S117" s="109"/>
      <c r="T117" s="109"/>
      <c r="U117" s="110"/>
      <c r="V117" s="109"/>
      <c r="W117" s="109"/>
    </row>
    <row r="118" spans="2:23" x14ac:dyDescent="0.25">
      <c r="B118" s="109"/>
      <c r="C118" s="109"/>
      <c r="D118" s="109"/>
      <c r="E118" s="109"/>
      <c r="F118" s="109"/>
      <c r="G118" s="109"/>
      <c r="H118" s="109"/>
      <c r="I118" s="109"/>
      <c r="J118" s="109"/>
      <c r="K118" s="109"/>
      <c r="L118" s="109"/>
      <c r="M118" s="109"/>
      <c r="N118" s="109"/>
      <c r="O118" s="109"/>
      <c r="P118" s="109"/>
      <c r="Q118" s="109"/>
      <c r="R118" s="109"/>
      <c r="S118" s="109"/>
      <c r="T118" s="109"/>
      <c r="U118" s="110"/>
      <c r="V118" s="109"/>
      <c r="W118" s="109"/>
    </row>
    <row r="119" spans="2:23" x14ac:dyDescent="0.25">
      <c r="B119" s="109"/>
      <c r="C119" s="109"/>
      <c r="D119" s="109"/>
      <c r="E119" s="109"/>
      <c r="F119" s="109"/>
      <c r="G119" s="109"/>
      <c r="H119" s="109"/>
      <c r="I119" s="109"/>
      <c r="J119" s="109"/>
      <c r="K119" s="109"/>
      <c r="L119" s="109"/>
      <c r="M119" s="109"/>
      <c r="N119" s="109"/>
      <c r="O119" s="109"/>
      <c r="P119" s="109"/>
      <c r="Q119" s="109"/>
      <c r="R119" s="109"/>
      <c r="S119" s="109"/>
      <c r="T119" s="109"/>
      <c r="U119" s="110"/>
      <c r="V119" s="109"/>
      <c r="W119" s="109"/>
    </row>
    <row r="120" spans="2:23" x14ac:dyDescent="0.25">
      <c r="B120" s="109"/>
      <c r="C120" s="109"/>
      <c r="D120" s="109"/>
      <c r="E120" s="109"/>
      <c r="F120" s="109"/>
      <c r="G120" s="109"/>
      <c r="H120" s="109"/>
      <c r="I120" s="109"/>
      <c r="J120" s="109"/>
      <c r="K120" s="109"/>
      <c r="L120" s="109"/>
      <c r="M120" s="109"/>
      <c r="N120" s="109"/>
      <c r="O120" s="109"/>
      <c r="P120" s="109"/>
      <c r="Q120" s="109"/>
      <c r="R120" s="109"/>
      <c r="S120" s="109"/>
      <c r="T120" s="109"/>
      <c r="U120" s="110"/>
      <c r="V120" s="109"/>
      <c r="W120" s="109"/>
    </row>
    <row r="121" spans="2:23" x14ac:dyDescent="0.25">
      <c r="B121" s="109"/>
      <c r="C121" s="109"/>
      <c r="D121" s="109"/>
      <c r="E121" s="109"/>
      <c r="F121" s="109"/>
      <c r="G121" s="109"/>
      <c r="H121" s="109"/>
      <c r="I121" s="109"/>
      <c r="J121" s="109"/>
      <c r="K121" s="109"/>
      <c r="L121" s="109"/>
      <c r="M121" s="109"/>
      <c r="N121" s="109"/>
      <c r="O121" s="109"/>
      <c r="P121" s="109"/>
      <c r="Q121" s="109"/>
      <c r="R121" s="109"/>
      <c r="S121" s="109"/>
      <c r="T121" s="109"/>
      <c r="U121" s="110"/>
      <c r="V121" s="109"/>
      <c r="W121" s="109"/>
    </row>
    <row r="122" spans="2:23" x14ac:dyDescent="0.25">
      <c r="B122" s="109"/>
      <c r="C122" s="109"/>
      <c r="D122" s="109"/>
      <c r="E122" s="109"/>
      <c r="F122" s="109"/>
      <c r="G122" s="109"/>
      <c r="H122" s="109"/>
      <c r="I122" s="109"/>
      <c r="J122" s="109"/>
      <c r="K122" s="109"/>
      <c r="L122" s="109"/>
      <c r="M122" s="109"/>
      <c r="N122" s="109"/>
      <c r="O122" s="109"/>
      <c r="P122" s="109"/>
      <c r="Q122" s="109"/>
      <c r="R122" s="109"/>
      <c r="S122" s="109"/>
      <c r="T122" s="109"/>
      <c r="U122" s="110"/>
      <c r="V122" s="109"/>
      <c r="W122" s="109"/>
    </row>
    <row r="123" spans="2:23" x14ac:dyDescent="0.25">
      <c r="B123" s="109"/>
      <c r="C123" s="109"/>
      <c r="D123" s="109"/>
      <c r="E123" s="109"/>
      <c r="F123" s="109"/>
      <c r="G123" s="109"/>
      <c r="H123" s="109"/>
      <c r="I123" s="109"/>
      <c r="J123" s="109"/>
      <c r="K123" s="109"/>
      <c r="L123" s="109"/>
      <c r="M123" s="109"/>
      <c r="N123" s="109"/>
      <c r="O123" s="109"/>
      <c r="P123" s="109"/>
      <c r="Q123" s="109"/>
      <c r="R123" s="109"/>
      <c r="S123" s="109"/>
      <c r="T123" s="109"/>
      <c r="U123" s="110"/>
      <c r="V123" s="109"/>
      <c r="W123" s="109"/>
    </row>
    <row r="124" spans="2:23" x14ac:dyDescent="0.25">
      <c r="B124" s="109"/>
      <c r="C124" s="109"/>
      <c r="D124" s="109"/>
      <c r="E124" s="109"/>
      <c r="F124" s="109"/>
      <c r="G124" s="109"/>
      <c r="H124" s="109"/>
      <c r="I124" s="109"/>
      <c r="J124" s="109"/>
      <c r="K124" s="109"/>
      <c r="L124" s="109"/>
      <c r="M124" s="109"/>
      <c r="N124" s="109"/>
      <c r="O124" s="109"/>
      <c r="P124" s="109"/>
      <c r="Q124" s="109"/>
      <c r="R124" s="109"/>
      <c r="S124" s="109"/>
      <c r="T124" s="109"/>
      <c r="U124" s="110"/>
      <c r="V124" s="109"/>
      <c r="W124" s="109"/>
    </row>
    <row r="125" spans="2:23" x14ac:dyDescent="0.25">
      <c r="B125" s="109"/>
      <c r="C125" s="109"/>
      <c r="D125" s="109"/>
      <c r="E125" s="109"/>
      <c r="F125" s="109"/>
      <c r="G125" s="109"/>
      <c r="H125" s="109"/>
      <c r="I125" s="109"/>
      <c r="J125" s="109"/>
      <c r="K125" s="109"/>
      <c r="L125" s="109"/>
      <c r="M125" s="109"/>
      <c r="N125" s="109"/>
      <c r="O125" s="109"/>
      <c r="P125" s="109"/>
      <c r="Q125" s="109"/>
      <c r="R125" s="109"/>
      <c r="S125" s="109"/>
      <c r="T125" s="109"/>
      <c r="U125" s="110"/>
      <c r="V125" s="109"/>
      <c r="W125" s="109"/>
    </row>
    <row r="126" spans="2:23" x14ac:dyDescent="0.25">
      <c r="B126" s="109"/>
      <c r="C126" s="109"/>
      <c r="D126" s="109"/>
      <c r="E126" s="109"/>
      <c r="F126" s="109"/>
      <c r="G126" s="109"/>
      <c r="H126" s="109"/>
      <c r="I126" s="109"/>
      <c r="J126" s="109"/>
      <c r="K126" s="109"/>
      <c r="L126" s="109"/>
      <c r="M126" s="109"/>
      <c r="N126" s="109"/>
      <c r="O126" s="109"/>
      <c r="P126" s="109"/>
      <c r="Q126" s="109"/>
      <c r="R126" s="109"/>
      <c r="S126" s="109"/>
      <c r="T126" s="109"/>
      <c r="U126" s="110"/>
      <c r="V126" s="109"/>
      <c r="W126" s="109"/>
    </row>
    <row r="127" spans="2:23" x14ac:dyDescent="0.25">
      <c r="B127" s="109"/>
      <c r="C127" s="109"/>
      <c r="D127" s="109"/>
      <c r="E127" s="109"/>
      <c r="F127" s="109"/>
      <c r="G127" s="109"/>
      <c r="H127" s="109"/>
      <c r="I127" s="109"/>
      <c r="J127" s="109"/>
      <c r="K127" s="109"/>
      <c r="L127" s="109"/>
      <c r="M127" s="109"/>
      <c r="N127" s="109"/>
      <c r="O127" s="109"/>
      <c r="P127" s="109"/>
      <c r="Q127" s="109"/>
      <c r="R127" s="109"/>
      <c r="S127" s="109"/>
      <c r="T127" s="109"/>
      <c r="U127" s="110"/>
      <c r="V127" s="109"/>
      <c r="W127" s="109"/>
    </row>
    <row r="128" spans="2:23" x14ac:dyDescent="0.25">
      <c r="B128" s="109"/>
      <c r="C128" s="109"/>
      <c r="D128" s="109"/>
      <c r="E128" s="109"/>
      <c r="F128" s="109"/>
      <c r="G128" s="109"/>
      <c r="H128" s="109"/>
      <c r="I128" s="109"/>
      <c r="J128" s="109"/>
      <c r="K128" s="109"/>
      <c r="L128" s="109"/>
      <c r="M128" s="109"/>
      <c r="N128" s="109"/>
      <c r="O128" s="109"/>
      <c r="P128" s="109"/>
      <c r="Q128" s="109"/>
      <c r="R128" s="109"/>
      <c r="S128" s="109"/>
      <c r="T128" s="109"/>
      <c r="U128" s="110"/>
      <c r="V128" s="109"/>
      <c r="W128" s="109"/>
    </row>
    <row r="129" spans="2:23" x14ac:dyDescent="0.25">
      <c r="B129" s="109"/>
      <c r="C129" s="109"/>
      <c r="D129" s="109"/>
      <c r="E129" s="109"/>
      <c r="F129" s="109"/>
      <c r="G129" s="109"/>
      <c r="H129" s="109"/>
      <c r="I129" s="109"/>
      <c r="J129" s="109"/>
      <c r="K129" s="109"/>
      <c r="L129" s="109"/>
      <c r="M129" s="109"/>
      <c r="N129" s="109"/>
      <c r="O129" s="109"/>
      <c r="P129" s="109"/>
      <c r="Q129" s="109"/>
      <c r="R129" s="109"/>
      <c r="S129" s="109"/>
      <c r="T129" s="109"/>
      <c r="U129" s="110"/>
      <c r="V129" s="109"/>
      <c r="W129" s="109"/>
    </row>
    <row r="130" spans="2:23" x14ac:dyDescent="0.25">
      <c r="B130" s="109"/>
      <c r="C130" s="109"/>
      <c r="D130" s="109"/>
      <c r="E130" s="109"/>
      <c r="F130" s="109"/>
      <c r="G130" s="109"/>
      <c r="H130" s="109"/>
      <c r="I130" s="109"/>
      <c r="J130" s="109"/>
      <c r="K130" s="109"/>
      <c r="L130" s="109"/>
      <c r="M130" s="109"/>
      <c r="N130" s="109"/>
      <c r="O130" s="109"/>
      <c r="P130" s="109"/>
      <c r="Q130" s="109"/>
      <c r="R130" s="109"/>
      <c r="S130" s="109"/>
      <c r="T130" s="109"/>
      <c r="U130" s="110"/>
      <c r="V130" s="109"/>
      <c r="W130" s="109"/>
    </row>
    <row r="131" spans="2:23" x14ac:dyDescent="0.25">
      <c r="B131" s="109"/>
      <c r="C131" s="109"/>
      <c r="D131" s="109"/>
      <c r="E131" s="109"/>
      <c r="F131" s="109"/>
      <c r="G131" s="109"/>
      <c r="H131" s="109"/>
      <c r="I131" s="109"/>
      <c r="J131" s="109"/>
      <c r="K131" s="109"/>
      <c r="L131" s="109"/>
      <c r="M131" s="109"/>
      <c r="N131" s="109"/>
      <c r="O131" s="109"/>
      <c r="P131" s="109"/>
      <c r="Q131" s="109"/>
      <c r="R131" s="109"/>
      <c r="S131" s="109"/>
      <c r="T131" s="109"/>
      <c r="U131" s="110"/>
      <c r="V131" s="109"/>
      <c r="W131" s="109"/>
    </row>
    <row r="132" spans="2:23" x14ac:dyDescent="0.25">
      <c r="B132" s="109"/>
      <c r="C132" s="109"/>
      <c r="D132" s="109"/>
      <c r="E132" s="109"/>
      <c r="F132" s="109"/>
      <c r="G132" s="109"/>
      <c r="H132" s="109"/>
      <c r="I132" s="109"/>
      <c r="J132" s="109"/>
      <c r="K132" s="109"/>
      <c r="L132" s="109"/>
      <c r="M132" s="109"/>
      <c r="N132" s="109"/>
      <c r="O132" s="109"/>
      <c r="P132" s="109"/>
      <c r="Q132" s="109"/>
      <c r="R132" s="109"/>
      <c r="S132" s="109"/>
      <c r="T132" s="109"/>
      <c r="U132" s="110"/>
      <c r="V132" s="109"/>
      <c r="W132" s="109"/>
    </row>
    <row r="133" spans="2:23" x14ac:dyDescent="0.25">
      <c r="B133" s="109"/>
      <c r="C133" s="109"/>
      <c r="D133" s="109"/>
      <c r="E133" s="109"/>
      <c r="F133" s="109"/>
      <c r="G133" s="109"/>
      <c r="H133" s="109"/>
      <c r="I133" s="109"/>
      <c r="J133" s="109"/>
      <c r="K133" s="109"/>
      <c r="L133" s="109"/>
      <c r="M133" s="109"/>
      <c r="N133" s="109"/>
      <c r="O133" s="109"/>
      <c r="P133" s="109"/>
      <c r="Q133" s="109"/>
      <c r="R133" s="109"/>
      <c r="S133" s="109"/>
      <c r="T133" s="109"/>
      <c r="U133" s="110"/>
      <c r="V133" s="109"/>
      <c r="W133" s="109"/>
    </row>
    <row r="134" spans="2:23" x14ac:dyDescent="0.25">
      <c r="B134" s="109"/>
      <c r="C134" s="109"/>
      <c r="D134" s="109"/>
      <c r="E134" s="109"/>
      <c r="F134" s="109"/>
      <c r="G134" s="109"/>
      <c r="H134" s="109"/>
      <c r="I134" s="109"/>
      <c r="J134" s="109"/>
      <c r="K134" s="109"/>
      <c r="L134" s="109"/>
      <c r="M134" s="109"/>
      <c r="N134" s="109"/>
      <c r="O134" s="109"/>
      <c r="P134" s="109"/>
      <c r="Q134" s="109"/>
      <c r="R134" s="109"/>
      <c r="S134" s="109"/>
      <c r="T134" s="109"/>
      <c r="U134" s="110"/>
      <c r="V134" s="109"/>
      <c r="W134" s="109"/>
    </row>
    <row r="135" spans="2:23" x14ac:dyDescent="0.25">
      <c r="B135" s="109"/>
      <c r="C135" s="109"/>
      <c r="D135" s="109"/>
      <c r="E135" s="109"/>
      <c r="F135" s="109"/>
      <c r="G135" s="109"/>
      <c r="H135" s="109"/>
      <c r="I135" s="109"/>
      <c r="J135" s="109"/>
      <c r="K135" s="109"/>
      <c r="L135" s="109"/>
      <c r="M135" s="109"/>
      <c r="N135" s="109"/>
      <c r="O135" s="109"/>
      <c r="P135" s="109"/>
      <c r="Q135" s="109"/>
      <c r="R135" s="109"/>
      <c r="S135" s="109"/>
      <c r="T135" s="109"/>
      <c r="U135" s="110"/>
      <c r="V135" s="109"/>
      <c r="W135" s="109"/>
    </row>
    <row r="136" spans="2:23" x14ac:dyDescent="0.25">
      <c r="B136" s="109"/>
      <c r="C136" s="109"/>
      <c r="D136" s="109"/>
      <c r="E136" s="109"/>
      <c r="F136" s="109"/>
      <c r="G136" s="109"/>
      <c r="H136" s="109"/>
      <c r="I136" s="109"/>
      <c r="J136" s="109"/>
      <c r="K136" s="109"/>
      <c r="L136" s="109"/>
      <c r="M136" s="109"/>
      <c r="N136" s="109"/>
      <c r="O136" s="109"/>
      <c r="P136" s="109"/>
      <c r="Q136" s="109"/>
      <c r="R136" s="109"/>
      <c r="S136" s="109"/>
      <c r="T136" s="109"/>
      <c r="U136" s="110"/>
      <c r="V136" s="109"/>
      <c r="W136" s="109"/>
    </row>
    <row r="137" spans="2:23" x14ac:dyDescent="0.25">
      <c r="B137" s="109"/>
      <c r="C137" s="109"/>
      <c r="D137" s="109"/>
      <c r="E137" s="109"/>
      <c r="F137" s="109"/>
      <c r="G137" s="109"/>
      <c r="H137" s="109"/>
      <c r="I137" s="109"/>
      <c r="J137" s="109"/>
      <c r="K137" s="109"/>
      <c r="L137" s="109"/>
      <c r="M137" s="109"/>
      <c r="N137" s="109"/>
      <c r="O137" s="109"/>
      <c r="P137" s="109"/>
      <c r="Q137" s="109"/>
      <c r="R137" s="109"/>
      <c r="S137" s="109"/>
      <c r="T137" s="109"/>
      <c r="U137" s="110"/>
      <c r="V137" s="109"/>
      <c r="W137" s="109"/>
    </row>
    <row r="138" spans="2:23" x14ac:dyDescent="0.25">
      <c r="B138" s="109"/>
      <c r="C138" s="109"/>
      <c r="D138" s="109"/>
      <c r="E138" s="109"/>
      <c r="F138" s="109"/>
      <c r="G138" s="109"/>
      <c r="H138" s="109"/>
      <c r="I138" s="109"/>
      <c r="J138" s="109"/>
      <c r="K138" s="109"/>
      <c r="L138" s="109"/>
      <c r="M138" s="109"/>
      <c r="N138" s="109"/>
      <c r="O138" s="109"/>
      <c r="P138" s="109"/>
      <c r="Q138" s="109"/>
      <c r="R138" s="109"/>
      <c r="S138" s="109"/>
      <c r="T138" s="109"/>
      <c r="U138" s="110"/>
      <c r="V138" s="109"/>
      <c r="W138" s="109"/>
    </row>
    <row r="139" spans="2:23" x14ac:dyDescent="0.25">
      <c r="B139" s="109"/>
      <c r="C139" s="109"/>
      <c r="D139" s="109"/>
      <c r="E139" s="109"/>
      <c r="F139" s="109"/>
      <c r="G139" s="109"/>
      <c r="H139" s="109"/>
      <c r="I139" s="109"/>
      <c r="J139" s="109"/>
      <c r="K139" s="109"/>
      <c r="L139" s="109"/>
      <c r="M139" s="109"/>
      <c r="N139" s="109"/>
      <c r="O139" s="109"/>
      <c r="P139" s="109"/>
      <c r="Q139" s="109"/>
      <c r="R139" s="109"/>
      <c r="S139" s="109"/>
      <c r="T139" s="109"/>
      <c r="U139" s="110"/>
      <c r="V139" s="109"/>
      <c r="W139" s="109"/>
    </row>
    <row r="140" spans="2:23" x14ac:dyDescent="0.25">
      <c r="B140" s="109"/>
      <c r="C140" s="109"/>
      <c r="D140" s="109"/>
      <c r="E140" s="109"/>
      <c r="F140" s="109"/>
      <c r="G140" s="109"/>
      <c r="H140" s="109"/>
      <c r="I140" s="109"/>
      <c r="J140" s="109"/>
      <c r="K140" s="109"/>
      <c r="L140" s="109"/>
      <c r="M140" s="109"/>
      <c r="N140" s="109"/>
      <c r="O140" s="109"/>
      <c r="P140" s="109"/>
      <c r="Q140" s="109"/>
      <c r="R140" s="109"/>
      <c r="S140" s="109"/>
      <c r="T140" s="109"/>
      <c r="U140" s="110"/>
      <c r="V140" s="109"/>
      <c r="W140" s="109"/>
    </row>
    <row r="141" spans="2:23" x14ac:dyDescent="0.25">
      <c r="B141" s="109"/>
      <c r="C141" s="109"/>
      <c r="D141" s="109"/>
      <c r="E141" s="109"/>
      <c r="F141" s="109"/>
      <c r="G141" s="109"/>
      <c r="H141" s="109"/>
      <c r="I141" s="109"/>
      <c r="J141" s="109"/>
      <c r="K141" s="109"/>
      <c r="L141" s="109"/>
      <c r="M141" s="109"/>
      <c r="N141" s="109"/>
      <c r="O141" s="109"/>
      <c r="P141" s="109"/>
      <c r="Q141" s="109"/>
      <c r="R141" s="109"/>
      <c r="S141" s="109"/>
      <c r="T141" s="109"/>
      <c r="U141" s="110"/>
      <c r="V141" s="109"/>
      <c r="W141" s="109"/>
    </row>
    <row r="142" spans="2:23" x14ac:dyDescent="0.25">
      <c r="B142" s="109"/>
      <c r="C142" s="109"/>
      <c r="D142" s="109"/>
      <c r="E142" s="109"/>
      <c r="F142" s="109"/>
      <c r="G142" s="109"/>
      <c r="H142" s="109"/>
      <c r="I142" s="109"/>
      <c r="J142" s="109"/>
      <c r="K142" s="109"/>
      <c r="L142" s="109"/>
      <c r="M142" s="109"/>
      <c r="N142" s="109"/>
      <c r="O142" s="109"/>
      <c r="P142" s="109"/>
      <c r="Q142" s="109"/>
      <c r="R142" s="109"/>
      <c r="S142" s="109"/>
      <c r="T142" s="109"/>
      <c r="U142" s="110"/>
      <c r="V142" s="109"/>
      <c r="W142" s="109"/>
    </row>
    <row r="143" spans="2:23" x14ac:dyDescent="0.25">
      <c r="B143" s="109"/>
      <c r="C143" s="109"/>
      <c r="D143" s="109"/>
      <c r="E143" s="109"/>
      <c r="F143" s="109"/>
      <c r="G143" s="109"/>
      <c r="H143" s="109"/>
      <c r="I143" s="109"/>
      <c r="J143" s="109"/>
      <c r="K143" s="109"/>
      <c r="L143" s="109"/>
      <c r="M143" s="109"/>
      <c r="N143" s="109"/>
      <c r="O143" s="109"/>
      <c r="P143" s="109"/>
      <c r="Q143" s="109"/>
      <c r="R143" s="109"/>
      <c r="S143" s="109"/>
      <c r="T143" s="109"/>
      <c r="U143" s="110"/>
      <c r="V143" s="109"/>
      <c r="W143" s="109"/>
    </row>
    <row r="144" spans="2:23"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sheetData>
  <mergeCells count="57">
    <mergeCell ref="B17:F17"/>
    <mergeCell ref="B14:W14"/>
    <mergeCell ref="B71:W71"/>
    <mergeCell ref="B72:W72"/>
    <mergeCell ref="B62:W62"/>
    <mergeCell ref="B46:W46"/>
    <mergeCell ref="B50:W50"/>
    <mergeCell ref="B51:W51"/>
    <mergeCell ref="B52:W52"/>
    <mergeCell ref="B55:W55"/>
    <mergeCell ref="B56:W56"/>
    <mergeCell ref="B57:W57"/>
    <mergeCell ref="B58:W58"/>
    <mergeCell ref="B59:W59"/>
    <mergeCell ref="B64:W64"/>
    <mergeCell ref="B65:W65"/>
    <mergeCell ref="B66:W66"/>
    <mergeCell ref="B67:W67"/>
    <mergeCell ref="B68:W68"/>
    <mergeCell ref="B40:W40"/>
    <mergeCell ref="B41:W41"/>
    <mergeCell ref="B43:W43"/>
    <mergeCell ref="B45:W45"/>
    <mergeCell ref="B63:W63"/>
    <mergeCell ref="B47:W47"/>
    <mergeCell ref="B22:W22"/>
    <mergeCell ref="B23:W23"/>
    <mergeCell ref="B25:W25"/>
    <mergeCell ref="B26:W26"/>
    <mergeCell ref="B61:W61"/>
    <mergeCell ref="B27:W27"/>
    <mergeCell ref="B28:W28"/>
    <mergeCell ref="B29:W29"/>
    <mergeCell ref="B30:W30"/>
    <mergeCell ref="B44:W44"/>
    <mergeCell ref="B32:W32"/>
    <mergeCell ref="B34:W34"/>
    <mergeCell ref="B35:W35"/>
    <mergeCell ref="B36:W36"/>
    <mergeCell ref="B38:W38"/>
    <mergeCell ref="B39:W39"/>
    <mergeCell ref="B31:W31"/>
    <mergeCell ref="B19:W19"/>
    <mergeCell ref="B20:W20"/>
    <mergeCell ref="B18:W18"/>
    <mergeCell ref="B2:C5"/>
    <mergeCell ref="D2:V2"/>
    <mergeCell ref="D3:V3"/>
    <mergeCell ref="D4:V5"/>
    <mergeCell ref="B7:W8"/>
    <mergeCell ref="B9:W9"/>
    <mergeCell ref="B12:W12"/>
    <mergeCell ref="B13:W13"/>
    <mergeCell ref="B11:W11"/>
    <mergeCell ref="B15:W15"/>
    <mergeCell ref="B16:W16"/>
    <mergeCell ref="B21:W21"/>
  </mergeCells>
  <printOptions horizontalCentered="1"/>
  <pageMargins left="0.15748031496062992" right="0.15748031496062992" top="0.19685039370078741" bottom="0.19685039370078741" header="0.15748031496062992" footer="0.15748031496062992"/>
  <pageSetup scale="5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FF0000"/>
  </sheetPr>
  <dimension ref="A2:Y172"/>
  <sheetViews>
    <sheetView topLeftCell="C1" zoomScale="130" zoomScaleNormal="130" workbookViewId="0">
      <selection activeCell="D3" sqref="D3"/>
    </sheetView>
  </sheetViews>
  <sheetFormatPr baseColWidth="10" defaultRowHeight="15" x14ac:dyDescent="0.25"/>
  <cols>
    <col min="2" max="2" width="36" bestFit="1" customWidth="1"/>
    <col min="3" max="3" width="60" bestFit="1" customWidth="1"/>
    <col min="4" max="4" width="51.42578125" bestFit="1" customWidth="1"/>
    <col min="5" max="5" width="42.140625" customWidth="1"/>
    <col min="19" max="19" width="25.28515625" style="41" bestFit="1" customWidth="1"/>
    <col min="20" max="20" width="18.42578125" bestFit="1" customWidth="1"/>
    <col min="21" max="21" width="22.28515625" bestFit="1" customWidth="1"/>
    <col min="23" max="24" width="11.42578125" style="41"/>
  </cols>
  <sheetData>
    <row r="2" spans="1:25" s="80" customFormat="1" x14ac:dyDescent="0.25">
      <c r="B2" s="80" t="s">
        <v>268</v>
      </c>
      <c r="C2" s="80" t="s">
        <v>275</v>
      </c>
      <c r="D2" t="s">
        <v>1738</v>
      </c>
      <c r="S2" s="80" t="s">
        <v>243</v>
      </c>
      <c r="T2" s="80" t="s">
        <v>244</v>
      </c>
      <c r="U2" s="80" t="s">
        <v>245</v>
      </c>
      <c r="W2" s="80" t="s">
        <v>249</v>
      </c>
      <c r="X2" s="80" t="s">
        <v>250</v>
      </c>
      <c r="Y2" s="80" t="s">
        <v>263</v>
      </c>
    </row>
    <row r="3" spans="1:25" x14ac:dyDescent="0.25">
      <c r="A3" t="s">
        <v>308</v>
      </c>
      <c r="B3" s="93" t="s">
        <v>444</v>
      </c>
      <c r="C3" t="s">
        <v>269</v>
      </c>
      <c r="D3" t="s">
        <v>271</v>
      </c>
      <c r="S3" s="41">
        <v>91001</v>
      </c>
      <c r="T3" t="s">
        <v>152</v>
      </c>
      <c r="U3" t="s">
        <v>153</v>
      </c>
      <c r="W3" s="41">
        <v>1</v>
      </c>
      <c r="X3" s="41" t="s">
        <v>251</v>
      </c>
      <c r="Y3">
        <v>2020</v>
      </c>
    </row>
    <row r="4" spans="1:25" x14ac:dyDescent="0.25">
      <c r="A4" t="s">
        <v>24</v>
      </c>
      <c r="C4" t="s">
        <v>270</v>
      </c>
      <c r="D4" t="s">
        <v>441</v>
      </c>
      <c r="S4" s="41">
        <v>5002</v>
      </c>
      <c r="T4" t="s">
        <v>51</v>
      </c>
      <c r="U4" t="s">
        <v>218</v>
      </c>
      <c r="W4" s="41">
        <v>2</v>
      </c>
      <c r="X4" s="41" t="s">
        <v>252</v>
      </c>
      <c r="Y4">
        <v>2021</v>
      </c>
    </row>
    <row r="5" spans="1:25" x14ac:dyDescent="0.25">
      <c r="C5" t="s">
        <v>443</v>
      </c>
      <c r="D5" t="s">
        <v>272</v>
      </c>
      <c r="S5" s="41">
        <v>5042</v>
      </c>
      <c r="T5" t="s">
        <v>51</v>
      </c>
      <c r="U5" t="s">
        <v>236</v>
      </c>
      <c r="W5" s="41">
        <v>3</v>
      </c>
      <c r="X5" s="41" t="s">
        <v>253</v>
      </c>
    </row>
    <row r="6" spans="1:25" x14ac:dyDescent="0.25">
      <c r="D6" t="s">
        <v>273</v>
      </c>
      <c r="S6" s="41">
        <v>5045</v>
      </c>
      <c r="T6" t="s">
        <v>51</v>
      </c>
      <c r="U6" t="s">
        <v>52</v>
      </c>
      <c r="W6" s="41">
        <v>4</v>
      </c>
      <c r="X6" s="41" t="s">
        <v>254</v>
      </c>
    </row>
    <row r="7" spans="1:25" x14ac:dyDescent="0.25">
      <c r="B7" t="s">
        <v>440</v>
      </c>
      <c r="D7" t="s">
        <v>274</v>
      </c>
      <c r="S7" s="41">
        <v>5051</v>
      </c>
      <c r="T7" t="s">
        <v>51</v>
      </c>
      <c r="U7" t="s">
        <v>113</v>
      </c>
      <c r="W7" s="41">
        <v>5</v>
      </c>
      <c r="X7" s="41" t="s">
        <v>255</v>
      </c>
    </row>
    <row r="8" spans="1:25" x14ac:dyDescent="0.25">
      <c r="B8" t="s">
        <v>572</v>
      </c>
      <c r="D8" t="s">
        <v>442</v>
      </c>
      <c r="S8" s="41">
        <v>5055</v>
      </c>
      <c r="T8" t="s">
        <v>51</v>
      </c>
      <c r="U8" t="s">
        <v>219</v>
      </c>
      <c r="W8" s="41">
        <v>6</v>
      </c>
      <c r="X8" s="41" t="s">
        <v>256</v>
      </c>
    </row>
    <row r="9" spans="1:25" x14ac:dyDescent="0.25">
      <c r="B9" t="s">
        <v>578</v>
      </c>
      <c r="S9" s="41">
        <v>5093</v>
      </c>
      <c r="T9" t="s">
        <v>51</v>
      </c>
      <c r="U9" t="s">
        <v>131</v>
      </c>
      <c r="W9" s="41">
        <v>7</v>
      </c>
      <c r="X9" s="41" t="s">
        <v>257</v>
      </c>
    </row>
    <row r="10" spans="1:25" x14ac:dyDescent="0.25">
      <c r="B10" t="s">
        <v>579</v>
      </c>
      <c r="S10" s="41">
        <v>5120</v>
      </c>
      <c r="T10" t="s">
        <v>51</v>
      </c>
      <c r="U10" t="s">
        <v>220</v>
      </c>
      <c r="W10" s="41">
        <v>8</v>
      </c>
      <c r="X10" s="41" t="s">
        <v>258</v>
      </c>
    </row>
    <row r="11" spans="1:25" x14ac:dyDescent="0.25">
      <c r="S11" s="41">
        <v>5147</v>
      </c>
      <c r="T11" t="s">
        <v>51</v>
      </c>
      <c r="U11" t="s">
        <v>109</v>
      </c>
      <c r="W11" s="41">
        <v>9</v>
      </c>
      <c r="X11" s="41" t="s">
        <v>259</v>
      </c>
    </row>
    <row r="12" spans="1:25" x14ac:dyDescent="0.25">
      <c r="S12" s="41">
        <v>5148</v>
      </c>
      <c r="T12" t="s">
        <v>51</v>
      </c>
      <c r="U12" t="s">
        <v>222</v>
      </c>
      <c r="W12" s="41">
        <v>10</v>
      </c>
      <c r="X12" s="41" t="s">
        <v>260</v>
      </c>
    </row>
    <row r="13" spans="1:25" x14ac:dyDescent="0.25">
      <c r="S13" s="41">
        <v>5150</v>
      </c>
      <c r="T13" t="s">
        <v>51</v>
      </c>
      <c r="U13" t="s">
        <v>217</v>
      </c>
      <c r="W13" s="41">
        <v>11</v>
      </c>
      <c r="X13" s="41" t="s">
        <v>261</v>
      </c>
    </row>
    <row r="14" spans="1:25" x14ac:dyDescent="0.25">
      <c r="S14" s="41">
        <v>5154</v>
      </c>
      <c r="T14" t="s">
        <v>51</v>
      </c>
      <c r="U14" t="s">
        <v>221</v>
      </c>
      <c r="W14" s="41">
        <v>12</v>
      </c>
      <c r="X14" s="41" t="s">
        <v>262</v>
      </c>
    </row>
    <row r="15" spans="1:25" x14ac:dyDescent="0.25">
      <c r="S15" s="41">
        <v>5197</v>
      </c>
      <c r="T15" t="s">
        <v>51</v>
      </c>
      <c r="U15" t="s">
        <v>223</v>
      </c>
      <c r="W15" s="41">
        <v>13</v>
      </c>
    </row>
    <row r="16" spans="1:25" x14ac:dyDescent="0.25">
      <c r="S16" s="41">
        <v>5209</v>
      </c>
      <c r="T16" t="s">
        <v>51</v>
      </c>
      <c r="U16" t="s">
        <v>239</v>
      </c>
      <c r="W16" s="41">
        <v>14</v>
      </c>
    </row>
    <row r="17" spans="19:23" x14ac:dyDescent="0.25">
      <c r="S17" s="41">
        <v>5234</v>
      </c>
      <c r="T17" t="s">
        <v>51</v>
      </c>
      <c r="U17" t="s">
        <v>224</v>
      </c>
      <c r="W17" s="41">
        <v>15</v>
      </c>
    </row>
    <row r="18" spans="19:23" x14ac:dyDescent="0.25">
      <c r="S18" s="41">
        <v>5313</v>
      </c>
      <c r="T18" t="s">
        <v>51</v>
      </c>
      <c r="U18" t="s">
        <v>225</v>
      </c>
      <c r="W18" s="41">
        <v>16</v>
      </c>
    </row>
    <row r="19" spans="19:23" x14ac:dyDescent="0.25">
      <c r="S19" s="41">
        <v>5347</v>
      </c>
      <c r="T19" t="s">
        <v>51</v>
      </c>
      <c r="U19" t="s">
        <v>226</v>
      </c>
      <c r="W19" s="41">
        <v>17</v>
      </c>
    </row>
    <row r="20" spans="19:23" x14ac:dyDescent="0.25">
      <c r="S20" s="41">
        <v>5368</v>
      </c>
      <c r="T20" t="s">
        <v>51</v>
      </c>
      <c r="U20" t="s">
        <v>227</v>
      </c>
      <c r="W20" s="41">
        <v>18</v>
      </c>
    </row>
    <row r="21" spans="19:23" x14ac:dyDescent="0.25">
      <c r="S21" s="41">
        <v>5400</v>
      </c>
      <c r="T21" t="s">
        <v>51</v>
      </c>
      <c r="U21" t="s">
        <v>228</v>
      </c>
      <c r="W21" s="41">
        <v>19</v>
      </c>
    </row>
    <row r="22" spans="19:23" x14ac:dyDescent="0.25">
      <c r="S22" s="41">
        <v>5411</v>
      </c>
      <c r="T22" t="s">
        <v>51</v>
      </c>
      <c r="U22" t="s">
        <v>229</v>
      </c>
      <c r="W22" s="41">
        <v>20</v>
      </c>
    </row>
    <row r="23" spans="19:23" x14ac:dyDescent="0.25">
      <c r="S23" s="41">
        <v>5467</v>
      </c>
      <c r="T23" t="s">
        <v>51</v>
      </c>
      <c r="U23" t="s">
        <v>230</v>
      </c>
      <c r="W23" s="41">
        <v>21</v>
      </c>
    </row>
    <row r="24" spans="19:23" x14ac:dyDescent="0.25">
      <c r="S24" s="41">
        <v>5483</v>
      </c>
      <c r="T24" t="s">
        <v>51</v>
      </c>
      <c r="U24" t="s">
        <v>185</v>
      </c>
      <c r="W24" s="41">
        <v>22</v>
      </c>
    </row>
    <row r="25" spans="19:23" x14ac:dyDescent="0.25">
      <c r="S25" s="41">
        <v>5490</v>
      </c>
      <c r="T25" t="s">
        <v>51</v>
      </c>
      <c r="U25" t="s">
        <v>53</v>
      </c>
      <c r="W25" s="41">
        <v>23</v>
      </c>
    </row>
    <row r="26" spans="19:23" x14ac:dyDescent="0.25">
      <c r="S26" s="41">
        <v>5541</v>
      </c>
      <c r="T26" t="s">
        <v>51</v>
      </c>
      <c r="U26" t="s">
        <v>231</v>
      </c>
      <c r="W26" s="41">
        <v>24</v>
      </c>
    </row>
    <row r="27" spans="19:23" x14ac:dyDescent="0.25">
      <c r="S27" s="41">
        <v>5579</v>
      </c>
      <c r="T27" t="s">
        <v>51</v>
      </c>
      <c r="U27" t="s">
        <v>140</v>
      </c>
      <c r="W27" s="41">
        <v>25</v>
      </c>
    </row>
    <row r="28" spans="19:23" x14ac:dyDescent="0.25">
      <c r="S28" s="41">
        <v>5649</v>
      </c>
      <c r="T28" t="s">
        <v>51</v>
      </c>
      <c r="U28" t="s">
        <v>233</v>
      </c>
      <c r="W28" s="41">
        <v>26</v>
      </c>
    </row>
    <row r="29" spans="19:23" x14ac:dyDescent="0.25">
      <c r="S29" s="41">
        <v>5652</v>
      </c>
      <c r="T29" t="s">
        <v>51</v>
      </c>
      <c r="U29" t="s">
        <v>206</v>
      </c>
      <c r="W29" s="41">
        <v>27</v>
      </c>
    </row>
    <row r="30" spans="19:23" x14ac:dyDescent="0.25">
      <c r="S30" s="41">
        <v>5665</v>
      </c>
      <c r="T30" t="s">
        <v>51</v>
      </c>
      <c r="U30" t="s">
        <v>54</v>
      </c>
      <c r="W30" s="41">
        <v>28</v>
      </c>
    </row>
    <row r="31" spans="19:23" x14ac:dyDescent="0.25">
      <c r="S31" s="41">
        <v>5667</v>
      </c>
      <c r="T31" t="s">
        <v>51</v>
      </c>
      <c r="U31" t="s">
        <v>234</v>
      </c>
      <c r="W31" s="41">
        <v>29</v>
      </c>
    </row>
    <row r="32" spans="19:23" x14ac:dyDescent="0.25">
      <c r="S32" s="41">
        <v>5670</v>
      </c>
      <c r="T32" t="s">
        <v>51</v>
      </c>
      <c r="U32" t="s">
        <v>235</v>
      </c>
      <c r="W32" s="41">
        <v>30</v>
      </c>
    </row>
    <row r="33" spans="19:23" x14ac:dyDescent="0.25">
      <c r="S33" s="41">
        <v>5756</v>
      </c>
      <c r="T33" t="s">
        <v>51</v>
      </c>
      <c r="U33" t="s">
        <v>237</v>
      </c>
      <c r="W33" s="41">
        <v>31</v>
      </c>
    </row>
    <row r="34" spans="19:23" x14ac:dyDescent="0.25">
      <c r="S34" s="41">
        <v>5837</v>
      </c>
      <c r="T34" t="s">
        <v>51</v>
      </c>
      <c r="U34" t="s">
        <v>110</v>
      </c>
    </row>
    <row r="35" spans="19:23" x14ac:dyDescent="0.25">
      <c r="S35" s="41">
        <v>5847</v>
      </c>
      <c r="T35" t="s">
        <v>51</v>
      </c>
      <c r="U35" t="s">
        <v>238</v>
      </c>
    </row>
    <row r="36" spans="19:23" x14ac:dyDescent="0.25">
      <c r="S36" s="41">
        <v>5890</v>
      </c>
      <c r="T36" t="s">
        <v>51</v>
      </c>
      <c r="U36" t="s">
        <v>232</v>
      </c>
    </row>
    <row r="37" spans="19:23" x14ac:dyDescent="0.25">
      <c r="S37" s="41">
        <v>5893</v>
      </c>
      <c r="T37" t="s">
        <v>51</v>
      </c>
      <c r="U37" t="s">
        <v>89</v>
      </c>
    </row>
    <row r="38" spans="19:23" x14ac:dyDescent="0.25">
      <c r="S38" s="41">
        <v>81001</v>
      </c>
      <c r="T38" t="s">
        <v>150</v>
      </c>
      <c r="U38" t="s">
        <v>150</v>
      </c>
    </row>
    <row r="39" spans="19:23" x14ac:dyDescent="0.25">
      <c r="S39" s="41">
        <v>81065</v>
      </c>
      <c r="T39" t="s">
        <v>150</v>
      </c>
      <c r="U39" t="s">
        <v>151</v>
      </c>
    </row>
    <row r="40" spans="19:23" x14ac:dyDescent="0.25">
      <c r="S40" s="41">
        <v>8001</v>
      </c>
      <c r="T40" t="s">
        <v>90</v>
      </c>
      <c r="U40" t="s">
        <v>91</v>
      </c>
    </row>
    <row r="41" spans="19:23" x14ac:dyDescent="0.25">
      <c r="S41" s="41">
        <v>8296</v>
      </c>
      <c r="T41" t="s">
        <v>90</v>
      </c>
      <c r="U41" t="s">
        <v>99</v>
      </c>
    </row>
    <row r="42" spans="19:23" x14ac:dyDescent="0.25">
      <c r="S42" s="41">
        <v>8433</v>
      </c>
      <c r="T42" t="s">
        <v>90</v>
      </c>
      <c r="U42" t="s">
        <v>92</v>
      </c>
    </row>
    <row r="43" spans="19:23" x14ac:dyDescent="0.25">
      <c r="S43" s="41">
        <v>8520</v>
      </c>
      <c r="T43" t="s">
        <v>90</v>
      </c>
      <c r="U43" t="s">
        <v>93</v>
      </c>
    </row>
    <row r="44" spans="19:23" x14ac:dyDescent="0.25">
      <c r="S44" s="41">
        <v>8573</v>
      </c>
      <c r="T44" t="s">
        <v>90</v>
      </c>
      <c r="U44" t="s">
        <v>94</v>
      </c>
    </row>
    <row r="45" spans="19:23" x14ac:dyDescent="0.25">
      <c r="S45" s="41">
        <v>8606</v>
      </c>
      <c r="T45" t="s">
        <v>90</v>
      </c>
      <c r="U45" t="s">
        <v>107</v>
      </c>
    </row>
    <row r="46" spans="19:23" x14ac:dyDescent="0.25">
      <c r="S46" s="41">
        <v>8638</v>
      </c>
      <c r="T46" t="s">
        <v>90</v>
      </c>
      <c r="U46" t="s">
        <v>95</v>
      </c>
    </row>
    <row r="47" spans="19:23" x14ac:dyDescent="0.25">
      <c r="S47" s="41">
        <v>8758</v>
      </c>
      <c r="T47" t="s">
        <v>90</v>
      </c>
      <c r="U47" t="s">
        <v>96</v>
      </c>
    </row>
    <row r="48" spans="19:23" x14ac:dyDescent="0.25">
      <c r="S48" s="41">
        <v>8770</v>
      </c>
      <c r="T48" t="s">
        <v>90</v>
      </c>
      <c r="U48" t="s">
        <v>108</v>
      </c>
    </row>
    <row r="49" spans="19:21" x14ac:dyDescent="0.25">
      <c r="S49" s="41">
        <v>13212</v>
      </c>
      <c r="T49" t="s">
        <v>85</v>
      </c>
      <c r="U49" t="s">
        <v>144</v>
      </c>
    </row>
    <row r="50" spans="19:21" x14ac:dyDescent="0.25">
      <c r="S50" s="41">
        <v>13244</v>
      </c>
      <c r="T50" t="s">
        <v>85</v>
      </c>
      <c r="U50" t="s">
        <v>149</v>
      </c>
    </row>
    <row r="51" spans="19:21" x14ac:dyDescent="0.25">
      <c r="S51" s="41">
        <v>13268</v>
      </c>
      <c r="T51" t="s">
        <v>85</v>
      </c>
      <c r="U51" t="s">
        <v>146</v>
      </c>
    </row>
    <row r="52" spans="19:21" x14ac:dyDescent="0.25">
      <c r="S52" s="41">
        <v>13442</v>
      </c>
      <c r="T52" t="s">
        <v>85</v>
      </c>
      <c r="U52" t="s">
        <v>145</v>
      </c>
    </row>
    <row r="53" spans="19:21" x14ac:dyDescent="0.25">
      <c r="S53" s="41">
        <v>13473</v>
      </c>
      <c r="T53" t="s">
        <v>85</v>
      </c>
      <c r="U53" t="s">
        <v>141</v>
      </c>
    </row>
    <row r="54" spans="19:21" x14ac:dyDescent="0.25">
      <c r="S54" s="41">
        <v>13490</v>
      </c>
      <c r="T54" t="s">
        <v>85</v>
      </c>
      <c r="U54" t="s">
        <v>104</v>
      </c>
    </row>
    <row r="55" spans="19:21" x14ac:dyDescent="0.25">
      <c r="S55" s="41">
        <v>13600</v>
      </c>
      <c r="T55" t="s">
        <v>85</v>
      </c>
      <c r="U55" t="s">
        <v>86</v>
      </c>
    </row>
    <row r="56" spans="19:21" x14ac:dyDescent="0.25">
      <c r="S56" s="41">
        <v>13654</v>
      </c>
      <c r="T56" t="s">
        <v>85</v>
      </c>
      <c r="U56" t="s">
        <v>142</v>
      </c>
    </row>
    <row r="57" spans="19:21" x14ac:dyDescent="0.25">
      <c r="S57" s="41">
        <v>13657</v>
      </c>
      <c r="T57" t="s">
        <v>85</v>
      </c>
      <c r="U57" t="s">
        <v>143</v>
      </c>
    </row>
    <row r="58" spans="19:21" x14ac:dyDescent="0.25">
      <c r="S58" s="41">
        <v>13670</v>
      </c>
      <c r="T58" t="s">
        <v>85</v>
      </c>
      <c r="U58" t="s">
        <v>87</v>
      </c>
    </row>
    <row r="59" spans="19:21" x14ac:dyDescent="0.25">
      <c r="S59" s="41">
        <v>13688</v>
      </c>
      <c r="T59" t="s">
        <v>85</v>
      </c>
      <c r="U59" t="s">
        <v>103</v>
      </c>
    </row>
    <row r="60" spans="19:21" x14ac:dyDescent="0.25">
      <c r="S60" s="41">
        <v>13744</v>
      </c>
      <c r="T60" t="s">
        <v>85</v>
      </c>
      <c r="U60" t="s">
        <v>88</v>
      </c>
    </row>
    <row r="61" spans="19:21" x14ac:dyDescent="0.25">
      <c r="S61" s="41">
        <v>13873</v>
      </c>
      <c r="T61" t="s">
        <v>85</v>
      </c>
      <c r="U61" t="s">
        <v>148</v>
      </c>
    </row>
    <row r="62" spans="19:21" x14ac:dyDescent="0.25">
      <c r="S62" s="41">
        <v>13894</v>
      </c>
      <c r="T62" t="s">
        <v>85</v>
      </c>
      <c r="U62" t="s">
        <v>147</v>
      </c>
    </row>
    <row r="63" spans="19:21" x14ac:dyDescent="0.25">
      <c r="S63" s="41">
        <v>15514</v>
      </c>
      <c r="T63" t="s">
        <v>159</v>
      </c>
      <c r="U63" t="s">
        <v>160</v>
      </c>
    </row>
    <row r="64" spans="19:21" x14ac:dyDescent="0.25">
      <c r="S64" s="41">
        <v>17380</v>
      </c>
      <c r="T64" t="s">
        <v>116</v>
      </c>
      <c r="U64" t="s">
        <v>117</v>
      </c>
    </row>
    <row r="65" spans="19:21" x14ac:dyDescent="0.25">
      <c r="S65" s="41">
        <v>17495</v>
      </c>
      <c r="T65" t="s">
        <v>116</v>
      </c>
      <c r="U65" t="s">
        <v>118</v>
      </c>
    </row>
    <row r="66" spans="19:21" x14ac:dyDescent="0.25">
      <c r="S66" s="41">
        <v>17541</v>
      </c>
      <c r="T66" t="s">
        <v>116</v>
      </c>
      <c r="U66" t="s">
        <v>119</v>
      </c>
    </row>
    <row r="67" spans="19:21" x14ac:dyDescent="0.25">
      <c r="S67" s="41">
        <v>17662</v>
      </c>
      <c r="T67" t="s">
        <v>116</v>
      </c>
      <c r="U67" t="s">
        <v>120</v>
      </c>
    </row>
    <row r="68" spans="19:21" x14ac:dyDescent="0.25">
      <c r="S68" s="41">
        <v>18001</v>
      </c>
      <c r="T68" t="s">
        <v>173</v>
      </c>
      <c r="U68" t="s">
        <v>175</v>
      </c>
    </row>
    <row r="69" spans="19:21" x14ac:dyDescent="0.25">
      <c r="S69" s="41">
        <v>18094</v>
      </c>
      <c r="T69" t="s">
        <v>173</v>
      </c>
      <c r="U69" t="s">
        <v>174</v>
      </c>
    </row>
    <row r="70" spans="19:21" x14ac:dyDescent="0.25">
      <c r="S70" s="41">
        <v>18410</v>
      </c>
      <c r="T70" t="s">
        <v>173</v>
      </c>
      <c r="U70" t="s">
        <v>176</v>
      </c>
    </row>
    <row r="71" spans="19:21" x14ac:dyDescent="0.25">
      <c r="S71" s="41">
        <v>18460</v>
      </c>
      <c r="T71" t="s">
        <v>173</v>
      </c>
      <c r="U71" t="s">
        <v>177</v>
      </c>
    </row>
    <row r="72" spans="19:21" x14ac:dyDescent="0.25">
      <c r="S72" s="41">
        <v>18753</v>
      </c>
      <c r="T72" t="s">
        <v>173</v>
      </c>
      <c r="U72" t="s">
        <v>178</v>
      </c>
    </row>
    <row r="73" spans="19:21" x14ac:dyDescent="0.25">
      <c r="S73" s="41">
        <v>85015</v>
      </c>
      <c r="T73" t="s">
        <v>156</v>
      </c>
      <c r="U73" t="s">
        <v>158</v>
      </c>
    </row>
    <row r="74" spans="19:21" x14ac:dyDescent="0.25">
      <c r="S74" s="41">
        <v>85279</v>
      </c>
      <c r="T74" t="s">
        <v>156</v>
      </c>
      <c r="U74" t="s">
        <v>157</v>
      </c>
    </row>
    <row r="75" spans="19:21" x14ac:dyDescent="0.25">
      <c r="S75" s="41">
        <v>19130</v>
      </c>
      <c r="T75" t="s">
        <v>171</v>
      </c>
      <c r="U75" t="s">
        <v>196</v>
      </c>
    </row>
    <row r="76" spans="19:21" x14ac:dyDescent="0.25">
      <c r="S76" s="41">
        <v>19256</v>
      </c>
      <c r="T76" t="s">
        <v>171</v>
      </c>
      <c r="U76" t="s">
        <v>197</v>
      </c>
    </row>
    <row r="77" spans="19:21" x14ac:dyDescent="0.25">
      <c r="S77" s="41">
        <v>19548</v>
      </c>
      <c r="T77" t="s">
        <v>171</v>
      </c>
      <c r="U77" t="s">
        <v>172</v>
      </c>
    </row>
    <row r="78" spans="19:21" x14ac:dyDescent="0.25">
      <c r="S78" s="41">
        <v>20013</v>
      </c>
      <c r="T78" t="s">
        <v>76</v>
      </c>
      <c r="U78" t="s">
        <v>77</v>
      </c>
    </row>
    <row r="79" spans="19:21" x14ac:dyDescent="0.25">
      <c r="S79" s="41">
        <v>20032</v>
      </c>
      <c r="T79" t="s">
        <v>76</v>
      </c>
      <c r="U79" t="s">
        <v>80</v>
      </c>
    </row>
    <row r="80" spans="19:21" x14ac:dyDescent="0.25">
      <c r="S80" s="41">
        <v>20045</v>
      </c>
      <c r="T80" t="s">
        <v>76</v>
      </c>
      <c r="U80" t="s">
        <v>136</v>
      </c>
    </row>
    <row r="81" spans="19:21" x14ac:dyDescent="0.25">
      <c r="S81" s="41">
        <v>20178</v>
      </c>
      <c r="T81" t="s">
        <v>76</v>
      </c>
      <c r="U81" t="s">
        <v>81</v>
      </c>
    </row>
    <row r="82" spans="19:21" x14ac:dyDescent="0.25">
      <c r="S82" s="41">
        <v>20228</v>
      </c>
      <c r="T82" t="s">
        <v>76</v>
      </c>
      <c r="U82" t="s">
        <v>97</v>
      </c>
    </row>
    <row r="83" spans="19:21" x14ac:dyDescent="0.25">
      <c r="S83" s="41">
        <v>20238</v>
      </c>
      <c r="T83" t="s">
        <v>76</v>
      </c>
      <c r="U83" t="s">
        <v>98</v>
      </c>
    </row>
    <row r="84" spans="19:21" x14ac:dyDescent="0.25">
      <c r="S84" s="41">
        <v>20400</v>
      </c>
      <c r="T84" t="s">
        <v>76</v>
      </c>
      <c r="U84" t="s">
        <v>100</v>
      </c>
    </row>
    <row r="85" spans="19:21" x14ac:dyDescent="0.25">
      <c r="S85" s="41">
        <v>20443</v>
      </c>
      <c r="T85" t="s">
        <v>76</v>
      </c>
      <c r="U85" t="s">
        <v>137</v>
      </c>
    </row>
    <row r="86" spans="19:21" x14ac:dyDescent="0.25">
      <c r="S86" s="41">
        <v>20517</v>
      </c>
      <c r="T86" t="s">
        <v>76</v>
      </c>
      <c r="U86" t="s">
        <v>105</v>
      </c>
    </row>
    <row r="87" spans="19:21" x14ac:dyDescent="0.25">
      <c r="S87" s="41">
        <v>20570</v>
      </c>
      <c r="T87" t="s">
        <v>76</v>
      </c>
      <c r="U87" t="s">
        <v>106</v>
      </c>
    </row>
    <row r="88" spans="19:21" x14ac:dyDescent="0.25">
      <c r="S88" s="41">
        <v>20621</v>
      </c>
      <c r="T88" t="s">
        <v>76</v>
      </c>
      <c r="U88" t="s">
        <v>83</v>
      </c>
    </row>
    <row r="89" spans="19:21" x14ac:dyDescent="0.25">
      <c r="S89" s="41">
        <v>27006</v>
      </c>
      <c r="T89" t="s">
        <v>111</v>
      </c>
      <c r="U89" t="s">
        <v>112</v>
      </c>
    </row>
    <row r="90" spans="19:21" x14ac:dyDescent="0.25">
      <c r="S90" s="41">
        <v>23162</v>
      </c>
      <c r="T90" t="s">
        <v>144</v>
      </c>
      <c r="U90" t="s">
        <v>240</v>
      </c>
    </row>
    <row r="91" spans="19:21" x14ac:dyDescent="0.25">
      <c r="S91" s="41">
        <v>23417</v>
      </c>
      <c r="T91" t="s">
        <v>144</v>
      </c>
      <c r="U91" t="s">
        <v>241</v>
      </c>
    </row>
    <row r="92" spans="19:21" x14ac:dyDescent="0.25">
      <c r="S92" s="41">
        <v>23466</v>
      </c>
      <c r="T92" t="s">
        <v>144</v>
      </c>
      <c r="U92" t="s">
        <v>242</v>
      </c>
    </row>
    <row r="93" spans="19:21" x14ac:dyDescent="0.25">
      <c r="S93" s="41">
        <v>25394</v>
      </c>
      <c r="T93" t="s">
        <v>73</v>
      </c>
      <c r="U93" t="s">
        <v>114</v>
      </c>
    </row>
    <row r="94" spans="19:21" x14ac:dyDescent="0.25">
      <c r="S94" s="41">
        <v>25823</v>
      </c>
      <c r="T94" t="s">
        <v>73</v>
      </c>
      <c r="U94" t="s">
        <v>74</v>
      </c>
    </row>
    <row r="95" spans="19:21" x14ac:dyDescent="0.25">
      <c r="S95" s="41">
        <v>95001</v>
      </c>
      <c r="T95" t="s">
        <v>154</v>
      </c>
      <c r="U95" t="s">
        <v>155</v>
      </c>
    </row>
    <row r="96" spans="19:21" x14ac:dyDescent="0.25">
      <c r="S96" s="41">
        <v>41298</v>
      </c>
      <c r="T96" t="s">
        <v>179</v>
      </c>
      <c r="U96" t="s">
        <v>180</v>
      </c>
    </row>
    <row r="97" spans="19:21" x14ac:dyDescent="0.25">
      <c r="S97" s="41">
        <v>41349</v>
      </c>
      <c r="T97" t="s">
        <v>179</v>
      </c>
      <c r="U97" t="s">
        <v>181</v>
      </c>
    </row>
    <row r="98" spans="19:21" x14ac:dyDescent="0.25">
      <c r="S98" s="41">
        <v>41524</v>
      </c>
      <c r="T98" t="s">
        <v>179</v>
      </c>
      <c r="U98" t="s">
        <v>182</v>
      </c>
    </row>
    <row r="99" spans="19:21" x14ac:dyDescent="0.25">
      <c r="S99" s="41">
        <v>41548</v>
      </c>
      <c r="T99" t="s">
        <v>179</v>
      </c>
      <c r="U99" t="s">
        <v>211</v>
      </c>
    </row>
    <row r="100" spans="19:21" x14ac:dyDescent="0.25">
      <c r="S100" s="41">
        <v>41551</v>
      </c>
      <c r="T100" t="s">
        <v>179</v>
      </c>
      <c r="U100" t="s">
        <v>183</v>
      </c>
    </row>
    <row r="101" spans="19:21" x14ac:dyDescent="0.25">
      <c r="S101" s="41">
        <v>41791</v>
      </c>
      <c r="T101" t="s">
        <v>179</v>
      </c>
      <c r="U101" t="s">
        <v>184</v>
      </c>
    </row>
    <row r="102" spans="19:21" x14ac:dyDescent="0.25">
      <c r="S102" s="41">
        <v>44035</v>
      </c>
      <c r="T102" t="s">
        <v>78</v>
      </c>
      <c r="U102" t="s">
        <v>79</v>
      </c>
    </row>
    <row r="103" spans="19:21" x14ac:dyDescent="0.25">
      <c r="S103" s="41">
        <v>44279</v>
      </c>
      <c r="T103" t="s">
        <v>78</v>
      </c>
      <c r="U103" t="s">
        <v>82</v>
      </c>
    </row>
    <row r="104" spans="19:21" x14ac:dyDescent="0.25">
      <c r="S104" s="41">
        <v>44650</v>
      </c>
      <c r="T104" t="s">
        <v>78</v>
      </c>
      <c r="U104" t="s">
        <v>84</v>
      </c>
    </row>
    <row r="105" spans="19:21" x14ac:dyDescent="0.25">
      <c r="S105" s="41">
        <v>47053</v>
      </c>
      <c r="T105" t="s">
        <v>66</v>
      </c>
      <c r="U105" t="s">
        <v>67</v>
      </c>
    </row>
    <row r="106" spans="19:21" x14ac:dyDescent="0.25">
      <c r="S106" s="41">
        <v>47258</v>
      </c>
      <c r="T106" t="s">
        <v>66</v>
      </c>
      <c r="U106" t="s">
        <v>115</v>
      </c>
    </row>
    <row r="107" spans="19:21" x14ac:dyDescent="0.25">
      <c r="S107" s="41">
        <v>47551</v>
      </c>
      <c r="T107" t="s">
        <v>66</v>
      </c>
      <c r="U107" t="s">
        <v>71</v>
      </c>
    </row>
    <row r="108" spans="19:21" x14ac:dyDescent="0.25">
      <c r="S108" s="41">
        <v>47605</v>
      </c>
      <c r="T108" t="s">
        <v>66</v>
      </c>
      <c r="U108" t="s">
        <v>72</v>
      </c>
    </row>
    <row r="109" spans="19:21" x14ac:dyDescent="0.25">
      <c r="S109" s="41">
        <v>50006</v>
      </c>
      <c r="T109" t="s">
        <v>55</v>
      </c>
      <c r="U109" t="s">
        <v>59</v>
      </c>
    </row>
    <row r="110" spans="19:21" x14ac:dyDescent="0.25">
      <c r="S110" s="41">
        <v>50270</v>
      </c>
      <c r="T110" t="s">
        <v>55</v>
      </c>
      <c r="U110" t="s">
        <v>58</v>
      </c>
    </row>
    <row r="111" spans="19:21" x14ac:dyDescent="0.25">
      <c r="S111" s="41">
        <v>50287</v>
      </c>
      <c r="T111" t="s">
        <v>55</v>
      </c>
      <c r="U111" t="s">
        <v>57</v>
      </c>
    </row>
    <row r="112" spans="19:21" x14ac:dyDescent="0.25">
      <c r="S112" s="41">
        <v>50330</v>
      </c>
      <c r="T112" t="s">
        <v>55</v>
      </c>
      <c r="U112" t="s">
        <v>61</v>
      </c>
    </row>
    <row r="113" spans="19:21" x14ac:dyDescent="0.25">
      <c r="S113" s="41">
        <v>50350</v>
      </c>
      <c r="T113" t="s">
        <v>55</v>
      </c>
      <c r="U113" t="s">
        <v>62</v>
      </c>
    </row>
    <row r="114" spans="19:21" x14ac:dyDescent="0.25">
      <c r="S114" s="41">
        <v>50568</v>
      </c>
      <c r="T114" t="s">
        <v>55</v>
      </c>
      <c r="U114" t="s">
        <v>60</v>
      </c>
    </row>
    <row r="115" spans="19:21" x14ac:dyDescent="0.25">
      <c r="S115" s="41">
        <v>50711</v>
      </c>
      <c r="T115" t="s">
        <v>55</v>
      </c>
      <c r="U115" t="s">
        <v>56</v>
      </c>
    </row>
    <row r="116" spans="19:21" x14ac:dyDescent="0.25">
      <c r="S116" s="41">
        <v>52019</v>
      </c>
      <c r="T116" t="s">
        <v>185</v>
      </c>
      <c r="U116" t="s">
        <v>186</v>
      </c>
    </row>
    <row r="117" spans="19:21" x14ac:dyDescent="0.25">
      <c r="S117" s="41">
        <v>52258</v>
      </c>
      <c r="T117" t="s">
        <v>185</v>
      </c>
      <c r="U117" t="s">
        <v>194</v>
      </c>
    </row>
    <row r="118" spans="19:21" x14ac:dyDescent="0.25">
      <c r="S118" s="41">
        <v>52352</v>
      </c>
      <c r="T118" t="s">
        <v>185</v>
      </c>
      <c r="U118" t="s">
        <v>187</v>
      </c>
    </row>
    <row r="119" spans="19:21" x14ac:dyDescent="0.25">
      <c r="S119" s="41">
        <v>52385</v>
      </c>
      <c r="T119" t="s">
        <v>185</v>
      </c>
      <c r="U119" t="s">
        <v>188</v>
      </c>
    </row>
    <row r="120" spans="19:21" x14ac:dyDescent="0.25">
      <c r="S120" s="41">
        <v>52405</v>
      </c>
      <c r="T120" t="s">
        <v>185</v>
      </c>
      <c r="U120" t="s">
        <v>189</v>
      </c>
    </row>
    <row r="121" spans="19:21" x14ac:dyDescent="0.25">
      <c r="S121" s="41">
        <v>52418</v>
      </c>
      <c r="T121" t="s">
        <v>185</v>
      </c>
      <c r="U121" t="s">
        <v>190</v>
      </c>
    </row>
    <row r="122" spans="19:21" x14ac:dyDescent="0.25">
      <c r="S122" s="41">
        <v>52540</v>
      </c>
      <c r="T122" t="s">
        <v>185</v>
      </c>
      <c r="U122" t="s">
        <v>191</v>
      </c>
    </row>
    <row r="123" spans="19:21" x14ac:dyDescent="0.25">
      <c r="S123" s="41">
        <v>52678</v>
      </c>
      <c r="T123" t="s">
        <v>185</v>
      </c>
      <c r="U123" t="s">
        <v>192</v>
      </c>
    </row>
    <row r="124" spans="19:21" x14ac:dyDescent="0.25">
      <c r="S124" s="41">
        <v>52683</v>
      </c>
      <c r="T124" t="s">
        <v>185</v>
      </c>
      <c r="U124" t="s">
        <v>193</v>
      </c>
    </row>
    <row r="125" spans="19:21" x14ac:dyDescent="0.25">
      <c r="S125" s="41">
        <v>52788</v>
      </c>
      <c r="T125" t="s">
        <v>185</v>
      </c>
      <c r="U125" t="s">
        <v>195</v>
      </c>
    </row>
    <row r="126" spans="19:21" x14ac:dyDescent="0.25">
      <c r="S126" s="41">
        <v>54001</v>
      </c>
      <c r="T126" t="s">
        <v>161</v>
      </c>
      <c r="U126" t="s">
        <v>165</v>
      </c>
    </row>
    <row r="127" spans="19:21" x14ac:dyDescent="0.25">
      <c r="S127" s="41">
        <v>54003</v>
      </c>
      <c r="T127" t="s">
        <v>161</v>
      </c>
      <c r="U127" t="s">
        <v>164</v>
      </c>
    </row>
    <row r="128" spans="19:21" x14ac:dyDescent="0.25">
      <c r="S128" s="41">
        <v>54206</v>
      </c>
      <c r="T128" t="s">
        <v>161</v>
      </c>
      <c r="U128" t="s">
        <v>162</v>
      </c>
    </row>
    <row r="129" spans="19:21" x14ac:dyDescent="0.25">
      <c r="S129" s="41">
        <v>54250</v>
      </c>
      <c r="T129" t="s">
        <v>161</v>
      </c>
      <c r="U129" t="s">
        <v>166</v>
      </c>
    </row>
    <row r="130" spans="19:21" x14ac:dyDescent="0.25">
      <c r="S130" s="41">
        <v>54261</v>
      </c>
      <c r="T130" t="s">
        <v>161</v>
      </c>
      <c r="U130" t="s">
        <v>167</v>
      </c>
    </row>
    <row r="131" spans="19:21" x14ac:dyDescent="0.25">
      <c r="S131" s="41">
        <v>54498</v>
      </c>
      <c r="T131" t="s">
        <v>161</v>
      </c>
      <c r="U131" t="s">
        <v>168</v>
      </c>
    </row>
    <row r="132" spans="19:21" x14ac:dyDescent="0.25">
      <c r="S132" s="41">
        <v>54670</v>
      </c>
      <c r="T132" t="s">
        <v>161</v>
      </c>
      <c r="U132" t="s">
        <v>163</v>
      </c>
    </row>
    <row r="133" spans="19:21" x14ac:dyDescent="0.25">
      <c r="S133" s="41">
        <v>54800</v>
      </c>
      <c r="T133" t="s">
        <v>161</v>
      </c>
      <c r="U133" t="s">
        <v>169</v>
      </c>
    </row>
    <row r="134" spans="19:21" x14ac:dyDescent="0.25">
      <c r="S134" s="41">
        <v>54874</v>
      </c>
      <c r="T134" t="s">
        <v>161</v>
      </c>
      <c r="U134" t="s">
        <v>170</v>
      </c>
    </row>
    <row r="135" spans="19:21" x14ac:dyDescent="0.25">
      <c r="S135" s="41">
        <v>86001</v>
      </c>
      <c r="T135" t="s">
        <v>202</v>
      </c>
      <c r="U135" t="s">
        <v>210</v>
      </c>
    </row>
    <row r="136" spans="19:21" x14ac:dyDescent="0.25">
      <c r="S136" s="41">
        <v>86320</v>
      </c>
      <c r="T136" t="s">
        <v>202</v>
      </c>
      <c r="U136" t="s">
        <v>204</v>
      </c>
    </row>
    <row r="137" spans="19:21" x14ac:dyDescent="0.25">
      <c r="S137" s="41">
        <v>86568</v>
      </c>
      <c r="T137" t="s">
        <v>202</v>
      </c>
      <c r="U137" t="s">
        <v>209</v>
      </c>
    </row>
    <row r="138" spans="19:21" x14ac:dyDescent="0.25">
      <c r="S138" s="41">
        <v>86569</v>
      </c>
      <c r="T138" t="s">
        <v>202</v>
      </c>
      <c r="U138" t="s">
        <v>205</v>
      </c>
    </row>
    <row r="139" spans="19:21" x14ac:dyDescent="0.25">
      <c r="S139" s="41">
        <v>86571</v>
      </c>
      <c r="T139" t="s">
        <v>202</v>
      </c>
      <c r="U139" t="s">
        <v>212</v>
      </c>
    </row>
    <row r="140" spans="19:21" x14ac:dyDescent="0.25">
      <c r="S140" s="41">
        <v>86573</v>
      </c>
      <c r="T140" t="s">
        <v>202</v>
      </c>
      <c r="U140" t="s">
        <v>203</v>
      </c>
    </row>
    <row r="141" spans="19:21" x14ac:dyDescent="0.25">
      <c r="S141" s="41">
        <v>86749</v>
      </c>
      <c r="T141" t="s">
        <v>202</v>
      </c>
      <c r="U141" t="s">
        <v>208</v>
      </c>
    </row>
    <row r="142" spans="19:21" x14ac:dyDescent="0.25">
      <c r="S142" s="41">
        <v>86755</v>
      </c>
      <c r="T142" t="s">
        <v>202</v>
      </c>
      <c r="U142" t="s">
        <v>206</v>
      </c>
    </row>
    <row r="143" spans="19:21" x14ac:dyDescent="0.25">
      <c r="S143" s="41">
        <v>86757</v>
      </c>
      <c r="T143" t="s">
        <v>202</v>
      </c>
      <c r="U143" t="s">
        <v>207</v>
      </c>
    </row>
    <row r="144" spans="19:21" x14ac:dyDescent="0.25">
      <c r="S144" s="41">
        <v>86865</v>
      </c>
      <c r="T144" t="s">
        <v>202</v>
      </c>
      <c r="U144" t="s">
        <v>213</v>
      </c>
    </row>
    <row r="145" spans="19:21" x14ac:dyDescent="0.25">
      <c r="S145" s="41">
        <v>63001</v>
      </c>
      <c r="T145" t="s">
        <v>121</v>
      </c>
      <c r="U145" t="s">
        <v>124</v>
      </c>
    </row>
    <row r="146" spans="19:21" x14ac:dyDescent="0.25">
      <c r="S146" s="41">
        <v>63130</v>
      </c>
      <c r="T146" t="s">
        <v>121</v>
      </c>
      <c r="U146" t="s">
        <v>125</v>
      </c>
    </row>
    <row r="147" spans="19:21" x14ac:dyDescent="0.25">
      <c r="S147" s="41">
        <v>63302</v>
      </c>
      <c r="T147" t="s">
        <v>121</v>
      </c>
      <c r="U147" t="s">
        <v>122</v>
      </c>
    </row>
    <row r="148" spans="19:21" x14ac:dyDescent="0.25">
      <c r="S148" s="41">
        <v>63401</v>
      </c>
      <c r="T148" t="s">
        <v>121</v>
      </c>
      <c r="U148" t="s">
        <v>123</v>
      </c>
    </row>
    <row r="149" spans="19:21" x14ac:dyDescent="0.25">
      <c r="S149" s="41">
        <v>66001</v>
      </c>
      <c r="T149" t="s">
        <v>126</v>
      </c>
      <c r="U149" t="s">
        <v>129</v>
      </c>
    </row>
    <row r="150" spans="19:21" x14ac:dyDescent="0.25">
      <c r="S150" s="41">
        <v>66045</v>
      </c>
      <c r="T150" t="s">
        <v>126</v>
      </c>
      <c r="U150" t="s">
        <v>127</v>
      </c>
    </row>
    <row r="151" spans="19:21" x14ac:dyDescent="0.25">
      <c r="S151" s="41">
        <v>66170</v>
      </c>
      <c r="T151" t="s">
        <v>126</v>
      </c>
      <c r="U151" t="s">
        <v>128</v>
      </c>
    </row>
    <row r="152" spans="19:21" x14ac:dyDescent="0.25">
      <c r="S152" s="41">
        <v>66594</v>
      </c>
      <c r="T152" t="s">
        <v>126</v>
      </c>
      <c r="U152" t="s">
        <v>130</v>
      </c>
    </row>
    <row r="153" spans="19:21" x14ac:dyDescent="0.25">
      <c r="S153" s="41">
        <v>68001</v>
      </c>
      <c r="T153" t="s">
        <v>101</v>
      </c>
      <c r="U153" t="s">
        <v>132</v>
      </c>
    </row>
    <row r="154" spans="19:21" x14ac:dyDescent="0.25">
      <c r="S154" s="41">
        <v>68081</v>
      </c>
      <c r="T154" t="s">
        <v>101</v>
      </c>
      <c r="U154" t="s">
        <v>138</v>
      </c>
    </row>
    <row r="155" spans="19:21" x14ac:dyDescent="0.25">
      <c r="S155" s="41">
        <v>68092</v>
      </c>
      <c r="T155" t="s">
        <v>101</v>
      </c>
      <c r="U155" t="s">
        <v>131</v>
      </c>
    </row>
    <row r="156" spans="19:21" x14ac:dyDescent="0.25">
      <c r="S156" s="41">
        <v>68385</v>
      </c>
      <c r="T156" t="s">
        <v>101</v>
      </c>
      <c r="U156" t="s">
        <v>139</v>
      </c>
    </row>
    <row r="157" spans="19:21" x14ac:dyDescent="0.25">
      <c r="S157" s="41">
        <v>68406</v>
      </c>
      <c r="T157" t="s">
        <v>101</v>
      </c>
      <c r="U157" t="s">
        <v>133</v>
      </c>
    </row>
    <row r="158" spans="19:21" x14ac:dyDescent="0.25">
      <c r="S158" s="41">
        <v>68432</v>
      </c>
      <c r="T158" t="s">
        <v>101</v>
      </c>
      <c r="U158" t="s">
        <v>134</v>
      </c>
    </row>
    <row r="159" spans="19:21" x14ac:dyDescent="0.25">
      <c r="S159" s="41">
        <v>68575</v>
      </c>
      <c r="T159" t="s">
        <v>101</v>
      </c>
      <c r="U159" t="s">
        <v>102</v>
      </c>
    </row>
    <row r="160" spans="19:21" x14ac:dyDescent="0.25">
      <c r="S160" s="41">
        <v>68615</v>
      </c>
      <c r="T160" t="s">
        <v>101</v>
      </c>
      <c r="U160" t="s">
        <v>135</v>
      </c>
    </row>
    <row r="161" spans="19:21" x14ac:dyDescent="0.25">
      <c r="S161" s="41">
        <v>73001</v>
      </c>
      <c r="T161" t="s">
        <v>63</v>
      </c>
      <c r="U161" t="s">
        <v>68</v>
      </c>
    </row>
    <row r="162" spans="19:21" x14ac:dyDescent="0.25">
      <c r="S162" s="41">
        <v>73055</v>
      </c>
      <c r="T162" t="s">
        <v>63</v>
      </c>
      <c r="U162" t="s">
        <v>64</v>
      </c>
    </row>
    <row r="163" spans="19:21" x14ac:dyDescent="0.25">
      <c r="S163" s="41">
        <v>73067</v>
      </c>
      <c r="T163" t="s">
        <v>63</v>
      </c>
      <c r="U163" t="s">
        <v>65</v>
      </c>
    </row>
    <row r="164" spans="19:21" x14ac:dyDescent="0.25">
      <c r="S164" s="41">
        <v>73408</v>
      </c>
      <c r="T164" t="s">
        <v>63</v>
      </c>
      <c r="U164" t="s">
        <v>69</v>
      </c>
    </row>
    <row r="165" spans="19:21" x14ac:dyDescent="0.25">
      <c r="S165" s="41">
        <v>73411</v>
      </c>
      <c r="T165" t="s">
        <v>63</v>
      </c>
      <c r="U165" t="s">
        <v>70</v>
      </c>
    </row>
    <row r="166" spans="19:21" x14ac:dyDescent="0.25">
      <c r="S166" s="41">
        <v>73854</v>
      </c>
      <c r="T166" t="s">
        <v>63</v>
      </c>
      <c r="U166" t="s">
        <v>75</v>
      </c>
    </row>
    <row r="167" spans="19:21" x14ac:dyDescent="0.25">
      <c r="S167" s="41">
        <v>76111</v>
      </c>
      <c r="T167" t="s">
        <v>198</v>
      </c>
      <c r="U167" t="s">
        <v>214</v>
      </c>
    </row>
    <row r="168" spans="19:21" x14ac:dyDescent="0.25">
      <c r="S168" s="41">
        <v>76233</v>
      </c>
      <c r="T168" t="s">
        <v>198</v>
      </c>
      <c r="U168" t="s">
        <v>215</v>
      </c>
    </row>
    <row r="169" spans="19:21" x14ac:dyDescent="0.25">
      <c r="S169" s="41">
        <v>76250</v>
      </c>
      <c r="T169" t="s">
        <v>198</v>
      </c>
      <c r="U169" t="s">
        <v>199</v>
      </c>
    </row>
    <row r="170" spans="19:21" x14ac:dyDescent="0.25">
      <c r="S170" s="41">
        <v>76563</v>
      </c>
      <c r="T170" t="s">
        <v>198</v>
      </c>
      <c r="U170" t="s">
        <v>201</v>
      </c>
    </row>
    <row r="171" spans="19:21" x14ac:dyDescent="0.25">
      <c r="S171" s="41">
        <v>76828</v>
      </c>
      <c r="T171" t="s">
        <v>198</v>
      </c>
      <c r="U171" t="s">
        <v>216</v>
      </c>
    </row>
    <row r="172" spans="19:21" x14ac:dyDescent="0.25">
      <c r="S172" s="41">
        <v>76834</v>
      </c>
      <c r="T172" t="s">
        <v>198</v>
      </c>
      <c r="U172" t="s">
        <v>200</v>
      </c>
    </row>
  </sheetData>
  <autoFilter ref="S2:U172" xr:uid="{00000000-0009-0000-0000-000005000000}"/>
  <phoneticPr fontId="1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7BC5D-E024-486B-AD36-D795923D8513}">
  <sheetPr>
    <tabColor rgb="FFFF0000"/>
  </sheetPr>
  <dimension ref="A1:D1123"/>
  <sheetViews>
    <sheetView workbookViewId="0">
      <selection activeCell="A3" sqref="A3"/>
    </sheetView>
  </sheetViews>
  <sheetFormatPr baseColWidth="10" defaultRowHeight="15" x14ac:dyDescent="0.25"/>
  <cols>
    <col min="1" max="1" width="10.140625" bestFit="1" customWidth="1"/>
    <col min="2" max="2" width="23.42578125" customWidth="1"/>
    <col min="3" max="3" width="15.7109375" bestFit="1" customWidth="1"/>
    <col min="4" max="4" width="30.85546875" bestFit="1" customWidth="1"/>
  </cols>
  <sheetData>
    <row r="1" spans="1:4" x14ac:dyDescent="0.25">
      <c r="A1" s="177" t="s">
        <v>654</v>
      </c>
      <c r="B1" s="177" t="s">
        <v>655</v>
      </c>
      <c r="C1" s="177" t="s">
        <v>656</v>
      </c>
      <c r="D1" s="177" t="s">
        <v>657</v>
      </c>
    </row>
    <row r="2" spans="1:4" x14ac:dyDescent="0.25">
      <c r="A2" s="178">
        <v>5001</v>
      </c>
      <c r="B2" s="178" t="s">
        <v>658</v>
      </c>
      <c r="C2" s="178" t="s">
        <v>244</v>
      </c>
      <c r="D2" s="178" t="s">
        <v>659</v>
      </c>
    </row>
    <row r="3" spans="1:4" x14ac:dyDescent="0.25">
      <c r="A3" s="178">
        <v>5002</v>
      </c>
      <c r="B3" s="178" t="s">
        <v>658</v>
      </c>
      <c r="C3" s="178" t="s">
        <v>244</v>
      </c>
      <c r="D3" s="178" t="s">
        <v>660</v>
      </c>
    </row>
    <row r="4" spans="1:4" x14ac:dyDescent="0.25">
      <c r="A4" s="178">
        <v>5004</v>
      </c>
      <c r="B4" s="178" t="s">
        <v>658</v>
      </c>
      <c r="C4" s="178" t="s">
        <v>244</v>
      </c>
      <c r="D4" s="178" t="s">
        <v>661</v>
      </c>
    </row>
    <row r="5" spans="1:4" x14ac:dyDescent="0.25">
      <c r="A5" s="178">
        <v>5021</v>
      </c>
      <c r="B5" s="178" t="s">
        <v>658</v>
      </c>
      <c r="C5" s="178" t="s">
        <v>244</v>
      </c>
      <c r="D5" s="178" t="s">
        <v>662</v>
      </c>
    </row>
    <row r="6" spans="1:4" x14ac:dyDescent="0.25">
      <c r="A6" s="178">
        <v>5030</v>
      </c>
      <c r="B6" s="178" t="s">
        <v>658</v>
      </c>
      <c r="C6" s="178" t="s">
        <v>244</v>
      </c>
      <c r="D6" s="178" t="s">
        <v>663</v>
      </c>
    </row>
    <row r="7" spans="1:4" x14ac:dyDescent="0.25">
      <c r="A7" s="178">
        <v>5031</v>
      </c>
      <c r="B7" s="178" t="s">
        <v>658</v>
      </c>
      <c r="C7" s="178" t="s">
        <v>244</v>
      </c>
      <c r="D7" s="178" t="s">
        <v>664</v>
      </c>
    </row>
    <row r="8" spans="1:4" x14ac:dyDescent="0.25">
      <c r="A8" s="178">
        <v>5034</v>
      </c>
      <c r="B8" s="178" t="s">
        <v>658</v>
      </c>
      <c r="C8" s="178" t="s">
        <v>244</v>
      </c>
      <c r="D8" s="178" t="s">
        <v>665</v>
      </c>
    </row>
    <row r="9" spans="1:4" x14ac:dyDescent="0.25">
      <c r="A9" s="178">
        <v>5036</v>
      </c>
      <c r="B9" s="178" t="s">
        <v>658</v>
      </c>
      <c r="C9" s="178" t="s">
        <v>244</v>
      </c>
      <c r="D9" s="178" t="s">
        <v>666</v>
      </c>
    </row>
    <row r="10" spans="1:4" x14ac:dyDescent="0.25">
      <c r="A10" s="178">
        <v>5038</v>
      </c>
      <c r="B10" s="178" t="s">
        <v>658</v>
      </c>
      <c r="C10" s="178" t="s">
        <v>244</v>
      </c>
      <c r="D10" s="178" t="s">
        <v>667</v>
      </c>
    </row>
    <row r="11" spans="1:4" x14ac:dyDescent="0.25">
      <c r="A11" s="178">
        <v>5040</v>
      </c>
      <c r="B11" s="178" t="s">
        <v>658</v>
      </c>
      <c r="C11" s="178" t="s">
        <v>244</v>
      </c>
      <c r="D11" s="178" t="s">
        <v>668</v>
      </c>
    </row>
    <row r="12" spans="1:4" x14ac:dyDescent="0.25">
      <c r="A12" s="178">
        <v>5042</v>
      </c>
      <c r="B12" s="178" t="s">
        <v>658</v>
      </c>
      <c r="C12" s="178" t="s">
        <v>244</v>
      </c>
      <c r="D12" s="178" t="s">
        <v>669</v>
      </c>
    </row>
    <row r="13" spans="1:4" x14ac:dyDescent="0.25">
      <c r="A13" s="178">
        <v>5044</v>
      </c>
      <c r="B13" s="178" t="s">
        <v>658</v>
      </c>
      <c r="C13" s="178" t="s">
        <v>244</v>
      </c>
      <c r="D13" s="178" t="s">
        <v>670</v>
      </c>
    </row>
    <row r="14" spans="1:4" x14ac:dyDescent="0.25">
      <c r="A14" s="178">
        <v>5045</v>
      </c>
      <c r="B14" s="178" t="s">
        <v>658</v>
      </c>
      <c r="C14" s="178" t="s">
        <v>244</v>
      </c>
      <c r="D14" s="178" t="s">
        <v>671</v>
      </c>
    </row>
    <row r="15" spans="1:4" x14ac:dyDescent="0.25">
      <c r="A15" s="178">
        <v>5051</v>
      </c>
      <c r="B15" s="178" t="s">
        <v>658</v>
      </c>
      <c r="C15" s="178" t="s">
        <v>244</v>
      </c>
      <c r="D15" s="178" t="s">
        <v>672</v>
      </c>
    </row>
    <row r="16" spans="1:4" x14ac:dyDescent="0.25">
      <c r="A16" s="178">
        <v>5055</v>
      </c>
      <c r="B16" s="178" t="s">
        <v>658</v>
      </c>
      <c r="C16" s="178" t="s">
        <v>244</v>
      </c>
      <c r="D16" s="178" t="s">
        <v>673</v>
      </c>
    </row>
    <row r="17" spans="1:4" x14ac:dyDescent="0.25">
      <c r="A17" s="178">
        <v>5059</v>
      </c>
      <c r="B17" s="178" t="s">
        <v>658</v>
      </c>
      <c r="C17" s="178" t="s">
        <v>244</v>
      </c>
      <c r="D17" s="178" t="s">
        <v>674</v>
      </c>
    </row>
    <row r="18" spans="1:4" x14ac:dyDescent="0.25">
      <c r="A18" s="178">
        <v>5079</v>
      </c>
      <c r="B18" s="178" t="s">
        <v>658</v>
      </c>
      <c r="C18" s="178" t="s">
        <v>244</v>
      </c>
      <c r="D18" s="178" t="s">
        <v>675</v>
      </c>
    </row>
    <row r="19" spans="1:4" x14ac:dyDescent="0.25">
      <c r="A19" s="178">
        <v>5086</v>
      </c>
      <c r="B19" s="178" t="s">
        <v>658</v>
      </c>
      <c r="C19" s="178" t="s">
        <v>244</v>
      </c>
      <c r="D19" s="178" t="s">
        <v>676</v>
      </c>
    </row>
    <row r="20" spans="1:4" x14ac:dyDescent="0.25">
      <c r="A20" s="178">
        <v>5088</v>
      </c>
      <c r="B20" s="178" t="s">
        <v>658</v>
      </c>
      <c r="C20" s="178" t="s">
        <v>244</v>
      </c>
      <c r="D20" s="178" t="s">
        <v>677</v>
      </c>
    </row>
    <row r="21" spans="1:4" x14ac:dyDescent="0.25">
      <c r="A21" s="178">
        <v>5091</v>
      </c>
      <c r="B21" s="178" t="s">
        <v>658</v>
      </c>
      <c r="C21" s="178" t="s">
        <v>244</v>
      </c>
      <c r="D21" s="178" t="s">
        <v>678</v>
      </c>
    </row>
    <row r="22" spans="1:4" x14ac:dyDescent="0.25">
      <c r="A22" s="178">
        <v>5093</v>
      </c>
      <c r="B22" s="178" t="s">
        <v>658</v>
      </c>
      <c r="C22" s="178" t="s">
        <v>244</v>
      </c>
      <c r="D22" s="178" t="s">
        <v>679</v>
      </c>
    </row>
    <row r="23" spans="1:4" x14ac:dyDescent="0.25">
      <c r="A23" s="178">
        <v>5101</v>
      </c>
      <c r="B23" s="178" t="s">
        <v>658</v>
      </c>
      <c r="C23" s="178" t="s">
        <v>244</v>
      </c>
      <c r="D23" s="178" t="s">
        <v>680</v>
      </c>
    </row>
    <row r="24" spans="1:4" x14ac:dyDescent="0.25">
      <c r="A24" s="178">
        <v>5107</v>
      </c>
      <c r="B24" s="178" t="s">
        <v>658</v>
      </c>
      <c r="C24" s="178" t="s">
        <v>244</v>
      </c>
      <c r="D24" s="178" t="s">
        <v>681</v>
      </c>
    </row>
    <row r="25" spans="1:4" x14ac:dyDescent="0.25">
      <c r="A25" s="178">
        <v>5113</v>
      </c>
      <c r="B25" s="178" t="s">
        <v>658</v>
      </c>
      <c r="C25" s="178" t="s">
        <v>244</v>
      </c>
      <c r="D25" s="178" t="s">
        <v>682</v>
      </c>
    </row>
    <row r="26" spans="1:4" x14ac:dyDescent="0.25">
      <c r="A26" s="178">
        <v>5120</v>
      </c>
      <c r="B26" s="178" t="s">
        <v>658</v>
      </c>
      <c r="C26" s="178" t="s">
        <v>244</v>
      </c>
      <c r="D26" s="178" t="s">
        <v>683</v>
      </c>
    </row>
    <row r="27" spans="1:4" x14ac:dyDescent="0.25">
      <c r="A27" s="178">
        <v>5125</v>
      </c>
      <c r="B27" s="178" t="s">
        <v>658</v>
      </c>
      <c r="C27" s="178" t="s">
        <v>244</v>
      </c>
      <c r="D27" s="178" t="s">
        <v>684</v>
      </c>
    </row>
    <row r="28" spans="1:4" x14ac:dyDescent="0.25">
      <c r="A28" s="178">
        <v>5129</v>
      </c>
      <c r="B28" s="178" t="s">
        <v>658</v>
      </c>
      <c r="C28" s="178" t="s">
        <v>244</v>
      </c>
      <c r="D28" s="178" t="s">
        <v>685</v>
      </c>
    </row>
    <row r="29" spans="1:4" x14ac:dyDescent="0.25">
      <c r="A29" s="178">
        <v>5134</v>
      </c>
      <c r="B29" s="178" t="s">
        <v>658</v>
      </c>
      <c r="C29" s="178" t="s">
        <v>244</v>
      </c>
      <c r="D29" s="178" t="s">
        <v>686</v>
      </c>
    </row>
    <row r="30" spans="1:4" x14ac:dyDescent="0.25">
      <c r="A30" s="178">
        <v>5138</v>
      </c>
      <c r="B30" s="178" t="s">
        <v>658</v>
      </c>
      <c r="C30" s="178" t="s">
        <v>244</v>
      </c>
      <c r="D30" s="178" t="s">
        <v>687</v>
      </c>
    </row>
    <row r="31" spans="1:4" x14ac:dyDescent="0.25">
      <c r="A31" s="178">
        <v>5142</v>
      </c>
      <c r="B31" s="178" t="s">
        <v>658</v>
      </c>
      <c r="C31" s="178" t="s">
        <v>244</v>
      </c>
      <c r="D31" s="178" t="s">
        <v>688</v>
      </c>
    </row>
    <row r="32" spans="1:4" x14ac:dyDescent="0.25">
      <c r="A32" s="178">
        <v>5145</v>
      </c>
      <c r="B32" s="178" t="s">
        <v>658</v>
      </c>
      <c r="C32" s="178" t="s">
        <v>244</v>
      </c>
      <c r="D32" s="178" t="s">
        <v>689</v>
      </c>
    </row>
    <row r="33" spans="1:4" x14ac:dyDescent="0.25">
      <c r="A33" s="178">
        <v>5147</v>
      </c>
      <c r="B33" s="178" t="s">
        <v>658</v>
      </c>
      <c r="C33" s="178" t="s">
        <v>244</v>
      </c>
      <c r="D33" s="178" t="s">
        <v>690</v>
      </c>
    </row>
    <row r="34" spans="1:4" x14ac:dyDescent="0.25">
      <c r="A34" s="178">
        <v>5148</v>
      </c>
      <c r="B34" s="178" t="s">
        <v>658</v>
      </c>
      <c r="C34" s="178" t="s">
        <v>244</v>
      </c>
      <c r="D34" s="178" t="s">
        <v>691</v>
      </c>
    </row>
    <row r="35" spans="1:4" x14ac:dyDescent="0.25">
      <c r="A35" s="178">
        <v>5150</v>
      </c>
      <c r="B35" s="178" t="s">
        <v>658</v>
      </c>
      <c r="C35" s="178" t="s">
        <v>244</v>
      </c>
      <c r="D35" s="178" t="s">
        <v>692</v>
      </c>
    </row>
    <row r="36" spans="1:4" x14ac:dyDescent="0.25">
      <c r="A36" s="178">
        <v>5154</v>
      </c>
      <c r="B36" s="178" t="s">
        <v>658</v>
      </c>
      <c r="C36" s="178" t="s">
        <v>244</v>
      </c>
      <c r="D36" s="178" t="s">
        <v>693</v>
      </c>
    </row>
    <row r="37" spans="1:4" x14ac:dyDescent="0.25">
      <c r="A37" s="178">
        <v>5172</v>
      </c>
      <c r="B37" s="178" t="s">
        <v>658</v>
      </c>
      <c r="C37" s="178" t="s">
        <v>244</v>
      </c>
      <c r="D37" s="178" t="s">
        <v>694</v>
      </c>
    </row>
    <row r="38" spans="1:4" x14ac:dyDescent="0.25">
      <c r="A38" s="178">
        <v>5190</v>
      </c>
      <c r="B38" s="178" t="s">
        <v>658</v>
      </c>
      <c r="C38" s="178" t="s">
        <v>244</v>
      </c>
      <c r="D38" s="178" t="s">
        <v>695</v>
      </c>
    </row>
    <row r="39" spans="1:4" x14ac:dyDescent="0.25">
      <c r="A39" s="178">
        <v>5197</v>
      </c>
      <c r="B39" s="178" t="s">
        <v>658</v>
      </c>
      <c r="C39" s="178" t="s">
        <v>244</v>
      </c>
      <c r="D39" s="178" t="s">
        <v>696</v>
      </c>
    </row>
    <row r="40" spans="1:4" x14ac:dyDescent="0.25">
      <c r="A40" s="178">
        <v>5206</v>
      </c>
      <c r="B40" s="178" t="s">
        <v>658</v>
      </c>
      <c r="C40" s="178" t="s">
        <v>244</v>
      </c>
      <c r="D40" s="178" t="s">
        <v>697</v>
      </c>
    </row>
    <row r="41" spans="1:4" x14ac:dyDescent="0.25">
      <c r="A41" s="178">
        <v>5209</v>
      </c>
      <c r="B41" s="178" t="s">
        <v>658</v>
      </c>
      <c r="C41" s="178" t="s">
        <v>244</v>
      </c>
      <c r="D41" s="178" t="s">
        <v>698</v>
      </c>
    </row>
    <row r="42" spans="1:4" x14ac:dyDescent="0.25">
      <c r="A42" s="178">
        <v>5212</v>
      </c>
      <c r="B42" s="178" t="s">
        <v>658</v>
      </c>
      <c r="C42" s="178" t="s">
        <v>244</v>
      </c>
      <c r="D42" s="178" t="s">
        <v>699</v>
      </c>
    </row>
    <row r="43" spans="1:4" x14ac:dyDescent="0.25">
      <c r="A43" s="178">
        <v>5234</v>
      </c>
      <c r="B43" s="178" t="s">
        <v>658</v>
      </c>
      <c r="C43" s="178" t="s">
        <v>244</v>
      </c>
      <c r="D43" s="178" t="s">
        <v>700</v>
      </c>
    </row>
    <row r="44" spans="1:4" x14ac:dyDescent="0.25">
      <c r="A44" s="178">
        <v>5237</v>
      </c>
      <c r="B44" s="178" t="s">
        <v>658</v>
      </c>
      <c r="C44" s="178" t="s">
        <v>244</v>
      </c>
      <c r="D44" s="178" t="s">
        <v>701</v>
      </c>
    </row>
    <row r="45" spans="1:4" x14ac:dyDescent="0.25">
      <c r="A45" s="178">
        <v>5240</v>
      </c>
      <c r="B45" s="178" t="s">
        <v>658</v>
      </c>
      <c r="C45" s="178" t="s">
        <v>244</v>
      </c>
      <c r="D45" s="178" t="s">
        <v>702</v>
      </c>
    </row>
    <row r="46" spans="1:4" x14ac:dyDescent="0.25">
      <c r="A46" s="178">
        <v>5250</v>
      </c>
      <c r="B46" s="178" t="s">
        <v>658</v>
      </c>
      <c r="C46" s="178" t="s">
        <v>244</v>
      </c>
      <c r="D46" s="178" t="s">
        <v>703</v>
      </c>
    </row>
    <row r="47" spans="1:4" x14ac:dyDescent="0.25">
      <c r="A47" s="178">
        <v>5264</v>
      </c>
      <c r="B47" s="178" t="s">
        <v>658</v>
      </c>
      <c r="C47" s="178" t="s">
        <v>244</v>
      </c>
      <c r="D47" s="178" t="s">
        <v>704</v>
      </c>
    </row>
    <row r="48" spans="1:4" x14ac:dyDescent="0.25">
      <c r="A48" s="178">
        <v>5266</v>
      </c>
      <c r="B48" s="178" t="s">
        <v>658</v>
      </c>
      <c r="C48" s="178" t="s">
        <v>244</v>
      </c>
      <c r="D48" s="178" t="s">
        <v>705</v>
      </c>
    </row>
    <row r="49" spans="1:4" x14ac:dyDescent="0.25">
      <c r="A49" s="178">
        <v>5282</v>
      </c>
      <c r="B49" s="178" t="s">
        <v>658</v>
      </c>
      <c r="C49" s="178" t="s">
        <v>244</v>
      </c>
      <c r="D49" s="178" t="s">
        <v>706</v>
      </c>
    </row>
    <row r="50" spans="1:4" x14ac:dyDescent="0.25">
      <c r="A50" s="178">
        <v>5284</v>
      </c>
      <c r="B50" s="178" t="s">
        <v>658</v>
      </c>
      <c r="C50" s="178" t="s">
        <v>244</v>
      </c>
      <c r="D50" s="178" t="s">
        <v>707</v>
      </c>
    </row>
    <row r="51" spans="1:4" x14ac:dyDescent="0.25">
      <c r="A51" s="178">
        <v>5306</v>
      </c>
      <c r="B51" s="178" t="s">
        <v>658</v>
      </c>
      <c r="C51" s="178" t="s">
        <v>244</v>
      </c>
      <c r="D51" s="178" t="s">
        <v>708</v>
      </c>
    </row>
    <row r="52" spans="1:4" x14ac:dyDescent="0.25">
      <c r="A52" s="178">
        <v>5308</v>
      </c>
      <c r="B52" s="178" t="s">
        <v>658</v>
      </c>
      <c r="C52" s="178" t="s">
        <v>244</v>
      </c>
      <c r="D52" s="178" t="s">
        <v>709</v>
      </c>
    </row>
    <row r="53" spans="1:4" x14ac:dyDescent="0.25">
      <c r="A53" s="178">
        <v>5310</v>
      </c>
      <c r="B53" s="178" t="s">
        <v>658</v>
      </c>
      <c r="C53" s="178" t="s">
        <v>244</v>
      </c>
      <c r="D53" s="178" t="s">
        <v>710</v>
      </c>
    </row>
    <row r="54" spans="1:4" x14ac:dyDescent="0.25">
      <c r="A54" s="178">
        <v>5313</v>
      </c>
      <c r="B54" s="178" t="s">
        <v>658</v>
      </c>
      <c r="C54" s="178" t="s">
        <v>244</v>
      </c>
      <c r="D54" s="178" t="s">
        <v>711</v>
      </c>
    </row>
    <row r="55" spans="1:4" x14ac:dyDescent="0.25">
      <c r="A55" s="178">
        <v>5315</v>
      </c>
      <c r="B55" s="178" t="s">
        <v>658</v>
      </c>
      <c r="C55" s="178" t="s">
        <v>244</v>
      </c>
      <c r="D55" s="178" t="s">
        <v>712</v>
      </c>
    </row>
    <row r="56" spans="1:4" x14ac:dyDescent="0.25">
      <c r="A56" s="178">
        <v>5318</v>
      </c>
      <c r="B56" s="178" t="s">
        <v>658</v>
      </c>
      <c r="C56" s="178" t="s">
        <v>244</v>
      </c>
      <c r="D56" s="178" t="s">
        <v>713</v>
      </c>
    </row>
    <row r="57" spans="1:4" x14ac:dyDescent="0.25">
      <c r="A57" s="178">
        <v>5321</v>
      </c>
      <c r="B57" s="178" t="s">
        <v>658</v>
      </c>
      <c r="C57" s="178" t="s">
        <v>244</v>
      </c>
      <c r="D57" s="178" t="s">
        <v>714</v>
      </c>
    </row>
    <row r="58" spans="1:4" x14ac:dyDescent="0.25">
      <c r="A58" s="178">
        <v>5347</v>
      </c>
      <c r="B58" s="178" t="s">
        <v>658</v>
      </c>
      <c r="C58" s="178" t="s">
        <v>244</v>
      </c>
      <c r="D58" s="178" t="s">
        <v>715</v>
      </c>
    </row>
    <row r="59" spans="1:4" x14ac:dyDescent="0.25">
      <c r="A59" s="178">
        <v>5353</v>
      </c>
      <c r="B59" s="178" t="s">
        <v>658</v>
      </c>
      <c r="C59" s="178" t="s">
        <v>244</v>
      </c>
      <c r="D59" s="178" t="s">
        <v>716</v>
      </c>
    </row>
    <row r="60" spans="1:4" x14ac:dyDescent="0.25">
      <c r="A60" s="178">
        <v>5360</v>
      </c>
      <c r="B60" s="178" t="s">
        <v>658</v>
      </c>
      <c r="C60" s="178" t="s">
        <v>244</v>
      </c>
      <c r="D60" s="178" t="s">
        <v>717</v>
      </c>
    </row>
    <row r="61" spans="1:4" x14ac:dyDescent="0.25">
      <c r="A61" s="178">
        <v>5361</v>
      </c>
      <c r="B61" s="178" t="s">
        <v>658</v>
      </c>
      <c r="C61" s="178" t="s">
        <v>244</v>
      </c>
      <c r="D61" s="178" t="s">
        <v>718</v>
      </c>
    </row>
    <row r="62" spans="1:4" x14ac:dyDescent="0.25">
      <c r="A62" s="178">
        <v>5364</v>
      </c>
      <c r="B62" s="178" t="s">
        <v>658</v>
      </c>
      <c r="C62" s="178" t="s">
        <v>244</v>
      </c>
      <c r="D62" s="178" t="s">
        <v>719</v>
      </c>
    </row>
    <row r="63" spans="1:4" x14ac:dyDescent="0.25">
      <c r="A63" s="178">
        <v>5368</v>
      </c>
      <c r="B63" s="178" t="s">
        <v>658</v>
      </c>
      <c r="C63" s="178" t="s">
        <v>244</v>
      </c>
      <c r="D63" s="178" t="s">
        <v>720</v>
      </c>
    </row>
    <row r="64" spans="1:4" x14ac:dyDescent="0.25">
      <c r="A64" s="178">
        <v>5376</v>
      </c>
      <c r="B64" s="178" t="s">
        <v>658</v>
      </c>
      <c r="C64" s="178" t="s">
        <v>244</v>
      </c>
      <c r="D64" s="178" t="s">
        <v>721</v>
      </c>
    </row>
    <row r="65" spans="1:4" x14ac:dyDescent="0.25">
      <c r="A65" s="178">
        <v>5380</v>
      </c>
      <c r="B65" s="178" t="s">
        <v>658</v>
      </c>
      <c r="C65" s="178" t="s">
        <v>244</v>
      </c>
      <c r="D65" s="178" t="s">
        <v>722</v>
      </c>
    </row>
    <row r="66" spans="1:4" x14ac:dyDescent="0.25">
      <c r="A66" s="178">
        <v>5390</v>
      </c>
      <c r="B66" s="178" t="s">
        <v>658</v>
      </c>
      <c r="C66" s="178" t="s">
        <v>244</v>
      </c>
      <c r="D66" s="178" t="s">
        <v>723</v>
      </c>
    </row>
    <row r="67" spans="1:4" x14ac:dyDescent="0.25">
      <c r="A67" s="178">
        <v>5400</v>
      </c>
      <c r="B67" s="178" t="s">
        <v>658</v>
      </c>
      <c r="C67" s="178" t="s">
        <v>244</v>
      </c>
      <c r="D67" s="178" t="s">
        <v>724</v>
      </c>
    </row>
    <row r="68" spans="1:4" x14ac:dyDescent="0.25">
      <c r="A68" s="178">
        <v>5411</v>
      </c>
      <c r="B68" s="178" t="s">
        <v>658</v>
      </c>
      <c r="C68" s="178" t="s">
        <v>244</v>
      </c>
      <c r="D68" s="178" t="s">
        <v>725</v>
      </c>
    </row>
    <row r="69" spans="1:4" x14ac:dyDescent="0.25">
      <c r="A69" s="178">
        <v>5425</v>
      </c>
      <c r="B69" s="178" t="s">
        <v>658</v>
      </c>
      <c r="C69" s="178" t="s">
        <v>244</v>
      </c>
      <c r="D69" s="178" t="s">
        <v>726</v>
      </c>
    </row>
    <row r="70" spans="1:4" x14ac:dyDescent="0.25">
      <c r="A70" s="178">
        <v>5440</v>
      </c>
      <c r="B70" s="178" t="s">
        <v>658</v>
      </c>
      <c r="C70" s="178" t="s">
        <v>244</v>
      </c>
      <c r="D70" s="178" t="s">
        <v>727</v>
      </c>
    </row>
    <row r="71" spans="1:4" x14ac:dyDescent="0.25">
      <c r="A71" s="178">
        <v>5467</v>
      </c>
      <c r="B71" s="178" t="s">
        <v>658</v>
      </c>
      <c r="C71" s="178" t="s">
        <v>244</v>
      </c>
      <c r="D71" s="178" t="s">
        <v>728</v>
      </c>
    </row>
    <row r="72" spans="1:4" x14ac:dyDescent="0.25">
      <c r="A72" s="178">
        <v>5475</v>
      </c>
      <c r="B72" s="178" t="s">
        <v>658</v>
      </c>
      <c r="C72" s="178" t="s">
        <v>244</v>
      </c>
      <c r="D72" s="178" t="s">
        <v>729</v>
      </c>
    </row>
    <row r="73" spans="1:4" x14ac:dyDescent="0.25">
      <c r="A73" s="178">
        <v>5480</v>
      </c>
      <c r="B73" s="178" t="s">
        <v>658</v>
      </c>
      <c r="C73" s="178" t="s">
        <v>244</v>
      </c>
      <c r="D73" s="178" t="s">
        <v>730</v>
      </c>
    </row>
    <row r="74" spans="1:4" x14ac:dyDescent="0.25">
      <c r="A74" s="178">
        <v>5483</v>
      </c>
      <c r="B74" s="178" t="s">
        <v>658</v>
      </c>
      <c r="C74" s="178" t="s">
        <v>244</v>
      </c>
      <c r="D74" s="178" t="s">
        <v>731</v>
      </c>
    </row>
    <row r="75" spans="1:4" x14ac:dyDescent="0.25">
      <c r="A75" s="178">
        <v>5490</v>
      </c>
      <c r="B75" s="178" t="s">
        <v>658</v>
      </c>
      <c r="C75" s="178" t="s">
        <v>244</v>
      </c>
      <c r="D75" s="178" t="s">
        <v>732</v>
      </c>
    </row>
    <row r="76" spans="1:4" x14ac:dyDescent="0.25">
      <c r="A76" s="178">
        <v>5495</v>
      </c>
      <c r="B76" s="178" t="s">
        <v>658</v>
      </c>
      <c r="C76" s="178" t="s">
        <v>244</v>
      </c>
      <c r="D76" s="178" t="s">
        <v>733</v>
      </c>
    </row>
    <row r="77" spans="1:4" x14ac:dyDescent="0.25">
      <c r="A77" s="178">
        <v>5501</v>
      </c>
      <c r="B77" s="178" t="s">
        <v>658</v>
      </c>
      <c r="C77" s="178" t="s">
        <v>244</v>
      </c>
      <c r="D77" s="178" t="s">
        <v>734</v>
      </c>
    </row>
    <row r="78" spans="1:4" x14ac:dyDescent="0.25">
      <c r="A78" s="178">
        <v>5541</v>
      </c>
      <c r="B78" s="178" t="s">
        <v>658</v>
      </c>
      <c r="C78" s="178" t="s">
        <v>244</v>
      </c>
      <c r="D78" s="178" t="s">
        <v>735</v>
      </c>
    </row>
    <row r="79" spans="1:4" x14ac:dyDescent="0.25">
      <c r="A79" s="178">
        <v>5543</v>
      </c>
      <c r="B79" s="178" t="s">
        <v>658</v>
      </c>
      <c r="C79" s="178" t="s">
        <v>244</v>
      </c>
      <c r="D79" s="178" t="s">
        <v>736</v>
      </c>
    </row>
    <row r="80" spans="1:4" x14ac:dyDescent="0.25">
      <c r="A80" s="178">
        <v>5576</v>
      </c>
      <c r="B80" s="178" t="s">
        <v>658</v>
      </c>
      <c r="C80" s="178" t="s">
        <v>244</v>
      </c>
      <c r="D80" s="178" t="s">
        <v>737</v>
      </c>
    </row>
    <row r="81" spans="1:4" x14ac:dyDescent="0.25">
      <c r="A81" s="178">
        <v>5579</v>
      </c>
      <c r="B81" s="178" t="s">
        <v>658</v>
      </c>
      <c r="C81" s="178" t="s">
        <v>244</v>
      </c>
      <c r="D81" s="178" t="s">
        <v>738</v>
      </c>
    </row>
    <row r="82" spans="1:4" x14ac:dyDescent="0.25">
      <c r="A82" s="178">
        <v>5585</v>
      </c>
      <c r="B82" s="178" t="s">
        <v>658</v>
      </c>
      <c r="C82" s="178" t="s">
        <v>244</v>
      </c>
      <c r="D82" s="178" t="s">
        <v>739</v>
      </c>
    </row>
    <row r="83" spans="1:4" x14ac:dyDescent="0.25">
      <c r="A83" s="178">
        <v>5591</v>
      </c>
      <c r="B83" s="178" t="s">
        <v>658</v>
      </c>
      <c r="C83" s="178" t="s">
        <v>244</v>
      </c>
      <c r="D83" s="178" t="s">
        <v>740</v>
      </c>
    </row>
    <row r="84" spans="1:4" x14ac:dyDescent="0.25">
      <c r="A84" s="178">
        <v>5604</v>
      </c>
      <c r="B84" s="178" t="s">
        <v>658</v>
      </c>
      <c r="C84" s="178" t="s">
        <v>244</v>
      </c>
      <c r="D84" s="178" t="s">
        <v>741</v>
      </c>
    </row>
    <row r="85" spans="1:4" x14ac:dyDescent="0.25">
      <c r="A85" s="178">
        <v>5607</v>
      </c>
      <c r="B85" s="178" t="s">
        <v>658</v>
      </c>
      <c r="C85" s="178" t="s">
        <v>244</v>
      </c>
      <c r="D85" s="178" t="s">
        <v>742</v>
      </c>
    </row>
    <row r="86" spans="1:4" x14ac:dyDescent="0.25">
      <c r="A86" s="178">
        <v>5615</v>
      </c>
      <c r="B86" s="178" t="s">
        <v>658</v>
      </c>
      <c r="C86" s="178" t="s">
        <v>244</v>
      </c>
      <c r="D86" s="178" t="s">
        <v>743</v>
      </c>
    </row>
    <row r="87" spans="1:4" x14ac:dyDescent="0.25">
      <c r="A87" s="178">
        <v>5628</v>
      </c>
      <c r="B87" s="178" t="s">
        <v>658</v>
      </c>
      <c r="C87" s="178" t="s">
        <v>244</v>
      </c>
      <c r="D87" s="178" t="s">
        <v>744</v>
      </c>
    </row>
    <row r="88" spans="1:4" x14ac:dyDescent="0.25">
      <c r="A88" s="178">
        <v>5631</v>
      </c>
      <c r="B88" s="178" t="s">
        <v>658</v>
      </c>
      <c r="C88" s="178" t="s">
        <v>244</v>
      </c>
      <c r="D88" s="178" t="s">
        <v>745</v>
      </c>
    </row>
    <row r="89" spans="1:4" x14ac:dyDescent="0.25">
      <c r="A89" s="178">
        <v>5642</v>
      </c>
      <c r="B89" s="178" t="s">
        <v>658</v>
      </c>
      <c r="C89" s="178" t="s">
        <v>244</v>
      </c>
      <c r="D89" s="178" t="s">
        <v>746</v>
      </c>
    </row>
    <row r="90" spans="1:4" x14ac:dyDescent="0.25">
      <c r="A90" s="178">
        <v>5647</v>
      </c>
      <c r="B90" s="178" t="s">
        <v>658</v>
      </c>
      <c r="C90" s="178" t="s">
        <v>244</v>
      </c>
      <c r="D90" s="178" t="s">
        <v>747</v>
      </c>
    </row>
    <row r="91" spans="1:4" x14ac:dyDescent="0.25">
      <c r="A91" s="178">
        <v>5649</v>
      </c>
      <c r="B91" s="178" t="s">
        <v>658</v>
      </c>
      <c r="C91" s="178" t="s">
        <v>244</v>
      </c>
      <c r="D91" s="178" t="s">
        <v>748</v>
      </c>
    </row>
    <row r="92" spans="1:4" x14ac:dyDescent="0.25">
      <c r="A92" s="178">
        <v>5652</v>
      </c>
      <c r="B92" s="178" t="s">
        <v>658</v>
      </c>
      <c r="C92" s="178" t="s">
        <v>244</v>
      </c>
      <c r="D92" s="178" t="s">
        <v>749</v>
      </c>
    </row>
    <row r="93" spans="1:4" x14ac:dyDescent="0.25">
      <c r="A93" s="178">
        <v>5656</v>
      </c>
      <c r="B93" s="178" t="s">
        <v>658</v>
      </c>
      <c r="C93" s="178" t="s">
        <v>244</v>
      </c>
      <c r="D93" s="178" t="s">
        <v>750</v>
      </c>
    </row>
    <row r="94" spans="1:4" x14ac:dyDescent="0.25">
      <c r="A94" s="178">
        <v>5658</v>
      </c>
      <c r="B94" s="178" t="s">
        <v>658</v>
      </c>
      <c r="C94" s="178" t="s">
        <v>244</v>
      </c>
      <c r="D94" s="178" t="s">
        <v>751</v>
      </c>
    </row>
    <row r="95" spans="1:4" x14ac:dyDescent="0.25">
      <c r="A95" s="178">
        <v>5659</v>
      </c>
      <c r="B95" s="178" t="s">
        <v>658</v>
      </c>
      <c r="C95" s="178" t="s">
        <v>244</v>
      </c>
      <c r="D95" s="178" t="s">
        <v>752</v>
      </c>
    </row>
    <row r="96" spans="1:4" x14ac:dyDescent="0.25">
      <c r="A96" s="178">
        <v>5660</v>
      </c>
      <c r="B96" s="178" t="s">
        <v>658</v>
      </c>
      <c r="C96" s="178" t="s">
        <v>244</v>
      </c>
      <c r="D96" s="178" t="s">
        <v>753</v>
      </c>
    </row>
    <row r="97" spans="1:4" x14ac:dyDescent="0.25">
      <c r="A97" s="178">
        <v>5664</v>
      </c>
      <c r="B97" s="178" t="s">
        <v>658</v>
      </c>
      <c r="C97" s="178" t="s">
        <v>244</v>
      </c>
      <c r="D97" s="178" t="s">
        <v>754</v>
      </c>
    </row>
    <row r="98" spans="1:4" x14ac:dyDescent="0.25">
      <c r="A98" s="178">
        <v>5665</v>
      </c>
      <c r="B98" s="178" t="s">
        <v>658</v>
      </c>
      <c r="C98" s="178" t="s">
        <v>244</v>
      </c>
      <c r="D98" s="178" t="s">
        <v>755</v>
      </c>
    </row>
    <row r="99" spans="1:4" x14ac:dyDescent="0.25">
      <c r="A99" s="178">
        <v>5667</v>
      </c>
      <c r="B99" s="178" t="s">
        <v>658</v>
      </c>
      <c r="C99" s="178" t="s">
        <v>244</v>
      </c>
      <c r="D99" s="178" t="s">
        <v>756</v>
      </c>
    </row>
    <row r="100" spans="1:4" x14ac:dyDescent="0.25">
      <c r="A100" s="178">
        <v>5670</v>
      </c>
      <c r="B100" s="178" t="s">
        <v>658</v>
      </c>
      <c r="C100" s="178" t="s">
        <v>244</v>
      </c>
      <c r="D100" s="178" t="s">
        <v>757</v>
      </c>
    </row>
    <row r="101" spans="1:4" x14ac:dyDescent="0.25">
      <c r="A101" s="178">
        <v>5674</v>
      </c>
      <c r="B101" s="178" t="s">
        <v>658</v>
      </c>
      <c r="C101" s="178" t="s">
        <v>244</v>
      </c>
      <c r="D101" s="178" t="s">
        <v>758</v>
      </c>
    </row>
    <row r="102" spans="1:4" x14ac:dyDescent="0.25">
      <c r="A102" s="178">
        <v>5679</v>
      </c>
      <c r="B102" s="178" t="s">
        <v>658</v>
      </c>
      <c r="C102" s="178" t="s">
        <v>244</v>
      </c>
      <c r="D102" s="178" t="s">
        <v>759</v>
      </c>
    </row>
    <row r="103" spans="1:4" x14ac:dyDescent="0.25">
      <c r="A103" s="178">
        <v>5686</v>
      </c>
      <c r="B103" s="178" t="s">
        <v>658</v>
      </c>
      <c r="C103" s="178" t="s">
        <v>244</v>
      </c>
      <c r="D103" s="178" t="s">
        <v>760</v>
      </c>
    </row>
    <row r="104" spans="1:4" x14ac:dyDescent="0.25">
      <c r="A104" s="178">
        <v>5690</v>
      </c>
      <c r="B104" s="178" t="s">
        <v>658</v>
      </c>
      <c r="C104" s="178" t="s">
        <v>244</v>
      </c>
      <c r="D104" s="178" t="s">
        <v>761</v>
      </c>
    </row>
    <row r="105" spans="1:4" x14ac:dyDescent="0.25">
      <c r="A105" s="178">
        <v>5697</v>
      </c>
      <c r="B105" s="178" t="s">
        <v>658</v>
      </c>
      <c r="C105" s="178" t="s">
        <v>244</v>
      </c>
      <c r="D105" s="178" t="s">
        <v>762</v>
      </c>
    </row>
    <row r="106" spans="1:4" x14ac:dyDescent="0.25">
      <c r="A106" s="178">
        <v>5736</v>
      </c>
      <c r="B106" s="178" t="s">
        <v>658</v>
      </c>
      <c r="C106" s="178" t="s">
        <v>244</v>
      </c>
      <c r="D106" s="178" t="s">
        <v>763</v>
      </c>
    </row>
    <row r="107" spans="1:4" x14ac:dyDescent="0.25">
      <c r="A107" s="178">
        <v>5756</v>
      </c>
      <c r="B107" s="178" t="s">
        <v>658</v>
      </c>
      <c r="C107" s="178" t="s">
        <v>244</v>
      </c>
      <c r="D107" s="178" t="s">
        <v>764</v>
      </c>
    </row>
    <row r="108" spans="1:4" x14ac:dyDescent="0.25">
      <c r="A108" s="178">
        <v>5761</v>
      </c>
      <c r="B108" s="178" t="s">
        <v>658</v>
      </c>
      <c r="C108" s="178" t="s">
        <v>244</v>
      </c>
      <c r="D108" s="178" t="s">
        <v>765</v>
      </c>
    </row>
    <row r="109" spans="1:4" x14ac:dyDescent="0.25">
      <c r="A109" s="178">
        <v>5789</v>
      </c>
      <c r="B109" s="178" t="s">
        <v>658</v>
      </c>
      <c r="C109" s="178" t="s">
        <v>244</v>
      </c>
      <c r="D109" s="178" t="s">
        <v>766</v>
      </c>
    </row>
    <row r="110" spans="1:4" x14ac:dyDescent="0.25">
      <c r="A110" s="178">
        <v>5790</v>
      </c>
      <c r="B110" s="178" t="s">
        <v>658</v>
      </c>
      <c r="C110" s="178" t="s">
        <v>244</v>
      </c>
      <c r="D110" s="178" t="s">
        <v>767</v>
      </c>
    </row>
    <row r="111" spans="1:4" x14ac:dyDescent="0.25">
      <c r="A111" s="178">
        <v>5792</v>
      </c>
      <c r="B111" s="178" t="s">
        <v>658</v>
      </c>
      <c r="C111" s="178" t="s">
        <v>244</v>
      </c>
      <c r="D111" s="178" t="s">
        <v>768</v>
      </c>
    </row>
    <row r="112" spans="1:4" x14ac:dyDescent="0.25">
      <c r="A112" s="178">
        <v>5809</v>
      </c>
      <c r="B112" s="178" t="s">
        <v>658</v>
      </c>
      <c r="C112" s="178" t="s">
        <v>244</v>
      </c>
      <c r="D112" s="178" t="s">
        <v>769</v>
      </c>
    </row>
    <row r="113" spans="1:4" x14ac:dyDescent="0.25">
      <c r="A113" s="178">
        <v>5819</v>
      </c>
      <c r="B113" s="178" t="s">
        <v>658</v>
      </c>
      <c r="C113" s="178" t="s">
        <v>244</v>
      </c>
      <c r="D113" s="178" t="s">
        <v>770</v>
      </c>
    </row>
    <row r="114" spans="1:4" x14ac:dyDescent="0.25">
      <c r="A114" s="178">
        <v>5837</v>
      </c>
      <c r="B114" s="178" t="s">
        <v>658</v>
      </c>
      <c r="C114" s="178" t="s">
        <v>244</v>
      </c>
      <c r="D114" s="178" t="s">
        <v>771</v>
      </c>
    </row>
    <row r="115" spans="1:4" x14ac:dyDescent="0.25">
      <c r="A115" s="178">
        <v>5842</v>
      </c>
      <c r="B115" s="178" t="s">
        <v>658</v>
      </c>
      <c r="C115" s="178" t="s">
        <v>244</v>
      </c>
      <c r="D115" s="178" t="s">
        <v>772</v>
      </c>
    </row>
    <row r="116" spans="1:4" x14ac:dyDescent="0.25">
      <c r="A116" s="178">
        <v>5847</v>
      </c>
      <c r="B116" s="178" t="s">
        <v>658</v>
      </c>
      <c r="C116" s="178" t="s">
        <v>244</v>
      </c>
      <c r="D116" s="178" t="s">
        <v>773</v>
      </c>
    </row>
    <row r="117" spans="1:4" x14ac:dyDescent="0.25">
      <c r="A117" s="178">
        <v>5854</v>
      </c>
      <c r="B117" s="178" t="s">
        <v>658</v>
      </c>
      <c r="C117" s="178" t="s">
        <v>244</v>
      </c>
      <c r="D117" s="178" t="s">
        <v>774</v>
      </c>
    </row>
    <row r="118" spans="1:4" x14ac:dyDescent="0.25">
      <c r="A118" s="178">
        <v>5856</v>
      </c>
      <c r="B118" s="178" t="s">
        <v>658</v>
      </c>
      <c r="C118" s="178" t="s">
        <v>244</v>
      </c>
      <c r="D118" s="178" t="s">
        <v>775</v>
      </c>
    </row>
    <row r="119" spans="1:4" x14ac:dyDescent="0.25">
      <c r="A119" s="178">
        <v>5858</v>
      </c>
      <c r="B119" s="178" t="s">
        <v>658</v>
      </c>
      <c r="C119" s="178" t="s">
        <v>244</v>
      </c>
      <c r="D119" s="178" t="s">
        <v>776</v>
      </c>
    </row>
    <row r="120" spans="1:4" x14ac:dyDescent="0.25">
      <c r="A120" s="178">
        <v>5861</v>
      </c>
      <c r="B120" s="178" t="s">
        <v>658</v>
      </c>
      <c r="C120" s="178" t="s">
        <v>244</v>
      </c>
      <c r="D120" s="178" t="s">
        <v>777</v>
      </c>
    </row>
    <row r="121" spans="1:4" x14ac:dyDescent="0.25">
      <c r="A121" s="178">
        <v>5873</v>
      </c>
      <c r="B121" s="178" t="s">
        <v>658</v>
      </c>
      <c r="C121" s="178" t="s">
        <v>244</v>
      </c>
      <c r="D121" s="178" t="s">
        <v>778</v>
      </c>
    </row>
    <row r="122" spans="1:4" x14ac:dyDescent="0.25">
      <c r="A122" s="178">
        <v>5885</v>
      </c>
      <c r="B122" s="178" t="s">
        <v>658</v>
      </c>
      <c r="C122" s="178" t="s">
        <v>244</v>
      </c>
      <c r="D122" s="178" t="s">
        <v>779</v>
      </c>
    </row>
    <row r="123" spans="1:4" x14ac:dyDescent="0.25">
      <c r="A123" s="178">
        <v>5887</v>
      </c>
      <c r="B123" s="178" t="s">
        <v>658</v>
      </c>
      <c r="C123" s="178" t="s">
        <v>244</v>
      </c>
      <c r="D123" s="178" t="s">
        <v>780</v>
      </c>
    </row>
    <row r="124" spans="1:4" x14ac:dyDescent="0.25">
      <c r="A124" s="178">
        <v>5890</v>
      </c>
      <c r="B124" s="178" t="s">
        <v>658</v>
      </c>
      <c r="C124" s="178" t="s">
        <v>244</v>
      </c>
      <c r="D124" s="178" t="s">
        <v>781</v>
      </c>
    </row>
    <row r="125" spans="1:4" x14ac:dyDescent="0.25">
      <c r="A125" s="178">
        <v>5893</v>
      </c>
      <c r="B125" s="178" t="s">
        <v>658</v>
      </c>
      <c r="C125" s="178" t="s">
        <v>244</v>
      </c>
      <c r="D125" s="178" t="s">
        <v>782</v>
      </c>
    </row>
    <row r="126" spans="1:4" x14ac:dyDescent="0.25">
      <c r="A126" s="178">
        <v>5895</v>
      </c>
      <c r="B126" s="178" t="s">
        <v>658</v>
      </c>
      <c r="C126" s="178" t="s">
        <v>244</v>
      </c>
      <c r="D126" s="178" t="s">
        <v>783</v>
      </c>
    </row>
    <row r="127" spans="1:4" x14ac:dyDescent="0.25">
      <c r="A127" s="178">
        <v>8001</v>
      </c>
      <c r="B127" s="178" t="s">
        <v>784</v>
      </c>
      <c r="C127" s="178" t="s">
        <v>244</v>
      </c>
      <c r="D127" s="178" t="s">
        <v>785</v>
      </c>
    </row>
    <row r="128" spans="1:4" x14ac:dyDescent="0.25">
      <c r="A128" s="178">
        <v>8078</v>
      </c>
      <c r="B128" s="178" t="s">
        <v>784</v>
      </c>
      <c r="C128" s="178" t="s">
        <v>244</v>
      </c>
      <c r="D128" s="178" t="s">
        <v>786</v>
      </c>
    </row>
    <row r="129" spans="1:4" x14ac:dyDescent="0.25">
      <c r="A129" s="178">
        <v>8137</v>
      </c>
      <c r="B129" s="178" t="s">
        <v>784</v>
      </c>
      <c r="C129" s="178" t="s">
        <v>244</v>
      </c>
      <c r="D129" s="178" t="s">
        <v>787</v>
      </c>
    </row>
    <row r="130" spans="1:4" x14ac:dyDescent="0.25">
      <c r="A130" s="178">
        <v>8141</v>
      </c>
      <c r="B130" s="178" t="s">
        <v>784</v>
      </c>
      <c r="C130" s="178" t="s">
        <v>244</v>
      </c>
      <c r="D130" s="178" t="s">
        <v>788</v>
      </c>
    </row>
    <row r="131" spans="1:4" x14ac:dyDescent="0.25">
      <c r="A131" s="178">
        <v>8296</v>
      </c>
      <c r="B131" s="178" t="s">
        <v>784</v>
      </c>
      <c r="C131" s="178" t="s">
        <v>244</v>
      </c>
      <c r="D131" s="178" t="s">
        <v>789</v>
      </c>
    </row>
    <row r="132" spans="1:4" x14ac:dyDescent="0.25">
      <c r="A132" s="178">
        <v>8372</v>
      </c>
      <c r="B132" s="178" t="s">
        <v>784</v>
      </c>
      <c r="C132" s="178" t="s">
        <v>244</v>
      </c>
      <c r="D132" s="178" t="s">
        <v>790</v>
      </c>
    </row>
    <row r="133" spans="1:4" x14ac:dyDescent="0.25">
      <c r="A133" s="178">
        <v>8421</v>
      </c>
      <c r="B133" s="178" t="s">
        <v>784</v>
      </c>
      <c r="C133" s="178" t="s">
        <v>244</v>
      </c>
      <c r="D133" s="178" t="s">
        <v>791</v>
      </c>
    </row>
    <row r="134" spans="1:4" x14ac:dyDescent="0.25">
      <c r="A134" s="178">
        <v>8433</v>
      </c>
      <c r="B134" s="178" t="s">
        <v>784</v>
      </c>
      <c r="C134" s="178" t="s">
        <v>244</v>
      </c>
      <c r="D134" s="178" t="s">
        <v>792</v>
      </c>
    </row>
    <row r="135" spans="1:4" x14ac:dyDescent="0.25">
      <c r="A135" s="178">
        <v>8436</v>
      </c>
      <c r="B135" s="178" t="s">
        <v>784</v>
      </c>
      <c r="C135" s="178" t="s">
        <v>244</v>
      </c>
      <c r="D135" s="178" t="s">
        <v>793</v>
      </c>
    </row>
    <row r="136" spans="1:4" x14ac:dyDescent="0.25">
      <c r="A136" s="178">
        <v>8520</v>
      </c>
      <c r="B136" s="178" t="s">
        <v>784</v>
      </c>
      <c r="C136" s="178" t="s">
        <v>244</v>
      </c>
      <c r="D136" s="178" t="s">
        <v>794</v>
      </c>
    </row>
    <row r="137" spans="1:4" x14ac:dyDescent="0.25">
      <c r="A137" s="178">
        <v>8549</v>
      </c>
      <c r="B137" s="178" t="s">
        <v>784</v>
      </c>
      <c r="C137" s="178" t="s">
        <v>244</v>
      </c>
      <c r="D137" s="178" t="s">
        <v>795</v>
      </c>
    </row>
    <row r="138" spans="1:4" x14ac:dyDescent="0.25">
      <c r="A138" s="178">
        <v>8558</v>
      </c>
      <c r="B138" s="178" t="s">
        <v>784</v>
      </c>
      <c r="C138" s="178" t="s">
        <v>244</v>
      </c>
      <c r="D138" s="178" t="s">
        <v>796</v>
      </c>
    </row>
    <row r="139" spans="1:4" x14ac:dyDescent="0.25">
      <c r="A139" s="178">
        <v>8560</v>
      </c>
      <c r="B139" s="178" t="s">
        <v>784</v>
      </c>
      <c r="C139" s="178" t="s">
        <v>244</v>
      </c>
      <c r="D139" s="178" t="s">
        <v>797</v>
      </c>
    </row>
    <row r="140" spans="1:4" x14ac:dyDescent="0.25">
      <c r="A140" s="178">
        <v>8573</v>
      </c>
      <c r="B140" s="178" t="s">
        <v>784</v>
      </c>
      <c r="C140" s="178" t="s">
        <v>244</v>
      </c>
      <c r="D140" s="178" t="s">
        <v>798</v>
      </c>
    </row>
    <row r="141" spans="1:4" x14ac:dyDescent="0.25">
      <c r="A141" s="178">
        <v>8606</v>
      </c>
      <c r="B141" s="178" t="s">
        <v>784</v>
      </c>
      <c r="C141" s="178" t="s">
        <v>244</v>
      </c>
      <c r="D141" s="178" t="s">
        <v>799</v>
      </c>
    </row>
    <row r="142" spans="1:4" x14ac:dyDescent="0.25">
      <c r="A142" s="178">
        <v>8634</v>
      </c>
      <c r="B142" s="178" t="s">
        <v>784</v>
      </c>
      <c r="C142" s="178" t="s">
        <v>244</v>
      </c>
      <c r="D142" s="178" t="s">
        <v>800</v>
      </c>
    </row>
    <row r="143" spans="1:4" x14ac:dyDescent="0.25">
      <c r="A143" s="178">
        <v>8638</v>
      </c>
      <c r="B143" s="178" t="s">
        <v>784</v>
      </c>
      <c r="C143" s="178" t="s">
        <v>244</v>
      </c>
      <c r="D143" s="178" t="s">
        <v>744</v>
      </c>
    </row>
    <row r="144" spans="1:4" x14ac:dyDescent="0.25">
      <c r="A144" s="178">
        <v>8675</v>
      </c>
      <c r="B144" s="178" t="s">
        <v>784</v>
      </c>
      <c r="C144" s="178" t="s">
        <v>244</v>
      </c>
      <c r="D144" s="178" t="s">
        <v>801</v>
      </c>
    </row>
    <row r="145" spans="1:4" x14ac:dyDescent="0.25">
      <c r="A145" s="178">
        <v>8685</v>
      </c>
      <c r="B145" s="178" t="s">
        <v>784</v>
      </c>
      <c r="C145" s="178" t="s">
        <v>244</v>
      </c>
      <c r="D145" s="178" t="s">
        <v>802</v>
      </c>
    </row>
    <row r="146" spans="1:4" x14ac:dyDescent="0.25">
      <c r="A146" s="178">
        <v>8758</v>
      </c>
      <c r="B146" s="178" t="s">
        <v>784</v>
      </c>
      <c r="C146" s="178" t="s">
        <v>244</v>
      </c>
      <c r="D146" s="178" t="s">
        <v>803</v>
      </c>
    </row>
    <row r="147" spans="1:4" x14ac:dyDescent="0.25">
      <c r="A147" s="178">
        <v>8770</v>
      </c>
      <c r="B147" s="178" t="s">
        <v>784</v>
      </c>
      <c r="C147" s="178" t="s">
        <v>244</v>
      </c>
      <c r="D147" s="178" t="s">
        <v>804</v>
      </c>
    </row>
    <row r="148" spans="1:4" x14ac:dyDescent="0.25">
      <c r="A148" s="178">
        <v>8832</v>
      </c>
      <c r="B148" s="178" t="s">
        <v>784</v>
      </c>
      <c r="C148" s="178" t="s">
        <v>244</v>
      </c>
      <c r="D148" s="178" t="s">
        <v>805</v>
      </c>
    </row>
    <row r="149" spans="1:4" x14ac:dyDescent="0.25">
      <c r="A149" s="178">
        <v>8849</v>
      </c>
      <c r="B149" s="178" t="s">
        <v>784</v>
      </c>
      <c r="C149" s="178" t="s">
        <v>244</v>
      </c>
      <c r="D149" s="178" t="s">
        <v>806</v>
      </c>
    </row>
    <row r="150" spans="1:4" x14ac:dyDescent="0.25">
      <c r="A150" s="178">
        <v>11001</v>
      </c>
      <c r="B150" s="178" t="s">
        <v>807</v>
      </c>
      <c r="C150" s="178" t="s">
        <v>808</v>
      </c>
      <c r="D150" s="178" t="s">
        <v>809</v>
      </c>
    </row>
    <row r="151" spans="1:4" x14ac:dyDescent="0.25">
      <c r="A151" s="178">
        <v>13001</v>
      </c>
      <c r="B151" s="178" t="s">
        <v>810</v>
      </c>
      <c r="C151" s="178" t="s">
        <v>244</v>
      </c>
      <c r="D151" s="178" t="s">
        <v>811</v>
      </c>
    </row>
    <row r="152" spans="1:4" x14ac:dyDescent="0.25">
      <c r="A152" s="178">
        <v>13006</v>
      </c>
      <c r="B152" s="178" t="s">
        <v>810</v>
      </c>
      <c r="C152" s="178" t="s">
        <v>244</v>
      </c>
      <c r="D152" s="178" t="s">
        <v>812</v>
      </c>
    </row>
    <row r="153" spans="1:4" x14ac:dyDescent="0.25">
      <c r="A153" s="178">
        <v>13030</v>
      </c>
      <c r="B153" s="178" t="s">
        <v>810</v>
      </c>
      <c r="C153" s="178" t="s">
        <v>244</v>
      </c>
      <c r="D153" s="178" t="s">
        <v>813</v>
      </c>
    </row>
    <row r="154" spans="1:4" x14ac:dyDescent="0.25">
      <c r="A154" s="178">
        <v>13042</v>
      </c>
      <c r="B154" s="178" t="s">
        <v>810</v>
      </c>
      <c r="C154" s="178" t="s">
        <v>244</v>
      </c>
      <c r="D154" s="178" t="s">
        <v>814</v>
      </c>
    </row>
    <row r="155" spans="1:4" x14ac:dyDescent="0.25">
      <c r="A155" s="178">
        <v>13052</v>
      </c>
      <c r="B155" s="178" t="s">
        <v>810</v>
      </c>
      <c r="C155" s="178" t="s">
        <v>244</v>
      </c>
      <c r="D155" s="178" t="s">
        <v>815</v>
      </c>
    </row>
    <row r="156" spans="1:4" x14ac:dyDescent="0.25">
      <c r="A156" s="178">
        <v>13062</v>
      </c>
      <c r="B156" s="178" t="s">
        <v>810</v>
      </c>
      <c r="C156" s="178" t="s">
        <v>244</v>
      </c>
      <c r="D156" s="178" t="s">
        <v>816</v>
      </c>
    </row>
    <row r="157" spans="1:4" x14ac:dyDescent="0.25">
      <c r="A157" s="178">
        <v>13074</v>
      </c>
      <c r="B157" s="178" t="s">
        <v>810</v>
      </c>
      <c r="C157" s="178" t="s">
        <v>244</v>
      </c>
      <c r="D157" s="178" t="s">
        <v>817</v>
      </c>
    </row>
    <row r="158" spans="1:4" x14ac:dyDescent="0.25">
      <c r="A158" s="178">
        <v>13140</v>
      </c>
      <c r="B158" s="178" t="s">
        <v>810</v>
      </c>
      <c r="C158" s="178" t="s">
        <v>244</v>
      </c>
      <c r="D158" s="178" t="s">
        <v>818</v>
      </c>
    </row>
    <row r="159" spans="1:4" x14ac:dyDescent="0.25">
      <c r="A159" s="178">
        <v>13160</v>
      </c>
      <c r="B159" s="178" t="s">
        <v>810</v>
      </c>
      <c r="C159" s="178" t="s">
        <v>244</v>
      </c>
      <c r="D159" s="178" t="s">
        <v>819</v>
      </c>
    </row>
    <row r="160" spans="1:4" x14ac:dyDescent="0.25">
      <c r="A160" s="178">
        <v>13188</v>
      </c>
      <c r="B160" s="178" t="s">
        <v>810</v>
      </c>
      <c r="C160" s="178" t="s">
        <v>244</v>
      </c>
      <c r="D160" s="178" t="s">
        <v>820</v>
      </c>
    </row>
    <row r="161" spans="1:4" x14ac:dyDescent="0.25">
      <c r="A161" s="178">
        <v>13212</v>
      </c>
      <c r="B161" s="178" t="s">
        <v>810</v>
      </c>
      <c r="C161" s="178" t="s">
        <v>244</v>
      </c>
      <c r="D161" s="178" t="s">
        <v>821</v>
      </c>
    </row>
    <row r="162" spans="1:4" x14ac:dyDescent="0.25">
      <c r="A162" s="178">
        <v>13222</v>
      </c>
      <c r="B162" s="178" t="s">
        <v>810</v>
      </c>
      <c r="C162" s="178" t="s">
        <v>244</v>
      </c>
      <c r="D162" s="178" t="s">
        <v>822</v>
      </c>
    </row>
    <row r="163" spans="1:4" x14ac:dyDescent="0.25">
      <c r="A163" s="178">
        <v>13244</v>
      </c>
      <c r="B163" s="178" t="s">
        <v>810</v>
      </c>
      <c r="C163" s="178" t="s">
        <v>244</v>
      </c>
      <c r="D163" s="178" t="s">
        <v>823</v>
      </c>
    </row>
    <row r="164" spans="1:4" x14ac:dyDescent="0.25">
      <c r="A164" s="178">
        <v>13248</v>
      </c>
      <c r="B164" s="178" t="s">
        <v>810</v>
      </c>
      <c r="C164" s="178" t="s">
        <v>244</v>
      </c>
      <c r="D164" s="178" t="s">
        <v>824</v>
      </c>
    </row>
    <row r="165" spans="1:4" x14ac:dyDescent="0.25">
      <c r="A165" s="178">
        <v>13268</v>
      </c>
      <c r="B165" s="178" t="s">
        <v>810</v>
      </c>
      <c r="C165" s="178" t="s">
        <v>244</v>
      </c>
      <c r="D165" s="178" t="s">
        <v>825</v>
      </c>
    </row>
    <row r="166" spans="1:4" x14ac:dyDescent="0.25">
      <c r="A166" s="178">
        <v>13300</v>
      </c>
      <c r="B166" s="178" t="s">
        <v>810</v>
      </c>
      <c r="C166" s="178" t="s">
        <v>244</v>
      </c>
      <c r="D166" s="178" t="s">
        <v>826</v>
      </c>
    </row>
    <row r="167" spans="1:4" x14ac:dyDescent="0.25">
      <c r="A167" s="178">
        <v>13430</v>
      </c>
      <c r="B167" s="178" t="s">
        <v>810</v>
      </c>
      <c r="C167" s="178" t="s">
        <v>244</v>
      </c>
      <c r="D167" s="178" t="s">
        <v>827</v>
      </c>
    </row>
    <row r="168" spans="1:4" x14ac:dyDescent="0.25">
      <c r="A168" s="178">
        <v>13433</v>
      </c>
      <c r="B168" s="178" t="s">
        <v>810</v>
      </c>
      <c r="C168" s="178" t="s">
        <v>244</v>
      </c>
      <c r="D168" s="178" t="s">
        <v>828</v>
      </c>
    </row>
    <row r="169" spans="1:4" x14ac:dyDescent="0.25">
      <c r="A169" s="178">
        <v>13440</v>
      </c>
      <c r="B169" s="178" t="s">
        <v>810</v>
      </c>
      <c r="C169" s="178" t="s">
        <v>244</v>
      </c>
      <c r="D169" s="178" t="s">
        <v>829</v>
      </c>
    </row>
    <row r="170" spans="1:4" x14ac:dyDescent="0.25">
      <c r="A170" s="178">
        <v>13442</v>
      </c>
      <c r="B170" s="178" t="s">
        <v>810</v>
      </c>
      <c r="C170" s="178" t="s">
        <v>244</v>
      </c>
      <c r="D170" s="178" t="s">
        <v>830</v>
      </c>
    </row>
    <row r="171" spans="1:4" x14ac:dyDescent="0.25">
      <c r="A171" s="178">
        <v>13458</v>
      </c>
      <c r="B171" s="178" t="s">
        <v>810</v>
      </c>
      <c r="C171" s="178" t="s">
        <v>244</v>
      </c>
      <c r="D171" s="178" t="s">
        <v>831</v>
      </c>
    </row>
    <row r="172" spans="1:4" x14ac:dyDescent="0.25">
      <c r="A172" s="178">
        <v>13468</v>
      </c>
      <c r="B172" s="178" t="s">
        <v>810</v>
      </c>
      <c r="C172" s="178" t="s">
        <v>244</v>
      </c>
      <c r="D172" s="178" t="s">
        <v>832</v>
      </c>
    </row>
    <row r="173" spans="1:4" x14ac:dyDescent="0.25">
      <c r="A173" s="178">
        <v>13473</v>
      </c>
      <c r="B173" s="178" t="s">
        <v>810</v>
      </c>
      <c r="C173" s="178" t="s">
        <v>244</v>
      </c>
      <c r="D173" s="178" t="s">
        <v>833</v>
      </c>
    </row>
    <row r="174" spans="1:4" x14ac:dyDescent="0.25">
      <c r="A174" s="178">
        <v>13490</v>
      </c>
      <c r="B174" s="178" t="s">
        <v>810</v>
      </c>
      <c r="C174" s="178" t="s">
        <v>244</v>
      </c>
      <c r="D174" s="178" t="s">
        <v>834</v>
      </c>
    </row>
    <row r="175" spans="1:4" x14ac:dyDescent="0.25">
      <c r="A175" s="178">
        <v>13549</v>
      </c>
      <c r="B175" s="178" t="s">
        <v>810</v>
      </c>
      <c r="C175" s="178" t="s">
        <v>244</v>
      </c>
      <c r="D175" s="178" t="s">
        <v>835</v>
      </c>
    </row>
    <row r="176" spans="1:4" x14ac:dyDescent="0.25">
      <c r="A176" s="178">
        <v>13580</v>
      </c>
      <c r="B176" s="178" t="s">
        <v>810</v>
      </c>
      <c r="C176" s="178" t="s">
        <v>244</v>
      </c>
      <c r="D176" s="178" t="s">
        <v>836</v>
      </c>
    </row>
    <row r="177" spans="1:4" x14ac:dyDescent="0.25">
      <c r="A177" s="178">
        <v>13600</v>
      </c>
      <c r="B177" s="178" t="s">
        <v>810</v>
      </c>
      <c r="C177" s="178" t="s">
        <v>244</v>
      </c>
      <c r="D177" s="178" t="s">
        <v>837</v>
      </c>
    </row>
    <row r="178" spans="1:4" x14ac:dyDescent="0.25">
      <c r="A178" s="178">
        <v>13620</v>
      </c>
      <c r="B178" s="178" t="s">
        <v>810</v>
      </c>
      <c r="C178" s="178" t="s">
        <v>244</v>
      </c>
      <c r="D178" s="178" t="s">
        <v>838</v>
      </c>
    </row>
    <row r="179" spans="1:4" x14ac:dyDescent="0.25">
      <c r="A179" s="178">
        <v>13647</v>
      </c>
      <c r="B179" s="178" t="s">
        <v>810</v>
      </c>
      <c r="C179" s="178" t="s">
        <v>244</v>
      </c>
      <c r="D179" s="178" t="s">
        <v>839</v>
      </c>
    </row>
    <row r="180" spans="1:4" x14ac:dyDescent="0.25">
      <c r="A180" s="178">
        <v>13650</v>
      </c>
      <c r="B180" s="178" t="s">
        <v>810</v>
      </c>
      <c r="C180" s="178" t="s">
        <v>244</v>
      </c>
      <c r="D180" s="178" t="s">
        <v>840</v>
      </c>
    </row>
    <row r="181" spans="1:4" x14ac:dyDescent="0.25">
      <c r="A181" s="178">
        <v>13654</v>
      </c>
      <c r="B181" s="178" t="s">
        <v>810</v>
      </c>
      <c r="C181" s="178" t="s">
        <v>244</v>
      </c>
      <c r="D181" s="178" t="s">
        <v>841</v>
      </c>
    </row>
    <row r="182" spans="1:4" x14ac:dyDescent="0.25">
      <c r="A182" s="178">
        <v>13655</v>
      </c>
      <c r="B182" s="178" t="s">
        <v>810</v>
      </c>
      <c r="C182" s="178" t="s">
        <v>244</v>
      </c>
      <c r="D182" s="178" t="s">
        <v>842</v>
      </c>
    </row>
    <row r="183" spans="1:4" x14ac:dyDescent="0.25">
      <c r="A183" s="178">
        <v>13657</v>
      </c>
      <c r="B183" s="178" t="s">
        <v>810</v>
      </c>
      <c r="C183" s="178" t="s">
        <v>244</v>
      </c>
      <c r="D183" s="178" t="s">
        <v>843</v>
      </c>
    </row>
    <row r="184" spans="1:4" x14ac:dyDescent="0.25">
      <c r="A184" s="178">
        <v>13667</v>
      </c>
      <c r="B184" s="178" t="s">
        <v>810</v>
      </c>
      <c r="C184" s="178" t="s">
        <v>244</v>
      </c>
      <c r="D184" s="178" t="s">
        <v>844</v>
      </c>
    </row>
    <row r="185" spans="1:4" x14ac:dyDescent="0.25">
      <c r="A185" s="178">
        <v>13670</v>
      </c>
      <c r="B185" s="178" t="s">
        <v>810</v>
      </c>
      <c r="C185" s="178" t="s">
        <v>244</v>
      </c>
      <c r="D185" s="178" t="s">
        <v>845</v>
      </c>
    </row>
    <row r="186" spans="1:4" x14ac:dyDescent="0.25">
      <c r="A186" s="178">
        <v>13673</v>
      </c>
      <c r="B186" s="178" t="s">
        <v>810</v>
      </c>
      <c r="C186" s="178" t="s">
        <v>244</v>
      </c>
      <c r="D186" s="178" t="s">
        <v>846</v>
      </c>
    </row>
    <row r="187" spans="1:4" x14ac:dyDescent="0.25">
      <c r="A187" s="178">
        <v>13683</v>
      </c>
      <c r="B187" s="178" t="s">
        <v>810</v>
      </c>
      <c r="C187" s="178" t="s">
        <v>244</v>
      </c>
      <c r="D187" s="178" t="s">
        <v>847</v>
      </c>
    </row>
    <row r="188" spans="1:4" x14ac:dyDescent="0.25">
      <c r="A188" s="178">
        <v>13688</v>
      </c>
      <c r="B188" s="178" t="s">
        <v>810</v>
      </c>
      <c r="C188" s="178" t="s">
        <v>244</v>
      </c>
      <c r="D188" s="178" t="s">
        <v>848</v>
      </c>
    </row>
    <row r="189" spans="1:4" x14ac:dyDescent="0.25">
      <c r="A189" s="178">
        <v>13744</v>
      </c>
      <c r="B189" s="178" t="s">
        <v>810</v>
      </c>
      <c r="C189" s="178" t="s">
        <v>244</v>
      </c>
      <c r="D189" s="178" t="s">
        <v>849</v>
      </c>
    </row>
    <row r="190" spans="1:4" x14ac:dyDescent="0.25">
      <c r="A190" s="178">
        <v>13760</v>
      </c>
      <c r="B190" s="178" t="s">
        <v>810</v>
      </c>
      <c r="C190" s="178" t="s">
        <v>244</v>
      </c>
      <c r="D190" s="178" t="s">
        <v>850</v>
      </c>
    </row>
    <row r="191" spans="1:4" x14ac:dyDescent="0.25">
      <c r="A191" s="178">
        <v>13780</v>
      </c>
      <c r="B191" s="178" t="s">
        <v>810</v>
      </c>
      <c r="C191" s="178" t="s">
        <v>244</v>
      </c>
      <c r="D191" s="178" t="s">
        <v>851</v>
      </c>
    </row>
    <row r="192" spans="1:4" x14ac:dyDescent="0.25">
      <c r="A192" s="178">
        <v>13810</v>
      </c>
      <c r="B192" s="178" t="s">
        <v>810</v>
      </c>
      <c r="C192" s="178" t="s">
        <v>244</v>
      </c>
      <c r="D192" s="178" t="s">
        <v>852</v>
      </c>
    </row>
    <row r="193" spans="1:4" x14ac:dyDescent="0.25">
      <c r="A193" s="178">
        <v>13836</v>
      </c>
      <c r="B193" s="178" t="s">
        <v>810</v>
      </c>
      <c r="C193" s="178" t="s">
        <v>244</v>
      </c>
      <c r="D193" s="178" t="s">
        <v>853</v>
      </c>
    </row>
    <row r="194" spans="1:4" x14ac:dyDescent="0.25">
      <c r="A194" s="178">
        <v>13838</v>
      </c>
      <c r="B194" s="178" t="s">
        <v>810</v>
      </c>
      <c r="C194" s="178" t="s">
        <v>244</v>
      </c>
      <c r="D194" s="178" t="s">
        <v>854</v>
      </c>
    </row>
    <row r="195" spans="1:4" x14ac:dyDescent="0.25">
      <c r="A195" s="178">
        <v>13873</v>
      </c>
      <c r="B195" s="178" t="s">
        <v>810</v>
      </c>
      <c r="C195" s="178" t="s">
        <v>244</v>
      </c>
      <c r="D195" s="178" t="s">
        <v>855</v>
      </c>
    </row>
    <row r="196" spans="1:4" x14ac:dyDescent="0.25">
      <c r="A196" s="178">
        <v>13894</v>
      </c>
      <c r="B196" s="178" t="s">
        <v>810</v>
      </c>
      <c r="C196" s="178" t="s">
        <v>244</v>
      </c>
      <c r="D196" s="178" t="s">
        <v>856</v>
      </c>
    </row>
    <row r="197" spans="1:4" x14ac:dyDescent="0.25">
      <c r="A197" s="178">
        <v>15001</v>
      </c>
      <c r="B197" s="178" t="s">
        <v>857</v>
      </c>
      <c r="C197" s="178" t="s">
        <v>244</v>
      </c>
      <c r="D197" s="178" t="s">
        <v>858</v>
      </c>
    </row>
    <row r="198" spans="1:4" x14ac:dyDescent="0.25">
      <c r="A198" s="178">
        <v>15022</v>
      </c>
      <c r="B198" s="178" t="s">
        <v>857</v>
      </c>
      <c r="C198" s="178" t="s">
        <v>244</v>
      </c>
      <c r="D198" s="178" t="s">
        <v>859</v>
      </c>
    </row>
    <row r="199" spans="1:4" x14ac:dyDescent="0.25">
      <c r="A199" s="178">
        <v>15047</v>
      </c>
      <c r="B199" s="178" t="s">
        <v>857</v>
      </c>
      <c r="C199" s="178" t="s">
        <v>244</v>
      </c>
      <c r="D199" s="178" t="s">
        <v>860</v>
      </c>
    </row>
    <row r="200" spans="1:4" x14ac:dyDescent="0.25">
      <c r="A200" s="178">
        <v>15051</v>
      </c>
      <c r="B200" s="178" t="s">
        <v>857</v>
      </c>
      <c r="C200" s="178" t="s">
        <v>244</v>
      </c>
      <c r="D200" s="178" t="s">
        <v>861</v>
      </c>
    </row>
    <row r="201" spans="1:4" x14ac:dyDescent="0.25">
      <c r="A201" s="178">
        <v>15087</v>
      </c>
      <c r="B201" s="178" t="s">
        <v>857</v>
      </c>
      <c r="C201" s="178" t="s">
        <v>244</v>
      </c>
      <c r="D201" s="178" t="s">
        <v>862</v>
      </c>
    </row>
    <row r="202" spans="1:4" x14ac:dyDescent="0.25">
      <c r="A202" s="178">
        <v>15090</v>
      </c>
      <c r="B202" s="178" t="s">
        <v>857</v>
      </c>
      <c r="C202" s="178" t="s">
        <v>244</v>
      </c>
      <c r="D202" s="178" t="s">
        <v>863</v>
      </c>
    </row>
    <row r="203" spans="1:4" x14ac:dyDescent="0.25">
      <c r="A203" s="178">
        <v>15092</v>
      </c>
      <c r="B203" s="178" t="s">
        <v>857</v>
      </c>
      <c r="C203" s="178" t="s">
        <v>244</v>
      </c>
      <c r="D203" s="178" t="s">
        <v>864</v>
      </c>
    </row>
    <row r="204" spans="1:4" x14ac:dyDescent="0.25">
      <c r="A204" s="178">
        <v>15097</v>
      </c>
      <c r="B204" s="178" t="s">
        <v>857</v>
      </c>
      <c r="C204" s="178" t="s">
        <v>244</v>
      </c>
      <c r="D204" s="178" t="s">
        <v>865</v>
      </c>
    </row>
    <row r="205" spans="1:4" x14ac:dyDescent="0.25">
      <c r="A205" s="178">
        <v>15104</v>
      </c>
      <c r="B205" s="178" t="s">
        <v>857</v>
      </c>
      <c r="C205" s="178" t="s">
        <v>244</v>
      </c>
      <c r="D205" s="178" t="s">
        <v>857</v>
      </c>
    </row>
    <row r="206" spans="1:4" x14ac:dyDescent="0.25">
      <c r="A206" s="178">
        <v>15106</v>
      </c>
      <c r="B206" s="178" t="s">
        <v>857</v>
      </c>
      <c r="C206" s="178" t="s">
        <v>244</v>
      </c>
      <c r="D206" s="178" t="s">
        <v>681</v>
      </c>
    </row>
    <row r="207" spans="1:4" x14ac:dyDescent="0.25">
      <c r="A207" s="178">
        <v>15109</v>
      </c>
      <c r="B207" s="178" t="s">
        <v>857</v>
      </c>
      <c r="C207" s="178" t="s">
        <v>244</v>
      </c>
      <c r="D207" s="178" t="s">
        <v>866</v>
      </c>
    </row>
    <row r="208" spans="1:4" x14ac:dyDescent="0.25">
      <c r="A208" s="178">
        <v>15114</v>
      </c>
      <c r="B208" s="178" t="s">
        <v>857</v>
      </c>
      <c r="C208" s="178" t="s">
        <v>244</v>
      </c>
      <c r="D208" s="178" t="s">
        <v>867</v>
      </c>
    </row>
    <row r="209" spans="1:4" x14ac:dyDescent="0.25">
      <c r="A209" s="178">
        <v>15131</v>
      </c>
      <c r="B209" s="178" t="s">
        <v>857</v>
      </c>
      <c r="C209" s="178" t="s">
        <v>244</v>
      </c>
      <c r="D209" s="178" t="s">
        <v>685</v>
      </c>
    </row>
    <row r="210" spans="1:4" x14ac:dyDescent="0.25">
      <c r="A210" s="178">
        <v>15135</v>
      </c>
      <c r="B210" s="178" t="s">
        <v>857</v>
      </c>
      <c r="C210" s="178" t="s">
        <v>244</v>
      </c>
      <c r="D210" s="178" t="s">
        <v>868</v>
      </c>
    </row>
    <row r="211" spans="1:4" x14ac:dyDescent="0.25">
      <c r="A211" s="178">
        <v>15162</v>
      </c>
      <c r="B211" s="178" t="s">
        <v>857</v>
      </c>
      <c r="C211" s="178" t="s">
        <v>244</v>
      </c>
      <c r="D211" s="178" t="s">
        <v>869</v>
      </c>
    </row>
    <row r="212" spans="1:4" x14ac:dyDescent="0.25">
      <c r="A212" s="178">
        <v>15172</v>
      </c>
      <c r="B212" s="178" t="s">
        <v>857</v>
      </c>
      <c r="C212" s="178" t="s">
        <v>244</v>
      </c>
      <c r="D212" s="178" t="s">
        <v>870</v>
      </c>
    </row>
    <row r="213" spans="1:4" x14ac:dyDescent="0.25">
      <c r="A213" s="178">
        <v>15176</v>
      </c>
      <c r="B213" s="178" t="s">
        <v>857</v>
      </c>
      <c r="C213" s="178" t="s">
        <v>244</v>
      </c>
      <c r="D213" s="178" t="s">
        <v>871</v>
      </c>
    </row>
    <row r="214" spans="1:4" x14ac:dyDescent="0.25">
      <c r="A214" s="178">
        <v>15180</v>
      </c>
      <c r="B214" s="178" t="s">
        <v>857</v>
      </c>
      <c r="C214" s="178" t="s">
        <v>244</v>
      </c>
      <c r="D214" s="178" t="s">
        <v>872</v>
      </c>
    </row>
    <row r="215" spans="1:4" x14ac:dyDescent="0.25">
      <c r="A215" s="178">
        <v>15183</v>
      </c>
      <c r="B215" s="178" t="s">
        <v>857</v>
      </c>
      <c r="C215" s="178" t="s">
        <v>244</v>
      </c>
      <c r="D215" s="178" t="s">
        <v>873</v>
      </c>
    </row>
    <row r="216" spans="1:4" x14ac:dyDescent="0.25">
      <c r="A216" s="178">
        <v>15185</v>
      </c>
      <c r="B216" s="178" t="s">
        <v>857</v>
      </c>
      <c r="C216" s="178" t="s">
        <v>244</v>
      </c>
      <c r="D216" s="178" t="s">
        <v>874</v>
      </c>
    </row>
    <row r="217" spans="1:4" x14ac:dyDescent="0.25">
      <c r="A217" s="178">
        <v>15187</v>
      </c>
      <c r="B217" s="178" t="s">
        <v>857</v>
      </c>
      <c r="C217" s="178" t="s">
        <v>244</v>
      </c>
      <c r="D217" s="178" t="s">
        <v>875</v>
      </c>
    </row>
    <row r="218" spans="1:4" x14ac:dyDescent="0.25">
      <c r="A218" s="178">
        <v>15189</v>
      </c>
      <c r="B218" s="178" t="s">
        <v>857</v>
      </c>
      <c r="C218" s="178" t="s">
        <v>244</v>
      </c>
      <c r="D218" s="178" t="s">
        <v>876</v>
      </c>
    </row>
    <row r="219" spans="1:4" x14ac:dyDescent="0.25">
      <c r="A219" s="178">
        <v>15204</v>
      </c>
      <c r="B219" s="178" t="s">
        <v>857</v>
      </c>
      <c r="C219" s="178" t="s">
        <v>244</v>
      </c>
      <c r="D219" s="178" t="s">
        <v>877</v>
      </c>
    </row>
    <row r="220" spans="1:4" x14ac:dyDescent="0.25">
      <c r="A220" s="178">
        <v>15212</v>
      </c>
      <c r="B220" s="178" t="s">
        <v>857</v>
      </c>
      <c r="C220" s="178" t="s">
        <v>244</v>
      </c>
      <c r="D220" s="178" t="s">
        <v>878</v>
      </c>
    </row>
    <row r="221" spans="1:4" x14ac:dyDescent="0.25">
      <c r="A221" s="178">
        <v>15215</v>
      </c>
      <c r="B221" s="178" t="s">
        <v>857</v>
      </c>
      <c r="C221" s="178" t="s">
        <v>244</v>
      </c>
      <c r="D221" s="178" t="s">
        <v>879</v>
      </c>
    </row>
    <row r="222" spans="1:4" x14ac:dyDescent="0.25">
      <c r="A222" s="178">
        <v>15218</v>
      </c>
      <c r="B222" s="178" t="s">
        <v>857</v>
      </c>
      <c r="C222" s="178" t="s">
        <v>244</v>
      </c>
      <c r="D222" s="178" t="s">
        <v>880</v>
      </c>
    </row>
    <row r="223" spans="1:4" x14ac:dyDescent="0.25">
      <c r="A223" s="178">
        <v>15223</v>
      </c>
      <c r="B223" s="178" t="s">
        <v>857</v>
      </c>
      <c r="C223" s="178" t="s">
        <v>244</v>
      </c>
      <c r="D223" s="178" t="s">
        <v>881</v>
      </c>
    </row>
    <row r="224" spans="1:4" x14ac:dyDescent="0.25">
      <c r="A224" s="178">
        <v>15224</v>
      </c>
      <c r="B224" s="178" t="s">
        <v>857</v>
      </c>
      <c r="C224" s="178" t="s">
        <v>244</v>
      </c>
      <c r="D224" s="178" t="s">
        <v>882</v>
      </c>
    </row>
    <row r="225" spans="1:4" x14ac:dyDescent="0.25">
      <c r="A225" s="178">
        <v>15226</v>
      </c>
      <c r="B225" s="178" t="s">
        <v>857</v>
      </c>
      <c r="C225" s="178" t="s">
        <v>244</v>
      </c>
      <c r="D225" s="178" t="s">
        <v>883</v>
      </c>
    </row>
    <row r="226" spans="1:4" x14ac:dyDescent="0.25">
      <c r="A226" s="178">
        <v>15232</v>
      </c>
      <c r="B226" s="178" t="s">
        <v>857</v>
      </c>
      <c r="C226" s="178" t="s">
        <v>244</v>
      </c>
      <c r="D226" s="178" t="s">
        <v>884</v>
      </c>
    </row>
    <row r="227" spans="1:4" x14ac:dyDescent="0.25">
      <c r="A227" s="178">
        <v>15236</v>
      </c>
      <c r="B227" s="178" t="s">
        <v>857</v>
      </c>
      <c r="C227" s="178" t="s">
        <v>244</v>
      </c>
      <c r="D227" s="178" t="s">
        <v>885</v>
      </c>
    </row>
    <row r="228" spans="1:4" x14ac:dyDescent="0.25">
      <c r="A228" s="178">
        <v>15238</v>
      </c>
      <c r="B228" s="178" t="s">
        <v>857</v>
      </c>
      <c r="C228" s="178" t="s">
        <v>244</v>
      </c>
      <c r="D228" s="178" t="s">
        <v>886</v>
      </c>
    </row>
    <row r="229" spans="1:4" x14ac:dyDescent="0.25">
      <c r="A229" s="178">
        <v>15244</v>
      </c>
      <c r="B229" s="178" t="s">
        <v>857</v>
      </c>
      <c r="C229" s="178" t="s">
        <v>244</v>
      </c>
      <c r="D229" s="178" t="s">
        <v>887</v>
      </c>
    </row>
    <row r="230" spans="1:4" x14ac:dyDescent="0.25">
      <c r="A230" s="178">
        <v>15248</v>
      </c>
      <c r="B230" s="178" t="s">
        <v>857</v>
      </c>
      <c r="C230" s="178" t="s">
        <v>244</v>
      </c>
      <c r="D230" s="178" t="s">
        <v>888</v>
      </c>
    </row>
    <row r="231" spans="1:4" x14ac:dyDescent="0.25">
      <c r="A231" s="178">
        <v>15272</v>
      </c>
      <c r="B231" s="178" t="s">
        <v>857</v>
      </c>
      <c r="C231" s="178" t="s">
        <v>244</v>
      </c>
      <c r="D231" s="178" t="s">
        <v>889</v>
      </c>
    </row>
    <row r="232" spans="1:4" x14ac:dyDescent="0.25">
      <c r="A232" s="178">
        <v>15276</v>
      </c>
      <c r="B232" s="178" t="s">
        <v>857</v>
      </c>
      <c r="C232" s="178" t="s">
        <v>244</v>
      </c>
      <c r="D232" s="178" t="s">
        <v>890</v>
      </c>
    </row>
    <row r="233" spans="1:4" x14ac:dyDescent="0.25">
      <c r="A233" s="178">
        <v>15293</v>
      </c>
      <c r="B233" s="178" t="s">
        <v>857</v>
      </c>
      <c r="C233" s="178" t="s">
        <v>244</v>
      </c>
      <c r="D233" s="178" t="s">
        <v>891</v>
      </c>
    </row>
    <row r="234" spans="1:4" x14ac:dyDescent="0.25">
      <c r="A234" s="178">
        <v>15296</v>
      </c>
      <c r="B234" s="178" t="s">
        <v>857</v>
      </c>
      <c r="C234" s="178" t="s">
        <v>244</v>
      </c>
      <c r="D234" s="178" t="s">
        <v>892</v>
      </c>
    </row>
    <row r="235" spans="1:4" x14ac:dyDescent="0.25">
      <c r="A235" s="178">
        <v>15299</v>
      </c>
      <c r="B235" s="178" t="s">
        <v>857</v>
      </c>
      <c r="C235" s="178" t="s">
        <v>244</v>
      </c>
      <c r="D235" s="178" t="s">
        <v>893</v>
      </c>
    </row>
    <row r="236" spans="1:4" x14ac:dyDescent="0.25">
      <c r="A236" s="178">
        <v>15317</v>
      </c>
      <c r="B236" s="178" t="s">
        <v>857</v>
      </c>
      <c r="C236" s="178" t="s">
        <v>244</v>
      </c>
      <c r="D236" s="178" t="s">
        <v>894</v>
      </c>
    </row>
    <row r="237" spans="1:4" x14ac:dyDescent="0.25">
      <c r="A237" s="178">
        <v>15322</v>
      </c>
      <c r="B237" s="178" t="s">
        <v>857</v>
      </c>
      <c r="C237" s="178" t="s">
        <v>244</v>
      </c>
      <c r="D237" s="178" t="s">
        <v>895</v>
      </c>
    </row>
    <row r="238" spans="1:4" x14ac:dyDescent="0.25">
      <c r="A238" s="178">
        <v>15325</v>
      </c>
      <c r="B238" s="178" t="s">
        <v>857</v>
      </c>
      <c r="C238" s="178" t="s">
        <v>244</v>
      </c>
      <c r="D238" s="178" t="s">
        <v>896</v>
      </c>
    </row>
    <row r="239" spans="1:4" x14ac:dyDescent="0.25">
      <c r="A239" s="178">
        <v>15332</v>
      </c>
      <c r="B239" s="178" t="s">
        <v>857</v>
      </c>
      <c r="C239" s="178" t="s">
        <v>244</v>
      </c>
      <c r="D239" s="178" t="s">
        <v>897</v>
      </c>
    </row>
    <row r="240" spans="1:4" x14ac:dyDescent="0.25">
      <c r="A240" s="178">
        <v>15362</v>
      </c>
      <c r="B240" s="178" t="s">
        <v>857</v>
      </c>
      <c r="C240" s="178" t="s">
        <v>244</v>
      </c>
      <c r="D240" s="178" t="s">
        <v>898</v>
      </c>
    </row>
    <row r="241" spans="1:4" x14ac:dyDescent="0.25">
      <c r="A241" s="178">
        <v>15367</v>
      </c>
      <c r="B241" s="178" t="s">
        <v>857</v>
      </c>
      <c r="C241" s="178" t="s">
        <v>244</v>
      </c>
      <c r="D241" s="178" t="s">
        <v>899</v>
      </c>
    </row>
    <row r="242" spans="1:4" x14ac:dyDescent="0.25">
      <c r="A242" s="178">
        <v>15368</v>
      </c>
      <c r="B242" s="178" t="s">
        <v>857</v>
      </c>
      <c r="C242" s="178" t="s">
        <v>244</v>
      </c>
      <c r="D242" s="178" t="s">
        <v>720</v>
      </c>
    </row>
    <row r="243" spans="1:4" x14ac:dyDescent="0.25">
      <c r="A243" s="178">
        <v>15377</v>
      </c>
      <c r="B243" s="178" t="s">
        <v>857</v>
      </c>
      <c r="C243" s="178" t="s">
        <v>244</v>
      </c>
      <c r="D243" s="178" t="s">
        <v>900</v>
      </c>
    </row>
    <row r="244" spans="1:4" x14ac:dyDescent="0.25">
      <c r="A244" s="178">
        <v>15380</v>
      </c>
      <c r="B244" s="178" t="s">
        <v>857</v>
      </c>
      <c r="C244" s="178" t="s">
        <v>244</v>
      </c>
      <c r="D244" s="178" t="s">
        <v>901</v>
      </c>
    </row>
    <row r="245" spans="1:4" x14ac:dyDescent="0.25">
      <c r="A245" s="178">
        <v>15401</v>
      </c>
      <c r="B245" s="178" t="s">
        <v>857</v>
      </c>
      <c r="C245" s="178" t="s">
        <v>244</v>
      </c>
      <c r="D245" s="178" t="s">
        <v>902</v>
      </c>
    </row>
    <row r="246" spans="1:4" x14ac:dyDescent="0.25">
      <c r="A246" s="178">
        <v>15403</v>
      </c>
      <c r="B246" s="178" t="s">
        <v>857</v>
      </c>
      <c r="C246" s="178" t="s">
        <v>244</v>
      </c>
      <c r="D246" s="178" t="s">
        <v>903</v>
      </c>
    </row>
    <row r="247" spans="1:4" x14ac:dyDescent="0.25">
      <c r="A247" s="178">
        <v>15407</v>
      </c>
      <c r="B247" s="178" t="s">
        <v>857</v>
      </c>
      <c r="C247" s="178" t="s">
        <v>244</v>
      </c>
      <c r="D247" s="178" t="s">
        <v>904</v>
      </c>
    </row>
    <row r="248" spans="1:4" x14ac:dyDescent="0.25">
      <c r="A248" s="178">
        <v>15425</v>
      </c>
      <c r="B248" s="178" t="s">
        <v>857</v>
      </c>
      <c r="C248" s="178" t="s">
        <v>244</v>
      </c>
      <c r="D248" s="178" t="s">
        <v>905</v>
      </c>
    </row>
    <row r="249" spans="1:4" x14ac:dyDescent="0.25">
      <c r="A249" s="178">
        <v>15442</v>
      </c>
      <c r="B249" s="178" t="s">
        <v>857</v>
      </c>
      <c r="C249" s="178" t="s">
        <v>244</v>
      </c>
      <c r="D249" s="178" t="s">
        <v>906</v>
      </c>
    </row>
    <row r="250" spans="1:4" x14ac:dyDescent="0.25">
      <c r="A250" s="178">
        <v>15455</v>
      </c>
      <c r="B250" s="178" t="s">
        <v>857</v>
      </c>
      <c r="C250" s="178" t="s">
        <v>244</v>
      </c>
      <c r="D250" s="178" t="s">
        <v>907</v>
      </c>
    </row>
    <row r="251" spans="1:4" x14ac:dyDescent="0.25">
      <c r="A251" s="178">
        <v>15464</v>
      </c>
      <c r="B251" s="178" t="s">
        <v>857</v>
      </c>
      <c r="C251" s="178" t="s">
        <v>244</v>
      </c>
      <c r="D251" s="178" t="s">
        <v>908</v>
      </c>
    </row>
    <row r="252" spans="1:4" x14ac:dyDescent="0.25">
      <c r="A252" s="178">
        <v>15466</v>
      </c>
      <c r="B252" s="178" t="s">
        <v>857</v>
      </c>
      <c r="C252" s="178" t="s">
        <v>244</v>
      </c>
      <c r="D252" s="178" t="s">
        <v>909</v>
      </c>
    </row>
    <row r="253" spans="1:4" x14ac:dyDescent="0.25">
      <c r="A253" s="178">
        <v>15469</v>
      </c>
      <c r="B253" s="178" t="s">
        <v>857</v>
      </c>
      <c r="C253" s="178" t="s">
        <v>244</v>
      </c>
      <c r="D253" s="178" t="s">
        <v>910</v>
      </c>
    </row>
    <row r="254" spans="1:4" x14ac:dyDescent="0.25">
      <c r="A254" s="178">
        <v>15476</v>
      </c>
      <c r="B254" s="178" t="s">
        <v>857</v>
      </c>
      <c r="C254" s="178" t="s">
        <v>244</v>
      </c>
      <c r="D254" s="178" t="s">
        <v>911</v>
      </c>
    </row>
    <row r="255" spans="1:4" x14ac:dyDescent="0.25">
      <c r="A255" s="178">
        <v>15480</v>
      </c>
      <c r="B255" s="178" t="s">
        <v>857</v>
      </c>
      <c r="C255" s="178" t="s">
        <v>244</v>
      </c>
      <c r="D255" s="178" t="s">
        <v>912</v>
      </c>
    </row>
    <row r="256" spans="1:4" x14ac:dyDescent="0.25">
      <c r="A256" s="178">
        <v>15491</v>
      </c>
      <c r="B256" s="178" t="s">
        <v>857</v>
      </c>
      <c r="C256" s="178" t="s">
        <v>244</v>
      </c>
      <c r="D256" s="178" t="s">
        <v>913</v>
      </c>
    </row>
    <row r="257" spans="1:4" x14ac:dyDescent="0.25">
      <c r="A257" s="178">
        <v>15494</v>
      </c>
      <c r="B257" s="178" t="s">
        <v>857</v>
      </c>
      <c r="C257" s="178" t="s">
        <v>244</v>
      </c>
      <c r="D257" s="178" t="s">
        <v>914</v>
      </c>
    </row>
    <row r="258" spans="1:4" x14ac:dyDescent="0.25">
      <c r="A258" s="178">
        <v>15500</v>
      </c>
      <c r="B258" s="178" t="s">
        <v>857</v>
      </c>
      <c r="C258" s="178" t="s">
        <v>244</v>
      </c>
      <c r="D258" s="178" t="s">
        <v>915</v>
      </c>
    </row>
    <row r="259" spans="1:4" x14ac:dyDescent="0.25">
      <c r="A259" s="178">
        <v>15507</v>
      </c>
      <c r="B259" s="178" t="s">
        <v>857</v>
      </c>
      <c r="C259" s="178" t="s">
        <v>244</v>
      </c>
      <c r="D259" s="178" t="s">
        <v>916</v>
      </c>
    </row>
    <row r="260" spans="1:4" x14ac:dyDescent="0.25">
      <c r="A260" s="178">
        <v>15511</v>
      </c>
      <c r="B260" s="178" t="s">
        <v>857</v>
      </c>
      <c r="C260" s="178" t="s">
        <v>244</v>
      </c>
      <c r="D260" s="178" t="s">
        <v>917</v>
      </c>
    </row>
    <row r="261" spans="1:4" x14ac:dyDescent="0.25">
      <c r="A261" s="178">
        <v>15514</v>
      </c>
      <c r="B261" s="178" t="s">
        <v>857</v>
      </c>
      <c r="C261" s="178" t="s">
        <v>244</v>
      </c>
      <c r="D261" s="178" t="s">
        <v>918</v>
      </c>
    </row>
    <row r="262" spans="1:4" x14ac:dyDescent="0.25">
      <c r="A262" s="178">
        <v>15516</v>
      </c>
      <c r="B262" s="178" t="s">
        <v>857</v>
      </c>
      <c r="C262" s="178" t="s">
        <v>244</v>
      </c>
      <c r="D262" s="178" t="s">
        <v>919</v>
      </c>
    </row>
    <row r="263" spans="1:4" x14ac:dyDescent="0.25">
      <c r="A263" s="178">
        <v>15518</v>
      </c>
      <c r="B263" s="178" t="s">
        <v>857</v>
      </c>
      <c r="C263" s="178" t="s">
        <v>244</v>
      </c>
      <c r="D263" s="178" t="s">
        <v>920</v>
      </c>
    </row>
    <row r="264" spans="1:4" x14ac:dyDescent="0.25">
      <c r="A264" s="178">
        <v>15522</v>
      </c>
      <c r="B264" s="178" t="s">
        <v>857</v>
      </c>
      <c r="C264" s="178" t="s">
        <v>244</v>
      </c>
      <c r="D264" s="178" t="s">
        <v>921</v>
      </c>
    </row>
    <row r="265" spans="1:4" x14ac:dyDescent="0.25">
      <c r="A265" s="178">
        <v>15531</v>
      </c>
      <c r="B265" s="178" t="s">
        <v>857</v>
      </c>
      <c r="C265" s="178" t="s">
        <v>244</v>
      </c>
      <c r="D265" s="178" t="s">
        <v>922</v>
      </c>
    </row>
    <row r="266" spans="1:4" x14ac:dyDescent="0.25">
      <c r="A266" s="178">
        <v>15533</v>
      </c>
      <c r="B266" s="178" t="s">
        <v>857</v>
      </c>
      <c r="C266" s="178" t="s">
        <v>244</v>
      </c>
      <c r="D266" s="178" t="s">
        <v>923</v>
      </c>
    </row>
    <row r="267" spans="1:4" x14ac:dyDescent="0.25">
      <c r="A267" s="178">
        <v>15537</v>
      </c>
      <c r="B267" s="178" t="s">
        <v>857</v>
      </c>
      <c r="C267" s="178" t="s">
        <v>244</v>
      </c>
      <c r="D267" s="178" t="s">
        <v>924</v>
      </c>
    </row>
    <row r="268" spans="1:4" x14ac:dyDescent="0.25">
      <c r="A268" s="178">
        <v>15542</v>
      </c>
      <c r="B268" s="178" t="s">
        <v>857</v>
      </c>
      <c r="C268" s="178" t="s">
        <v>244</v>
      </c>
      <c r="D268" s="178" t="s">
        <v>925</v>
      </c>
    </row>
    <row r="269" spans="1:4" x14ac:dyDescent="0.25">
      <c r="A269" s="178">
        <v>15550</v>
      </c>
      <c r="B269" s="178" t="s">
        <v>857</v>
      </c>
      <c r="C269" s="178" t="s">
        <v>244</v>
      </c>
      <c r="D269" s="178" t="s">
        <v>926</v>
      </c>
    </row>
    <row r="270" spans="1:4" x14ac:dyDescent="0.25">
      <c r="A270" s="178">
        <v>15572</v>
      </c>
      <c r="B270" s="178" t="s">
        <v>857</v>
      </c>
      <c r="C270" s="178" t="s">
        <v>244</v>
      </c>
      <c r="D270" s="178" t="s">
        <v>927</v>
      </c>
    </row>
    <row r="271" spans="1:4" x14ac:dyDescent="0.25">
      <c r="A271" s="178">
        <v>15580</v>
      </c>
      <c r="B271" s="178" t="s">
        <v>857</v>
      </c>
      <c r="C271" s="178" t="s">
        <v>244</v>
      </c>
      <c r="D271" s="178" t="s">
        <v>928</v>
      </c>
    </row>
    <row r="272" spans="1:4" x14ac:dyDescent="0.25">
      <c r="A272" s="178">
        <v>15599</v>
      </c>
      <c r="B272" s="178" t="s">
        <v>857</v>
      </c>
      <c r="C272" s="178" t="s">
        <v>244</v>
      </c>
      <c r="D272" s="178" t="s">
        <v>929</v>
      </c>
    </row>
    <row r="273" spans="1:4" x14ac:dyDescent="0.25">
      <c r="A273" s="178">
        <v>15600</v>
      </c>
      <c r="B273" s="178" t="s">
        <v>857</v>
      </c>
      <c r="C273" s="178" t="s">
        <v>244</v>
      </c>
      <c r="D273" s="178" t="s">
        <v>930</v>
      </c>
    </row>
    <row r="274" spans="1:4" x14ac:dyDescent="0.25">
      <c r="A274" s="178">
        <v>15621</v>
      </c>
      <c r="B274" s="178" t="s">
        <v>857</v>
      </c>
      <c r="C274" s="178" t="s">
        <v>244</v>
      </c>
      <c r="D274" s="178" t="s">
        <v>931</v>
      </c>
    </row>
    <row r="275" spans="1:4" x14ac:dyDescent="0.25">
      <c r="A275" s="178">
        <v>15632</v>
      </c>
      <c r="B275" s="178" t="s">
        <v>857</v>
      </c>
      <c r="C275" s="178" t="s">
        <v>244</v>
      </c>
      <c r="D275" s="178" t="s">
        <v>932</v>
      </c>
    </row>
    <row r="276" spans="1:4" x14ac:dyDescent="0.25">
      <c r="A276" s="178">
        <v>15638</v>
      </c>
      <c r="B276" s="178" t="s">
        <v>857</v>
      </c>
      <c r="C276" s="178" t="s">
        <v>244</v>
      </c>
      <c r="D276" s="178" t="s">
        <v>933</v>
      </c>
    </row>
    <row r="277" spans="1:4" x14ac:dyDescent="0.25">
      <c r="A277" s="178">
        <v>15646</v>
      </c>
      <c r="B277" s="178" t="s">
        <v>857</v>
      </c>
      <c r="C277" s="178" t="s">
        <v>244</v>
      </c>
      <c r="D277" s="178" t="s">
        <v>934</v>
      </c>
    </row>
    <row r="278" spans="1:4" x14ac:dyDescent="0.25">
      <c r="A278" s="178">
        <v>15660</v>
      </c>
      <c r="B278" s="178" t="s">
        <v>857</v>
      </c>
      <c r="C278" s="178" t="s">
        <v>244</v>
      </c>
      <c r="D278" s="178" t="s">
        <v>935</v>
      </c>
    </row>
    <row r="279" spans="1:4" x14ac:dyDescent="0.25">
      <c r="A279" s="178">
        <v>15664</v>
      </c>
      <c r="B279" s="178" t="s">
        <v>857</v>
      </c>
      <c r="C279" s="178" t="s">
        <v>244</v>
      </c>
      <c r="D279" s="178" t="s">
        <v>936</v>
      </c>
    </row>
    <row r="280" spans="1:4" x14ac:dyDescent="0.25">
      <c r="A280" s="178">
        <v>15667</v>
      </c>
      <c r="B280" s="178" t="s">
        <v>857</v>
      </c>
      <c r="C280" s="178" t="s">
        <v>244</v>
      </c>
      <c r="D280" s="178" t="s">
        <v>937</v>
      </c>
    </row>
    <row r="281" spans="1:4" x14ac:dyDescent="0.25">
      <c r="A281" s="178">
        <v>15673</v>
      </c>
      <c r="B281" s="178" t="s">
        <v>857</v>
      </c>
      <c r="C281" s="178" t="s">
        <v>244</v>
      </c>
      <c r="D281" s="178" t="s">
        <v>938</v>
      </c>
    </row>
    <row r="282" spans="1:4" x14ac:dyDescent="0.25">
      <c r="A282" s="178">
        <v>15676</v>
      </c>
      <c r="B282" s="178" t="s">
        <v>857</v>
      </c>
      <c r="C282" s="178" t="s">
        <v>244</v>
      </c>
      <c r="D282" s="178" t="s">
        <v>939</v>
      </c>
    </row>
    <row r="283" spans="1:4" x14ac:dyDescent="0.25">
      <c r="A283" s="178">
        <v>15681</v>
      </c>
      <c r="B283" s="178" t="s">
        <v>857</v>
      </c>
      <c r="C283" s="178" t="s">
        <v>244</v>
      </c>
      <c r="D283" s="178" t="s">
        <v>940</v>
      </c>
    </row>
    <row r="284" spans="1:4" x14ac:dyDescent="0.25">
      <c r="A284" s="178">
        <v>15686</v>
      </c>
      <c r="B284" s="178" t="s">
        <v>857</v>
      </c>
      <c r="C284" s="178" t="s">
        <v>244</v>
      </c>
      <c r="D284" s="178" t="s">
        <v>941</v>
      </c>
    </row>
    <row r="285" spans="1:4" x14ac:dyDescent="0.25">
      <c r="A285" s="178">
        <v>15690</v>
      </c>
      <c r="B285" s="178" t="s">
        <v>857</v>
      </c>
      <c r="C285" s="178" t="s">
        <v>244</v>
      </c>
      <c r="D285" s="178" t="s">
        <v>942</v>
      </c>
    </row>
    <row r="286" spans="1:4" x14ac:dyDescent="0.25">
      <c r="A286" s="178">
        <v>15693</v>
      </c>
      <c r="B286" s="178" t="s">
        <v>857</v>
      </c>
      <c r="C286" s="178" t="s">
        <v>244</v>
      </c>
      <c r="D286" s="178" t="s">
        <v>943</v>
      </c>
    </row>
    <row r="287" spans="1:4" x14ac:dyDescent="0.25">
      <c r="A287" s="178">
        <v>15696</v>
      </c>
      <c r="B287" s="178" t="s">
        <v>857</v>
      </c>
      <c r="C287" s="178" t="s">
        <v>244</v>
      </c>
      <c r="D287" s="178" t="s">
        <v>944</v>
      </c>
    </row>
    <row r="288" spans="1:4" x14ac:dyDescent="0.25">
      <c r="A288" s="178">
        <v>15720</v>
      </c>
      <c r="B288" s="178" t="s">
        <v>857</v>
      </c>
      <c r="C288" s="178" t="s">
        <v>244</v>
      </c>
      <c r="D288" s="178" t="s">
        <v>945</v>
      </c>
    </row>
    <row r="289" spans="1:4" x14ac:dyDescent="0.25">
      <c r="A289" s="178">
        <v>15723</v>
      </c>
      <c r="B289" s="178" t="s">
        <v>857</v>
      </c>
      <c r="C289" s="178" t="s">
        <v>244</v>
      </c>
      <c r="D289" s="178" t="s">
        <v>946</v>
      </c>
    </row>
    <row r="290" spans="1:4" x14ac:dyDescent="0.25">
      <c r="A290" s="178">
        <v>15740</v>
      </c>
      <c r="B290" s="178" t="s">
        <v>857</v>
      </c>
      <c r="C290" s="178" t="s">
        <v>244</v>
      </c>
      <c r="D290" s="178" t="s">
        <v>947</v>
      </c>
    </row>
    <row r="291" spans="1:4" x14ac:dyDescent="0.25">
      <c r="A291" s="178">
        <v>15753</v>
      </c>
      <c r="B291" s="178" t="s">
        <v>857</v>
      </c>
      <c r="C291" s="178" t="s">
        <v>244</v>
      </c>
      <c r="D291" s="178" t="s">
        <v>948</v>
      </c>
    </row>
    <row r="292" spans="1:4" x14ac:dyDescent="0.25">
      <c r="A292" s="178">
        <v>15755</v>
      </c>
      <c r="B292" s="178" t="s">
        <v>857</v>
      </c>
      <c r="C292" s="178" t="s">
        <v>244</v>
      </c>
      <c r="D292" s="178" t="s">
        <v>949</v>
      </c>
    </row>
    <row r="293" spans="1:4" x14ac:dyDescent="0.25">
      <c r="A293" s="178">
        <v>15757</v>
      </c>
      <c r="B293" s="178" t="s">
        <v>857</v>
      </c>
      <c r="C293" s="178" t="s">
        <v>244</v>
      </c>
      <c r="D293" s="178" t="s">
        <v>950</v>
      </c>
    </row>
    <row r="294" spans="1:4" x14ac:dyDescent="0.25">
      <c r="A294" s="178">
        <v>15759</v>
      </c>
      <c r="B294" s="178" t="s">
        <v>857</v>
      </c>
      <c r="C294" s="178" t="s">
        <v>244</v>
      </c>
      <c r="D294" s="178" t="s">
        <v>951</v>
      </c>
    </row>
    <row r="295" spans="1:4" x14ac:dyDescent="0.25">
      <c r="A295" s="178">
        <v>15761</v>
      </c>
      <c r="B295" s="178" t="s">
        <v>857</v>
      </c>
      <c r="C295" s="178" t="s">
        <v>244</v>
      </c>
      <c r="D295" s="178" t="s">
        <v>952</v>
      </c>
    </row>
    <row r="296" spans="1:4" x14ac:dyDescent="0.25">
      <c r="A296" s="178">
        <v>15762</v>
      </c>
      <c r="B296" s="178" t="s">
        <v>857</v>
      </c>
      <c r="C296" s="178" t="s">
        <v>244</v>
      </c>
      <c r="D296" s="178" t="s">
        <v>953</v>
      </c>
    </row>
    <row r="297" spans="1:4" x14ac:dyDescent="0.25">
      <c r="A297" s="178">
        <v>15763</v>
      </c>
      <c r="B297" s="178" t="s">
        <v>857</v>
      </c>
      <c r="C297" s="178" t="s">
        <v>244</v>
      </c>
      <c r="D297" s="178" t="s">
        <v>954</v>
      </c>
    </row>
    <row r="298" spans="1:4" x14ac:dyDescent="0.25">
      <c r="A298" s="178">
        <v>15764</v>
      </c>
      <c r="B298" s="178" t="s">
        <v>857</v>
      </c>
      <c r="C298" s="178" t="s">
        <v>244</v>
      </c>
      <c r="D298" s="178" t="s">
        <v>955</v>
      </c>
    </row>
    <row r="299" spans="1:4" x14ac:dyDescent="0.25">
      <c r="A299" s="178">
        <v>15774</v>
      </c>
      <c r="B299" s="178" t="s">
        <v>857</v>
      </c>
      <c r="C299" s="178" t="s">
        <v>244</v>
      </c>
      <c r="D299" s="178" t="s">
        <v>956</v>
      </c>
    </row>
    <row r="300" spans="1:4" x14ac:dyDescent="0.25">
      <c r="A300" s="178">
        <v>15776</v>
      </c>
      <c r="B300" s="178" t="s">
        <v>857</v>
      </c>
      <c r="C300" s="178" t="s">
        <v>244</v>
      </c>
      <c r="D300" s="178" t="s">
        <v>957</v>
      </c>
    </row>
    <row r="301" spans="1:4" x14ac:dyDescent="0.25">
      <c r="A301" s="178">
        <v>15778</v>
      </c>
      <c r="B301" s="178" t="s">
        <v>857</v>
      </c>
      <c r="C301" s="178" t="s">
        <v>244</v>
      </c>
      <c r="D301" s="178" t="s">
        <v>958</v>
      </c>
    </row>
    <row r="302" spans="1:4" x14ac:dyDescent="0.25">
      <c r="A302" s="178">
        <v>15790</v>
      </c>
      <c r="B302" s="178" t="s">
        <v>857</v>
      </c>
      <c r="C302" s="178" t="s">
        <v>244</v>
      </c>
      <c r="D302" s="178" t="s">
        <v>959</v>
      </c>
    </row>
    <row r="303" spans="1:4" x14ac:dyDescent="0.25">
      <c r="A303" s="178">
        <v>15798</v>
      </c>
      <c r="B303" s="178" t="s">
        <v>857</v>
      </c>
      <c r="C303" s="178" t="s">
        <v>244</v>
      </c>
      <c r="D303" s="178" t="s">
        <v>960</v>
      </c>
    </row>
    <row r="304" spans="1:4" x14ac:dyDescent="0.25">
      <c r="A304" s="178">
        <v>15804</v>
      </c>
      <c r="B304" s="178" t="s">
        <v>857</v>
      </c>
      <c r="C304" s="178" t="s">
        <v>244</v>
      </c>
      <c r="D304" s="178" t="s">
        <v>961</v>
      </c>
    </row>
    <row r="305" spans="1:4" x14ac:dyDescent="0.25">
      <c r="A305" s="178">
        <v>15806</v>
      </c>
      <c r="B305" s="178" t="s">
        <v>857</v>
      </c>
      <c r="C305" s="178" t="s">
        <v>244</v>
      </c>
      <c r="D305" s="178" t="s">
        <v>962</v>
      </c>
    </row>
    <row r="306" spans="1:4" x14ac:dyDescent="0.25">
      <c r="A306" s="178">
        <v>15808</v>
      </c>
      <c r="B306" s="178" t="s">
        <v>857</v>
      </c>
      <c r="C306" s="178" t="s">
        <v>244</v>
      </c>
      <c r="D306" s="178" t="s">
        <v>963</v>
      </c>
    </row>
    <row r="307" spans="1:4" x14ac:dyDescent="0.25">
      <c r="A307" s="178">
        <v>15810</v>
      </c>
      <c r="B307" s="178" t="s">
        <v>857</v>
      </c>
      <c r="C307" s="178" t="s">
        <v>244</v>
      </c>
      <c r="D307" s="178" t="s">
        <v>964</v>
      </c>
    </row>
    <row r="308" spans="1:4" x14ac:dyDescent="0.25">
      <c r="A308" s="178">
        <v>15814</v>
      </c>
      <c r="B308" s="178" t="s">
        <v>857</v>
      </c>
      <c r="C308" s="178" t="s">
        <v>244</v>
      </c>
      <c r="D308" s="178" t="s">
        <v>965</v>
      </c>
    </row>
    <row r="309" spans="1:4" x14ac:dyDescent="0.25">
      <c r="A309" s="178">
        <v>15816</v>
      </c>
      <c r="B309" s="178" t="s">
        <v>857</v>
      </c>
      <c r="C309" s="178" t="s">
        <v>244</v>
      </c>
      <c r="D309" s="178" t="s">
        <v>966</v>
      </c>
    </row>
    <row r="310" spans="1:4" x14ac:dyDescent="0.25">
      <c r="A310" s="178">
        <v>15820</v>
      </c>
      <c r="B310" s="178" t="s">
        <v>857</v>
      </c>
      <c r="C310" s="178" t="s">
        <v>244</v>
      </c>
      <c r="D310" s="178" t="s">
        <v>967</v>
      </c>
    </row>
    <row r="311" spans="1:4" x14ac:dyDescent="0.25">
      <c r="A311" s="178">
        <v>15822</v>
      </c>
      <c r="B311" s="178" t="s">
        <v>857</v>
      </c>
      <c r="C311" s="178" t="s">
        <v>244</v>
      </c>
      <c r="D311" s="178" t="s">
        <v>968</v>
      </c>
    </row>
    <row r="312" spans="1:4" x14ac:dyDescent="0.25">
      <c r="A312" s="178">
        <v>15832</v>
      </c>
      <c r="B312" s="178" t="s">
        <v>857</v>
      </c>
      <c r="C312" s="178" t="s">
        <v>244</v>
      </c>
      <c r="D312" s="178" t="s">
        <v>969</v>
      </c>
    </row>
    <row r="313" spans="1:4" x14ac:dyDescent="0.25">
      <c r="A313" s="178">
        <v>15835</v>
      </c>
      <c r="B313" s="178" t="s">
        <v>857</v>
      </c>
      <c r="C313" s="178" t="s">
        <v>244</v>
      </c>
      <c r="D313" s="178" t="s">
        <v>970</v>
      </c>
    </row>
    <row r="314" spans="1:4" x14ac:dyDescent="0.25">
      <c r="A314" s="178">
        <v>15837</v>
      </c>
      <c r="B314" s="178" t="s">
        <v>857</v>
      </c>
      <c r="C314" s="178" t="s">
        <v>244</v>
      </c>
      <c r="D314" s="178" t="s">
        <v>971</v>
      </c>
    </row>
    <row r="315" spans="1:4" x14ac:dyDescent="0.25">
      <c r="A315" s="178">
        <v>15839</v>
      </c>
      <c r="B315" s="178" t="s">
        <v>857</v>
      </c>
      <c r="C315" s="178" t="s">
        <v>244</v>
      </c>
      <c r="D315" s="178" t="s">
        <v>972</v>
      </c>
    </row>
    <row r="316" spans="1:4" x14ac:dyDescent="0.25">
      <c r="A316" s="178">
        <v>15842</v>
      </c>
      <c r="B316" s="178" t="s">
        <v>857</v>
      </c>
      <c r="C316" s="178" t="s">
        <v>244</v>
      </c>
      <c r="D316" s="178" t="s">
        <v>973</v>
      </c>
    </row>
    <row r="317" spans="1:4" x14ac:dyDescent="0.25">
      <c r="A317" s="178">
        <v>15861</v>
      </c>
      <c r="B317" s="178" t="s">
        <v>857</v>
      </c>
      <c r="C317" s="178" t="s">
        <v>244</v>
      </c>
      <c r="D317" s="178" t="s">
        <v>974</v>
      </c>
    </row>
    <row r="318" spans="1:4" x14ac:dyDescent="0.25">
      <c r="A318" s="178">
        <v>15879</v>
      </c>
      <c r="B318" s="178" t="s">
        <v>857</v>
      </c>
      <c r="C318" s="178" t="s">
        <v>244</v>
      </c>
      <c r="D318" s="178" t="s">
        <v>975</v>
      </c>
    </row>
    <row r="319" spans="1:4" x14ac:dyDescent="0.25">
      <c r="A319" s="178">
        <v>15897</v>
      </c>
      <c r="B319" s="178" t="s">
        <v>857</v>
      </c>
      <c r="C319" s="178" t="s">
        <v>244</v>
      </c>
      <c r="D319" s="178" t="s">
        <v>976</v>
      </c>
    </row>
    <row r="320" spans="1:4" x14ac:dyDescent="0.25">
      <c r="A320" s="178">
        <v>17001</v>
      </c>
      <c r="B320" s="178" t="s">
        <v>685</v>
      </c>
      <c r="C320" s="178" t="s">
        <v>244</v>
      </c>
      <c r="D320" s="178" t="s">
        <v>977</v>
      </c>
    </row>
    <row r="321" spans="1:4" x14ac:dyDescent="0.25">
      <c r="A321" s="178">
        <v>17013</v>
      </c>
      <c r="B321" s="178" t="s">
        <v>685</v>
      </c>
      <c r="C321" s="178" t="s">
        <v>244</v>
      </c>
      <c r="D321" s="178" t="s">
        <v>978</v>
      </c>
    </row>
    <row r="322" spans="1:4" x14ac:dyDescent="0.25">
      <c r="A322" s="178">
        <v>17042</v>
      </c>
      <c r="B322" s="178" t="s">
        <v>685</v>
      </c>
      <c r="C322" s="178" t="s">
        <v>244</v>
      </c>
      <c r="D322" s="178" t="s">
        <v>979</v>
      </c>
    </row>
    <row r="323" spans="1:4" x14ac:dyDescent="0.25">
      <c r="A323" s="178">
        <v>17050</v>
      </c>
      <c r="B323" s="178" t="s">
        <v>685</v>
      </c>
      <c r="C323" s="178" t="s">
        <v>244</v>
      </c>
      <c r="D323" s="178" t="s">
        <v>980</v>
      </c>
    </row>
    <row r="324" spans="1:4" x14ac:dyDescent="0.25">
      <c r="A324" s="178">
        <v>17088</v>
      </c>
      <c r="B324" s="178" t="s">
        <v>685</v>
      </c>
      <c r="C324" s="178" t="s">
        <v>244</v>
      </c>
      <c r="D324" s="178" t="s">
        <v>981</v>
      </c>
    </row>
    <row r="325" spans="1:4" x14ac:dyDescent="0.25">
      <c r="A325" s="178">
        <v>17174</v>
      </c>
      <c r="B325" s="178" t="s">
        <v>685</v>
      </c>
      <c r="C325" s="178" t="s">
        <v>244</v>
      </c>
      <c r="D325" s="178" t="s">
        <v>982</v>
      </c>
    </row>
    <row r="326" spans="1:4" x14ac:dyDescent="0.25">
      <c r="A326" s="178">
        <v>17272</v>
      </c>
      <c r="B326" s="178" t="s">
        <v>685</v>
      </c>
      <c r="C326" s="178" t="s">
        <v>244</v>
      </c>
      <c r="D326" s="178" t="s">
        <v>983</v>
      </c>
    </row>
    <row r="327" spans="1:4" x14ac:dyDescent="0.25">
      <c r="A327" s="178">
        <v>17380</v>
      </c>
      <c r="B327" s="178" t="s">
        <v>685</v>
      </c>
      <c r="C327" s="178" t="s">
        <v>244</v>
      </c>
      <c r="D327" s="178" t="s">
        <v>984</v>
      </c>
    </row>
    <row r="328" spans="1:4" x14ac:dyDescent="0.25">
      <c r="A328" s="178">
        <v>17388</v>
      </c>
      <c r="B328" s="178" t="s">
        <v>685</v>
      </c>
      <c r="C328" s="178" t="s">
        <v>244</v>
      </c>
      <c r="D328" s="178" t="s">
        <v>985</v>
      </c>
    </row>
    <row r="329" spans="1:4" x14ac:dyDescent="0.25">
      <c r="A329" s="178">
        <v>17433</v>
      </c>
      <c r="B329" s="178" t="s">
        <v>685</v>
      </c>
      <c r="C329" s="178" t="s">
        <v>244</v>
      </c>
      <c r="D329" s="178" t="s">
        <v>986</v>
      </c>
    </row>
    <row r="330" spans="1:4" x14ac:dyDescent="0.25">
      <c r="A330" s="178">
        <v>17442</v>
      </c>
      <c r="B330" s="178" t="s">
        <v>685</v>
      </c>
      <c r="C330" s="178" t="s">
        <v>244</v>
      </c>
      <c r="D330" s="178" t="s">
        <v>987</v>
      </c>
    </row>
    <row r="331" spans="1:4" x14ac:dyDescent="0.25">
      <c r="A331" s="178">
        <v>17444</v>
      </c>
      <c r="B331" s="178" t="s">
        <v>685</v>
      </c>
      <c r="C331" s="178" t="s">
        <v>244</v>
      </c>
      <c r="D331" s="178" t="s">
        <v>988</v>
      </c>
    </row>
    <row r="332" spans="1:4" x14ac:dyDescent="0.25">
      <c r="A332" s="178">
        <v>17446</v>
      </c>
      <c r="B332" s="178" t="s">
        <v>685</v>
      </c>
      <c r="C332" s="178" t="s">
        <v>244</v>
      </c>
      <c r="D332" s="178" t="s">
        <v>989</v>
      </c>
    </row>
    <row r="333" spans="1:4" x14ac:dyDescent="0.25">
      <c r="A333" s="178">
        <v>17486</v>
      </c>
      <c r="B333" s="178" t="s">
        <v>685</v>
      </c>
      <c r="C333" s="178" t="s">
        <v>244</v>
      </c>
      <c r="D333" s="178" t="s">
        <v>990</v>
      </c>
    </row>
    <row r="334" spans="1:4" x14ac:dyDescent="0.25">
      <c r="A334" s="178">
        <v>17495</v>
      </c>
      <c r="B334" s="178" t="s">
        <v>685</v>
      </c>
      <c r="C334" s="178" t="s">
        <v>244</v>
      </c>
      <c r="D334" s="178" t="s">
        <v>991</v>
      </c>
    </row>
    <row r="335" spans="1:4" x14ac:dyDescent="0.25">
      <c r="A335" s="178">
        <v>17513</v>
      </c>
      <c r="B335" s="178" t="s">
        <v>685</v>
      </c>
      <c r="C335" s="178" t="s">
        <v>244</v>
      </c>
      <c r="D335" s="178" t="s">
        <v>992</v>
      </c>
    </row>
    <row r="336" spans="1:4" x14ac:dyDescent="0.25">
      <c r="A336" s="178">
        <v>17524</v>
      </c>
      <c r="B336" s="178" t="s">
        <v>685</v>
      </c>
      <c r="C336" s="178" t="s">
        <v>244</v>
      </c>
      <c r="D336" s="178" t="s">
        <v>993</v>
      </c>
    </row>
    <row r="337" spans="1:4" x14ac:dyDescent="0.25">
      <c r="A337" s="178">
        <v>17541</v>
      </c>
      <c r="B337" s="178" t="s">
        <v>685</v>
      </c>
      <c r="C337" s="178" t="s">
        <v>244</v>
      </c>
      <c r="D337" s="178" t="s">
        <v>994</v>
      </c>
    </row>
    <row r="338" spans="1:4" x14ac:dyDescent="0.25">
      <c r="A338" s="178">
        <v>17614</v>
      </c>
      <c r="B338" s="178" t="s">
        <v>685</v>
      </c>
      <c r="C338" s="178" t="s">
        <v>244</v>
      </c>
      <c r="D338" s="178" t="s">
        <v>995</v>
      </c>
    </row>
    <row r="339" spans="1:4" x14ac:dyDescent="0.25">
      <c r="A339" s="178">
        <v>17616</v>
      </c>
      <c r="B339" s="178" t="s">
        <v>685</v>
      </c>
      <c r="C339" s="178" t="s">
        <v>244</v>
      </c>
      <c r="D339" s="178" t="s">
        <v>996</v>
      </c>
    </row>
    <row r="340" spans="1:4" x14ac:dyDescent="0.25">
      <c r="A340" s="178">
        <v>17653</v>
      </c>
      <c r="B340" s="178" t="s">
        <v>685</v>
      </c>
      <c r="C340" s="178" t="s">
        <v>244</v>
      </c>
      <c r="D340" s="178" t="s">
        <v>997</v>
      </c>
    </row>
    <row r="341" spans="1:4" x14ac:dyDescent="0.25">
      <c r="A341" s="178">
        <v>17662</v>
      </c>
      <c r="B341" s="178" t="s">
        <v>685</v>
      </c>
      <c r="C341" s="178" t="s">
        <v>244</v>
      </c>
      <c r="D341" s="178" t="s">
        <v>998</v>
      </c>
    </row>
    <row r="342" spans="1:4" x14ac:dyDescent="0.25">
      <c r="A342" s="178">
        <v>17665</v>
      </c>
      <c r="B342" s="178" t="s">
        <v>685</v>
      </c>
      <c r="C342" s="178" t="s">
        <v>244</v>
      </c>
      <c r="D342" s="178" t="s">
        <v>999</v>
      </c>
    </row>
    <row r="343" spans="1:4" x14ac:dyDescent="0.25">
      <c r="A343" s="178">
        <v>17777</v>
      </c>
      <c r="B343" s="178" t="s">
        <v>685</v>
      </c>
      <c r="C343" s="178" t="s">
        <v>244</v>
      </c>
      <c r="D343" s="178" t="s">
        <v>1000</v>
      </c>
    </row>
    <row r="344" spans="1:4" x14ac:dyDescent="0.25">
      <c r="A344" s="178">
        <v>17867</v>
      </c>
      <c r="B344" s="178" t="s">
        <v>685</v>
      </c>
      <c r="C344" s="178" t="s">
        <v>244</v>
      </c>
      <c r="D344" s="178" t="s">
        <v>1001</v>
      </c>
    </row>
    <row r="345" spans="1:4" x14ac:dyDescent="0.25">
      <c r="A345" s="178">
        <v>17873</v>
      </c>
      <c r="B345" s="178" t="s">
        <v>685</v>
      </c>
      <c r="C345" s="178" t="s">
        <v>244</v>
      </c>
      <c r="D345" s="178" t="s">
        <v>1002</v>
      </c>
    </row>
    <row r="346" spans="1:4" x14ac:dyDescent="0.25">
      <c r="A346" s="178">
        <v>17877</v>
      </c>
      <c r="B346" s="178" t="s">
        <v>685</v>
      </c>
      <c r="C346" s="178" t="s">
        <v>244</v>
      </c>
      <c r="D346" s="178" t="s">
        <v>1003</v>
      </c>
    </row>
    <row r="347" spans="1:4" x14ac:dyDescent="0.25">
      <c r="A347" s="178">
        <v>18001</v>
      </c>
      <c r="B347" s="178" t="s">
        <v>1004</v>
      </c>
      <c r="C347" s="178" t="s">
        <v>244</v>
      </c>
      <c r="D347" s="178" t="s">
        <v>1005</v>
      </c>
    </row>
    <row r="348" spans="1:4" x14ac:dyDescent="0.25">
      <c r="A348" s="178">
        <v>18029</v>
      </c>
      <c r="B348" s="178" t="s">
        <v>1004</v>
      </c>
      <c r="C348" s="178" t="s">
        <v>244</v>
      </c>
      <c r="D348" s="178" t="s">
        <v>1006</v>
      </c>
    </row>
    <row r="349" spans="1:4" x14ac:dyDescent="0.25">
      <c r="A349" s="178">
        <v>18094</v>
      </c>
      <c r="B349" s="178" t="s">
        <v>1004</v>
      </c>
      <c r="C349" s="178" t="s">
        <v>244</v>
      </c>
      <c r="D349" s="178" t="s">
        <v>1007</v>
      </c>
    </row>
    <row r="350" spans="1:4" x14ac:dyDescent="0.25">
      <c r="A350" s="178">
        <v>18150</v>
      </c>
      <c r="B350" s="178" t="s">
        <v>1004</v>
      </c>
      <c r="C350" s="178" t="s">
        <v>244</v>
      </c>
      <c r="D350" s="178" t="s">
        <v>1008</v>
      </c>
    </row>
    <row r="351" spans="1:4" x14ac:dyDescent="0.25">
      <c r="A351" s="178">
        <v>18205</v>
      </c>
      <c r="B351" s="178" t="s">
        <v>1004</v>
      </c>
      <c r="C351" s="178" t="s">
        <v>244</v>
      </c>
      <c r="D351" s="178" t="s">
        <v>1009</v>
      </c>
    </row>
    <row r="352" spans="1:4" x14ac:dyDescent="0.25">
      <c r="A352" s="178">
        <v>18247</v>
      </c>
      <c r="B352" s="178" t="s">
        <v>1004</v>
      </c>
      <c r="C352" s="178" t="s">
        <v>244</v>
      </c>
      <c r="D352" s="178" t="s">
        <v>1010</v>
      </c>
    </row>
    <row r="353" spans="1:4" x14ac:dyDescent="0.25">
      <c r="A353" s="178">
        <v>18256</v>
      </c>
      <c r="B353" s="178" t="s">
        <v>1004</v>
      </c>
      <c r="C353" s="178" t="s">
        <v>244</v>
      </c>
      <c r="D353" s="178" t="s">
        <v>1011</v>
      </c>
    </row>
    <row r="354" spans="1:4" x14ac:dyDescent="0.25">
      <c r="A354" s="178">
        <v>18410</v>
      </c>
      <c r="B354" s="178" t="s">
        <v>1004</v>
      </c>
      <c r="C354" s="178" t="s">
        <v>244</v>
      </c>
      <c r="D354" s="178" t="s">
        <v>1012</v>
      </c>
    </row>
    <row r="355" spans="1:4" x14ac:dyDescent="0.25">
      <c r="A355" s="178">
        <v>18460</v>
      </c>
      <c r="B355" s="178" t="s">
        <v>1004</v>
      </c>
      <c r="C355" s="178" t="s">
        <v>244</v>
      </c>
      <c r="D355" s="178" t="s">
        <v>1013</v>
      </c>
    </row>
    <row r="356" spans="1:4" x14ac:dyDescent="0.25">
      <c r="A356" s="178">
        <v>18479</v>
      </c>
      <c r="B356" s="178" t="s">
        <v>1004</v>
      </c>
      <c r="C356" s="178" t="s">
        <v>244</v>
      </c>
      <c r="D356" s="178" t="s">
        <v>1014</v>
      </c>
    </row>
    <row r="357" spans="1:4" x14ac:dyDescent="0.25">
      <c r="A357" s="178">
        <v>18592</v>
      </c>
      <c r="B357" s="178" t="s">
        <v>1004</v>
      </c>
      <c r="C357" s="178" t="s">
        <v>244</v>
      </c>
      <c r="D357" s="178" t="s">
        <v>1015</v>
      </c>
    </row>
    <row r="358" spans="1:4" x14ac:dyDescent="0.25">
      <c r="A358" s="178">
        <v>18610</v>
      </c>
      <c r="B358" s="178" t="s">
        <v>1004</v>
      </c>
      <c r="C358" s="178" t="s">
        <v>244</v>
      </c>
      <c r="D358" s="178" t="s">
        <v>1016</v>
      </c>
    </row>
    <row r="359" spans="1:4" x14ac:dyDescent="0.25">
      <c r="A359" s="178">
        <v>18753</v>
      </c>
      <c r="B359" s="178" t="s">
        <v>1004</v>
      </c>
      <c r="C359" s="178" t="s">
        <v>244</v>
      </c>
      <c r="D359" s="178" t="s">
        <v>1017</v>
      </c>
    </row>
    <row r="360" spans="1:4" x14ac:dyDescent="0.25">
      <c r="A360" s="178">
        <v>18756</v>
      </c>
      <c r="B360" s="178" t="s">
        <v>1004</v>
      </c>
      <c r="C360" s="178" t="s">
        <v>244</v>
      </c>
      <c r="D360" s="178" t="s">
        <v>1018</v>
      </c>
    </row>
    <row r="361" spans="1:4" x14ac:dyDescent="0.25">
      <c r="A361" s="178">
        <v>18785</v>
      </c>
      <c r="B361" s="178" t="s">
        <v>1004</v>
      </c>
      <c r="C361" s="178" t="s">
        <v>244</v>
      </c>
      <c r="D361" s="178" t="s">
        <v>1019</v>
      </c>
    </row>
    <row r="362" spans="1:4" x14ac:dyDescent="0.25">
      <c r="A362" s="178">
        <v>18860</v>
      </c>
      <c r="B362" s="178" t="s">
        <v>1004</v>
      </c>
      <c r="C362" s="178" t="s">
        <v>244</v>
      </c>
      <c r="D362" s="178" t="s">
        <v>775</v>
      </c>
    </row>
    <row r="363" spans="1:4" x14ac:dyDescent="0.25">
      <c r="A363" s="178">
        <v>19001</v>
      </c>
      <c r="B363" s="178" t="s">
        <v>1020</v>
      </c>
      <c r="C363" s="178" t="s">
        <v>244</v>
      </c>
      <c r="D363" s="178" t="s">
        <v>1021</v>
      </c>
    </row>
    <row r="364" spans="1:4" x14ac:dyDescent="0.25">
      <c r="A364" s="178">
        <v>19022</v>
      </c>
      <c r="B364" s="178" t="s">
        <v>1020</v>
      </c>
      <c r="C364" s="178" t="s">
        <v>244</v>
      </c>
      <c r="D364" s="178" t="s">
        <v>1022</v>
      </c>
    </row>
    <row r="365" spans="1:4" x14ac:dyDescent="0.25">
      <c r="A365" s="178">
        <v>19050</v>
      </c>
      <c r="B365" s="178" t="s">
        <v>1020</v>
      </c>
      <c r="C365" s="178" t="s">
        <v>244</v>
      </c>
      <c r="D365" s="178" t="s">
        <v>673</v>
      </c>
    </row>
    <row r="366" spans="1:4" x14ac:dyDescent="0.25">
      <c r="A366" s="178">
        <v>19075</v>
      </c>
      <c r="B366" s="178" t="s">
        <v>1020</v>
      </c>
      <c r="C366" s="178" t="s">
        <v>244</v>
      </c>
      <c r="D366" s="178" t="s">
        <v>1023</v>
      </c>
    </row>
    <row r="367" spans="1:4" x14ac:dyDescent="0.25">
      <c r="A367" s="178">
        <v>19100</v>
      </c>
      <c r="B367" s="178" t="s">
        <v>1020</v>
      </c>
      <c r="C367" s="178" t="s">
        <v>244</v>
      </c>
      <c r="D367" s="178" t="s">
        <v>810</v>
      </c>
    </row>
    <row r="368" spans="1:4" x14ac:dyDescent="0.25">
      <c r="A368" s="178">
        <v>19110</v>
      </c>
      <c r="B368" s="178" t="s">
        <v>1020</v>
      </c>
      <c r="C368" s="178" t="s">
        <v>244</v>
      </c>
      <c r="D368" s="178" t="s">
        <v>1024</v>
      </c>
    </row>
    <row r="369" spans="1:4" x14ac:dyDescent="0.25">
      <c r="A369" s="178">
        <v>19130</v>
      </c>
      <c r="B369" s="178" t="s">
        <v>1020</v>
      </c>
      <c r="C369" s="178" t="s">
        <v>244</v>
      </c>
      <c r="D369" s="178" t="s">
        <v>1025</v>
      </c>
    </row>
    <row r="370" spans="1:4" x14ac:dyDescent="0.25">
      <c r="A370" s="178">
        <v>19137</v>
      </c>
      <c r="B370" s="178" t="s">
        <v>1020</v>
      </c>
      <c r="C370" s="178" t="s">
        <v>244</v>
      </c>
      <c r="D370" s="178" t="s">
        <v>1026</v>
      </c>
    </row>
    <row r="371" spans="1:4" x14ac:dyDescent="0.25">
      <c r="A371" s="178">
        <v>19142</v>
      </c>
      <c r="B371" s="178" t="s">
        <v>1020</v>
      </c>
      <c r="C371" s="178" t="s">
        <v>244</v>
      </c>
      <c r="D371" s="178" t="s">
        <v>1027</v>
      </c>
    </row>
    <row r="372" spans="1:4" x14ac:dyDescent="0.25">
      <c r="A372" s="178">
        <v>19212</v>
      </c>
      <c r="B372" s="178" t="s">
        <v>1020</v>
      </c>
      <c r="C372" s="178" t="s">
        <v>244</v>
      </c>
      <c r="D372" s="178" t="s">
        <v>1028</v>
      </c>
    </row>
    <row r="373" spans="1:4" x14ac:dyDescent="0.25">
      <c r="A373" s="178">
        <v>19256</v>
      </c>
      <c r="B373" s="178" t="s">
        <v>1020</v>
      </c>
      <c r="C373" s="178" t="s">
        <v>244</v>
      </c>
      <c r="D373" s="178" t="s">
        <v>1029</v>
      </c>
    </row>
    <row r="374" spans="1:4" x14ac:dyDescent="0.25">
      <c r="A374" s="178">
        <v>19290</v>
      </c>
      <c r="B374" s="178" t="s">
        <v>1020</v>
      </c>
      <c r="C374" s="178" t="s">
        <v>244</v>
      </c>
      <c r="D374" s="178" t="s">
        <v>1005</v>
      </c>
    </row>
    <row r="375" spans="1:4" x14ac:dyDescent="0.25">
      <c r="A375" s="178">
        <v>19300</v>
      </c>
      <c r="B375" s="178" t="s">
        <v>1020</v>
      </c>
      <c r="C375" s="178" t="s">
        <v>244</v>
      </c>
      <c r="D375" s="178" t="s">
        <v>1030</v>
      </c>
    </row>
    <row r="376" spans="1:4" x14ac:dyDescent="0.25">
      <c r="A376" s="178">
        <v>19318</v>
      </c>
      <c r="B376" s="178" t="s">
        <v>1020</v>
      </c>
      <c r="C376" s="178" t="s">
        <v>244</v>
      </c>
      <c r="D376" s="178" t="s">
        <v>1031</v>
      </c>
    </row>
    <row r="377" spans="1:4" x14ac:dyDescent="0.25">
      <c r="A377" s="178">
        <v>19355</v>
      </c>
      <c r="B377" s="178" t="s">
        <v>1020</v>
      </c>
      <c r="C377" s="178" t="s">
        <v>244</v>
      </c>
      <c r="D377" s="178" t="s">
        <v>1032</v>
      </c>
    </row>
    <row r="378" spans="1:4" x14ac:dyDescent="0.25">
      <c r="A378" s="178">
        <v>19364</v>
      </c>
      <c r="B378" s="178" t="s">
        <v>1020</v>
      </c>
      <c r="C378" s="178" t="s">
        <v>244</v>
      </c>
      <c r="D378" s="178" t="s">
        <v>1033</v>
      </c>
    </row>
    <row r="379" spans="1:4" x14ac:dyDescent="0.25">
      <c r="A379" s="178">
        <v>19392</v>
      </c>
      <c r="B379" s="178" t="s">
        <v>1020</v>
      </c>
      <c r="C379" s="178" t="s">
        <v>244</v>
      </c>
      <c r="D379" s="178" t="s">
        <v>1034</v>
      </c>
    </row>
    <row r="380" spans="1:4" x14ac:dyDescent="0.25">
      <c r="A380" s="178">
        <v>19397</v>
      </c>
      <c r="B380" s="178" t="s">
        <v>1020</v>
      </c>
      <c r="C380" s="178" t="s">
        <v>244</v>
      </c>
      <c r="D380" s="178" t="s">
        <v>1035</v>
      </c>
    </row>
    <row r="381" spans="1:4" x14ac:dyDescent="0.25">
      <c r="A381" s="178">
        <v>19418</v>
      </c>
      <c r="B381" s="178" t="s">
        <v>1020</v>
      </c>
      <c r="C381" s="178" t="s">
        <v>244</v>
      </c>
      <c r="D381" s="178" t="s">
        <v>1036</v>
      </c>
    </row>
    <row r="382" spans="1:4" x14ac:dyDescent="0.25">
      <c r="A382" s="178">
        <v>19450</v>
      </c>
      <c r="B382" s="178" t="s">
        <v>1020</v>
      </c>
      <c r="C382" s="178" t="s">
        <v>244</v>
      </c>
      <c r="D382" s="178" t="s">
        <v>1037</v>
      </c>
    </row>
    <row r="383" spans="1:4" x14ac:dyDescent="0.25">
      <c r="A383" s="178">
        <v>19455</v>
      </c>
      <c r="B383" s="178" t="s">
        <v>1020</v>
      </c>
      <c r="C383" s="178" t="s">
        <v>244</v>
      </c>
      <c r="D383" s="178" t="s">
        <v>1038</v>
      </c>
    </row>
    <row r="384" spans="1:4" x14ac:dyDescent="0.25">
      <c r="A384" s="178">
        <v>19473</v>
      </c>
      <c r="B384" s="178" t="s">
        <v>1020</v>
      </c>
      <c r="C384" s="178" t="s">
        <v>244</v>
      </c>
      <c r="D384" s="178" t="s">
        <v>833</v>
      </c>
    </row>
    <row r="385" spans="1:4" x14ac:dyDescent="0.25">
      <c r="A385" s="178">
        <v>19513</v>
      </c>
      <c r="B385" s="178" t="s">
        <v>1020</v>
      </c>
      <c r="C385" s="178" t="s">
        <v>244</v>
      </c>
      <c r="D385" s="178" t="s">
        <v>1039</v>
      </c>
    </row>
    <row r="386" spans="1:4" x14ac:dyDescent="0.25">
      <c r="A386" s="178">
        <v>19517</v>
      </c>
      <c r="B386" s="178" t="s">
        <v>1020</v>
      </c>
      <c r="C386" s="178" t="s">
        <v>244</v>
      </c>
      <c r="D386" s="178" t="s">
        <v>918</v>
      </c>
    </row>
    <row r="387" spans="1:4" x14ac:dyDescent="0.25">
      <c r="A387" s="178">
        <v>19532</v>
      </c>
      <c r="B387" s="178" t="s">
        <v>1020</v>
      </c>
      <c r="C387" s="178" t="s">
        <v>244</v>
      </c>
      <c r="D387" s="178" t="s">
        <v>1040</v>
      </c>
    </row>
    <row r="388" spans="1:4" x14ac:dyDescent="0.25">
      <c r="A388" s="178">
        <v>19533</v>
      </c>
      <c r="B388" s="178" t="s">
        <v>1020</v>
      </c>
      <c r="C388" s="178" t="s">
        <v>244</v>
      </c>
      <c r="D388" s="178" t="s">
        <v>1041</v>
      </c>
    </row>
    <row r="389" spans="1:4" x14ac:dyDescent="0.25">
      <c r="A389" s="178">
        <v>19548</v>
      </c>
      <c r="B389" s="178" t="s">
        <v>1020</v>
      </c>
      <c r="C389" s="178" t="s">
        <v>244</v>
      </c>
      <c r="D389" s="178" t="s">
        <v>1042</v>
      </c>
    </row>
    <row r="390" spans="1:4" x14ac:dyDescent="0.25">
      <c r="A390" s="178">
        <v>19573</v>
      </c>
      <c r="B390" s="178" t="s">
        <v>1020</v>
      </c>
      <c r="C390" s="178" t="s">
        <v>244</v>
      </c>
      <c r="D390" s="178" t="s">
        <v>1043</v>
      </c>
    </row>
    <row r="391" spans="1:4" x14ac:dyDescent="0.25">
      <c r="A391" s="178">
        <v>19585</v>
      </c>
      <c r="B391" s="178" t="s">
        <v>1020</v>
      </c>
      <c r="C391" s="178" t="s">
        <v>244</v>
      </c>
      <c r="D391" s="178" t="s">
        <v>1044</v>
      </c>
    </row>
    <row r="392" spans="1:4" x14ac:dyDescent="0.25">
      <c r="A392" s="178">
        <v>19622</v>
      </c>
      <c r="B392" s="178" t="s">
        <v>1020</v>
      </c>
      <c r="C392" s="178" t="s">
        <v>244</v>
      </c>
      <c r="D392" s="178" t="s">
        <v>1045</v>
      </c>
    </row>
    <row r="393" spans="1:4" x14ac:dyDescent="0.25">
      <c r="A393" s="178">
        <v>19693</v>
      </c>
      <c r="B393" s="178" t="s">
        <v>1020</v>
      </c>
      <c r="C393" s="178" t="s">
        <v>244</v>
      </c>
      <c r="D393" s="178" t="s">
        <v>1046</v>
      </c>
    </row>
    <row r="394" spans="1:4" x14ac:dyDescent="0.25">
      <c r="A394" s="178">
        <v>19698</v>
      </c>
      <c r="B394" s="178" t="s">
        <v>1020</v>
      </c>
      <c r="C394" s="178" t="s">
        <v>244</v>
      </c>
      <c r="D394" s="178" t="s">
        <v>1047</v>
      </c>
    </row>
    <row r="395" spans="1:4" x14ac:dyDescent="0.25">
      <c r="A395" s="178">
        <v>19701</v>
      </c>
      <c r="B395" s="178" t="s">
        <v>1020</v>
      </c>
      <c r="C395" s="178" t="s">
        <v>244</v>
      </c>
      <c r="D395" s="178" t="s">
        <v>847</v>
      </c>
    </row>
    <row r="396" spans="1:4" x14ac:dyDescent="0.25">
      <c r="A396" s="178">
        <v>19743</v>
      </c>
      <c r="B396" s="178" t="s">
        <v>1020</v>
      </c>
      <c r="C396" s="178" t="s">
        <v>244</v>
      </c>
      <c r="D396" s="178" t="s">
        <v>1048</v>
      </c>
    </row>
    <row r="397" spans="1:4" x14ac:dyDescent="0.25">
      <c r="A397" s="178">
        <v>19760</v>
      </c>
      <c r="B397" s="178" t="s">
        <v>1020</v>
      </c>
      <c r="C397" s="178" t="s">
        <v>244</v>
      </c>
      <c r="D397" s="178" t="s">
        <v>1049</v>
      </c>
    </row>
    <row r="398" spans="1:4" x14ac:dyDescent="0.25">
      <c r="A398" s="178">
        <v>19780</v>
      </c>
      <c r="B398" s="178" t="s">
        <v>1020</v>
      </c>
      <c r="C398" s="178" t="s">
        <v>244</v>
      </c>
      <c r="D398" s="178" t="s">
        <v>1050</v>
      </c>
    </row>
    <row r="399" spans="1:4" x14ac:dyDescent="0.25">
      <c r="A399" s="178">
        <v>19785</v>
      </c>
      <c r="B399" s="178" t="s">
        <v>1020</v>
      </c>
      <c r="C399" s="178" t="s">
        <v>244</v>
      </c>
      <c r="D399" s="178" t="s">
        <v>1051</v>
      </c>
    </row>
    <row r="400" spans="1:4" x14ac:dyDescent="0.25">
      <c r="A400" s="178">
        <v>19807</v>
      </c>
      <c r="B400" s="178" t="s">
        <v>1020</v>
      </c>
      <c r="C400" s="178" t="s">
        <v>244</v>
      </c>
      <c r="D400" s="178" t="s">
        <v>1052</v>
      </c>
    </row>
    <row r="401" spans="1:4" x14ac:dyDescent="0.25">
      <c r="A401" s="178">
        <v>19809</v>
      </c>
      <c r="B401" s="178" t="s">
        <v>1020</v>
      </c>
      <c r="C401" s="178" t="s">
        <v>244</v>
      </c>
      <c r="D401" s="178" t="s">
        <v>1053</v>
      </c>
    </row>
    <row r="402" spans="1:4" x14ac:dyDescent="0.25">
      <c r="A402" s="178">
        <v>19821</v>
      </c>
      <c r="B402" s="178" t="s">
        <v>1020</v>
      </c>
      <c r="C402" s="178" t="s">
        <v>244</v>
      </c>
      <c r="D402" s="178" t="s">
        <v>1054</v>
      </c>
    </row>
    <row r="403" spans="1:4" x14ac:dyDescent="0.25">
      <c r="A403" s="178">
        <v>19824</v>
      </c>
      <c r="B403" s="178" t="s">
        <v>1020</v>
      </c>
      <c r="C403" s="178" t="s">
        <v>244</v>
      </c>
      <c r="D403" s="178" t="s">
        <v>1055</v>
      </c>
    </row>
    <row r="404" spans="1:4" x14ac:dyDescent="0.25">
      <c r="A404" s="178">
        <v>19845</v>
      </c>
      <c r="B404" s="178" t="s">
        <v>1020</v>
      </c>
      <c r="C404" s="178" t="s">
        <v>244</v>
      </c>
      <c r="D404" s="178" t="s">
        <v>1056</v>
      </c>
    </row>
    <row r="405" spans="1:4" x14ac:dyDescent="0.25">
      <c r="A405" s="178">
        <v>20001</v>
      </c>
      <c r="B405" s="178" t="s">
        <v>1057</v>
      </c>
      <c r="C405" s="178" t="s">
        <v>244</v>
      </c>
      <c r="D405" s="178" t="s">
        <v>1058</v>
      </c>
    </row>
    <row r="406" spans="1:4" x14ac:dyDescent="0.25">
      <c r="A406" s="178">
        <v>20011</v>
      </c>
      <c r="B406" s="178" t="s">
        <v>1057</v>
      </c>
      <c r="C406" s="178" t="s">
        <v>244</v>
      </c>
      <c r="D406" s="178" t="s">
        <v>1059</v>
      </c>
    </row>
    <row r="407" spans="1:4" x14ac:dyDescent="0.25">
      <c r="A407" s="178">
        <v>20013</v>
      </c>
      <c r="B407" s="178" t="s">
        <v>1057</v>
      </c>
      <c r="C407" s="178" t="s">
        <v>244</v>
      </c>
      <c r="D407" s="178" t="s">
        <v>1060</v>
      </c>
    </row>
    <row r="408" spans="1:4" x14ac:dyDescent="0.25">
      <c r="A408" s="178">
        <v>20032</v>
      </c>
      <c r="B408" s="178" t="s">
        <v>1057</v>
      </c>
      <c r="C408" s="178" t="s">
        <v>244</v>
      </c>
      <c r="D408" s="178" t="s">
        <v>1061</v>
      </c>
    </row>
    <row r="409" spans="1:4" x14ac:dyDescent="0.25">
      <c r="A409" s="178">
        <v>20045</v>
      </c>
      <c r="B409" s="178" t="s">
        <v>1057</v>
      </c>
      <c r="C409" s="178" t="s">
        <v>244</v>
      </c>
      <c r="D409" s="178" t="s">
        <v>1062</v>
      </c>
    </row>
    <row r="410" spans="1:4" x14ac:dyDescent="0.25">
      <c r="A410" s="178">
        <v>20060</v>
      </c>
      <c r="B410" s="178" t="s">
        <v>1057</v>
      </c>
      <c r="C410" s="178" t="s">
        <v>244</v>
      </c>
      <c r="D410" s="178" t="s">
        <v>1063</v>
      </c>
    </row>
    <row r="411" spans="1:4" x14ac:dyDescent="0.25">
      <c r="A411" s="178">
        <v>20175</v>
      </c>
      <c r="B411" s="178" t="s">
        <v>1057</v>
      </c>
      <c r="C411" s="178" t="s">
        <v>244</v>
      </c>
      <c r="D411" s="178" t="s">
        <v>1064</v>
      </c>
    </row>
    <row r="412" spans="1:4" x14ac:dyDescent="0.25">
      <c r="A412" s="178">
        <v>20178</v>
      </c>
      <c r="B412" s="178" t="s">
        <v>1057</v>
      </c>
      <c r="C412" s="178" t="s">
        <v>244</v>
      </c>
      <c r="D412" s="178" t="s">
        <v>1065</v>
      </c>
    </row>
    <row r="413" spans="1:4" x14ac:dyDescent="0.25">
      <c r="A413" s="178">
        <v>20228</v>
      </c>
      <c r="B413" s="178" t="s">
        <v>1057</v>
      </c>
      <c r="C413" s="178" t="s">
        <v>244</v>
      </c>
      <c r="D413" s="178" t="s">
        <v>1066</v>
      </c>
    </row>
    <row r="414" spans="1:4" x14ac:dyDescent="0.25">
      <c r="A414" s="178">
        <v>20238</v>
      </c>
      <c r="B414" s="178" t="s">
        <v>1057</v>
      </c>
      <c r="C414" s="178" t="s">
        <v>244</v>
      </c>
      <c r="D414" s="178" t="s">
        <v>1067</v>
      </c>
    </row>
    <row r="415" spans="1:4" x14ac:dyDescent="0.25">
      <c r="A415" s="178">
        <v>20250</v>
      </c>
      <c r="B415" s="178" t="s">
        <v>1057</v>
      </c>
      <c r="C415" s="178" t="s">
        <v>244</v>
      </c>
      <c r="D415" s="178" t="s">
        <v>1068</v>
      </c>
    </row>
    <row r="416" spans="1:4" x14ac:dyDescent="0.25">
      <c r="A416" s="178">
        <v>20295</v>
      </c>
      <c r="B416" s="178" t="s">
        <v>1057</v>
      </c>
      <c r="C416" s="178" t="s">
        <v>244</v>
      </c>
      <c r="D416" s="178" t="s">
        <v>1069</v>
      </c>
    </row>
    <row r="417" spans="1:4" x14ac:dyDescent="0.25">
      <c r="A417" s="178">
        <v>20310</v>
      </c>
      <c r="B417" s="178" t="s">
        <v>1057</v>
      </c>
      <c r="C417" s="178" t="s">
        <v>244</v>
      </c>
      <c r="D417" s="178" t="s">
        <v>1070</v>
      </c>
    </row>
    <row r="418" spans="1:4" x14ac:dyDescent="0.25">
      <c r="A418" s="178">
        <v>20383</v>
      </c>
      <c r="B418" s="178" t="s">
        <v>1057</v>
      </c>
      <c r="C418" s="178" t="s">
        <v>244</v>
      </c>
      <c r="D418" s="178" t="s">
        <v>1071</v>
      </c>
    </row>
    <row r="419" spans="1:4" x14ac:dyDescent="0.25">
      <c r="A419" s="178">
        <v>20400</v>
      </c>
      <c r="B419" s="178" t="s">
        <v>1057</v>
      </c>
      <c r="C419" s="178" t="s">
        <v>244</v>
      </c>
      <c r="D419" s="178" t="s">
        <v>1072</v>
      </c>
    </row>
    <row r="420" spans="1:4" x14ac:dyDescent="0.25">
      <c r="A420" s="178">
        <v>20443</v>
      </c>
      <c r="B420" s="178" t="s">
        <v>1057</v>
      </c>
      <c r="C420" s="178" t="s">
        <v>244</v>
      </c>
      <c r="D420" s="178" t="s">
        <v>1073</v>
      </c>
    </row>
    <row r="421" spans="1:4" x14ac:dyDescent="0.25">
      <c r="A421" s="178">
        <v>20517</v>
      </c>
      <c r="B421" s="178" t="s">
        <v>1057</v>
      </c>
      <c r="C421" s="178" t="s">
        <v>244</v>
      </c>
      <c r="D421" s="178" t="s">
        <v>1074</v>
      </c>
    </row>
    <row r="422" spans="1:4" x14ac:dyDescent="0.25">
      <c r="A422" s="178">
        <v>20550</v>
      </c>
      <c r="B422" s="178" t="s">
        <v>1057</v>
      </c>
      <c r="C422" s="178" t="s">
        <v>244</v>
      </c>
      <c r="D422" s="178" t="s">
        <v>1075</v>
      </c>
    </row>
    <row r="423" spans="1:4" x14ac:dyDescent="0.25">
      <c r="A423" s="178">
        <v>20570</v>
      </c>
      <c r="B423" s="178" t="s">
        <v>1057</v>
      </c>
      <c r="C423" s="178" t="s">
        <v>244</v>
      </c>
      <c r="D423" s="178" t="s">
        <v>1076</v>
      </c>
    </row>
    <row r="424" spans="1:4" x14ac:dyDescent="0.25">
      <c r="A424" s="178">
        <v>20614</v>
      </c>
      <c r="B424" s="178" t="s">
        <v>1057</v>
      </c>
      <c r="C424" s="178" t="s">
        <v>244</v>
      </c>
      <c r="D424" s="178" t="s">
        <v>1077</v>
      </c>
    </row>
    <row r="425" spans="1:4" x14ac:dyDescent="0.25">
      <c r="A425" s="178">
        <v>20621</v>
      </c>
      <c r="B425" s="178" t="s">
        <v>1057</v>
      </c>
      <c r="C425" s="178" t="s">
        <v>244</v>
      </c>
      <c r="D425" s="178" t="s">
        <v>1078</v>
      </c>
    </row>
    <row r="426" spans="1:4" x14ac:dyDescent="0.25">
      <c r="A426" s="178">
        <v>20710</v>
      </c>
      <c r="B426" s="178" t="s">
        <v>1057</v>
      </c>
      <c r="C426" s="178" t="s">
        <v>244</v>
      </c>
      <c r="D426" s="178" t="s">
        <v>1079</v>
      </c>
    </row>
    <row r="427" spans="1:4" x14ac:dyDescent="0.25">
      <c r="A427" s="178">
        <v>20750</v>
      </c>
      <c r="B427" s="178" t="s">
        <v>1057</v>
      </c>
      <c r="C427" s="178" t="s">
        <v>244</v>
      </c>
      <c r="D427" s="178" t="s">
        <v>1080</v>
      </c>
    </row>
    <row r="428" spans="1:4" x14ac:dyDescent="0.25">
      <c r="A428" s="178">
        <v>20770</v>
      </c>
      <c r="B428" s="178" t="s">
        <v>1057</v>
      </c>
      <c r="C428" s="178" t="s">
        <v>244</v>
      </c>
      <c r="D428" s="178" t="s">
        <v>1081</v>
      </c>
    </row>
    <row r="429" spans="1:4" x14ac:dyDescent="0.25">
      <c r="A429" s="178">
        <v>20787</v>
      </c>
      <c r="B429" s="178" t="s">
        <v>1057</v>
      </c>
      <c r="C429" s="178" t="s">
        <v>244</v>
      </c>
      <c r="D429" s="178" t="s">
        <v>1082</v>
      </c>
    </row>
    <row r="430" spans="1:4" x14ac:dyDescent="0.25">
      <c r="A430" s="178">
        <v>23001</v>
      </c>
      <c r="B430" s="178" t="s">
        <v>821</v>
      </c>
      <c r="C430" s="178" t="s">
        <v>244</v>
      </c>
      <c r="D430" s="178" t="s">
        <v>1083</v>
      </c>
    </row>
    <row r="431" spans="1:4" x14ac:dyDescent="0.25">
      <c r="A431" s="178">
        <v>23068</v>
      </c>
      <c r="B431" s="178" t="s">
        <v>821</v>
      </c>
      <c r="C431" s="178" t="s">
        <v>244</v>
      </c>
      <c r="D431" s="178" t="s">
        <v>1084</v>
      </c>
    </row>
    <row r="432" spans="1:4" x14ac:dyDescent="0.25">
      <c r="A432" s="178">
        <v>23079</v>
      </c>
      <c r="B432" s="178" t="s">
        <v>821</v>
      </c>
      <c r="C432" s="178" t="s">
        <v>244</v>
      </c>
      <c r="D432" s="178" t="s">
        <v>866</v>
      </c>
    </row>
    <row r="433" spans="1:4" x14ac:dyDescent="0.25">
      <c r="A433" s="178">
        <v>23090</v>
      </c>
      <c r="B433" s="178" t="s">
        <v>821</v>
      </c>
      <c r="C433" s="178" t="s">
        <v>244</v>
      </c>
      <c r="D433" s="178" t="s">
        <v>1085</v>
      </c>
    </row>
    <row r="434" spans="1:4" x14ac:dyDescent="0.25">
      <c r="A434" s="178">
        <v>23162</v>
      </c>
      <c r="B434" s="178" t="s">
        <v>821</v>
      </c>
      <c r="C434" s="178" t="s">
        <v>244</v>
      </c>
      <c r="D434" s="178" t="s">
        <v>1086</v>
      </c>
    </row>
    <row r="435" spans="1:4" x14ac:dyDescent="0.25">
      <c r="A435" s="178">
        <v>23168</v>
      </c>
      <c r="B435" s="178" t="s">
        <v>821</v>
      </c>
      <c r="C435" s="178" t="s">
        <v>244</v>
      </c>
      <c r="D435" s="178" t="s">
        <v>1087</v>
      </c>
    </row>
    <row r="436" spans="1:4" x14ac:dyDescent="0.25">
      <c r="A436" s="178">
        <v>23182</v>
      </c>
      <c r="B436" s="178" t="s">
        <v>821</v>
      </c>
      <c r="C436" s="178" t="s">
        <v>244</v>
      </c>
      <c r="D436" s="178" t="s">
        <v>1088</v>
      </c>
    </row>
    <row r="437" spans="1:4" x14ac:dyDescent="0.25">
      <c r="A437" s="178">
        <v>23189</v>
      </c>
      <c r="B437" s="178" t="s">
        <v>821</v>
      </c>
      <c r="C437" s="178" t="s">
        <v>244</v>
      </c>
      <c r="D437" s="178" t="s">
        <v>1089</v>
      </c>
    </row>
    <row r="438" spans="1:4" x14ac:dyDescent="0.25">
      <c r="A438" s="178">
        <v>23300</v>
      </c>
      <c r="B438" s="178" t="s">
        <v>821</v>
      </c>
      <c r="C438" s="178" t="s">
        <v>244</v>
      </c>
      <c r="D438" s="178" t="s">
        <v>1090</v>
      </c>
    </row>
    <row r="439" spans="1:4" x14ac:dyDescent="0.25">
      <c r="A439" s="178">
        <v>23350</v>
      </c>
      <c r="B439" s="178" t="s">
        <v>821</v>
      </c>
      <c r="C439" s="178" t="s">
        <v>244</v>
      </c>
      <c r="D439" s="178" t="s">
        <v>1091</v>
      </c>
    </row>
    <row r="440" spans="1:4" x14ac:dyDescent="0.25">
      <c r="A440" s="178">
        <v>23417</v>
      </c>
      <c r="B440" s="178" t="s">
        <v>821</v>
      </c>
      <c r="C440" s="178" t="s">
        <v>244</v>
      </c>
      <c r="D440" s="178" t="s">
        <v>1092</v>
      </c>
    </row>
    <row r="441" spans="1:4" x14ac:dyDescent="0.25">
      <c r="A441" s="178">
        <v>23419</v>
      </c>
      <c r="B441" s="178" t="s">
        <v>821</v>
      </c>
      <c r="C441" s="178" t="s">
        <v>244</v>
      </c>
      <c r="D441" s="178" t="s">
        <v>1093</v>
      </c>
    </row>
    <row r="442" spans="1:4" x14ac:dyDescent="0.25">
      <c r="A442" s="178">
        <v>23464</v>
      </c>
      <c r="B442" s="178" t="s">
        <v>821</v>
      </c>
      <c r="C442" s="178" t="s">
        <v>244</v>
      </c>
      <c r="D442" s="178" t="s">
        <v>1094</v>
      </c>
    </row>
    <row r="443" spans="1:4" x14ac:dyDescent="0.25">
      <c r="A443" s="178">
        <v>23466</v>
      </c>
      <c r="B443" s="178" t="s">
        <v>821</v>
      </c>
      <c r="C443" s="178" t="s">
        <v>244</v>
      </c>
      <c r="D443" s="178" t="s">
        <v>1095</v>
      </c>
    </row>
    <row r="444" spans="1:4" x14ac:dyDescent="0.25">
      <c r="A444" s="178">
        <v>23500</v>
      </c>
      <c r="B444" s="178" t="s">
        <v>821</v>
      </c>
      <c r="C444" s="178" t="s">
        <v>244</v>
      </c>
      <c r="D444" s="178" t="s">
        <v>1096</v>
      </c>
    </row>
    <row r="445" spans="1:4" x14ac:dyDescent="0.25">
      <c r="A445" s="178">
        <v>23555</v>
      </c>
      <c r="B445" s="178" t="s">
        <v>821</v>
      </c>
      <c r="C445" s="178" t="s">
        <v>244</v>
      </c>
      <c r="D445" s="178" t="s">
        <v>1097</v>
      </c>
    </row>
    <row r="446" spans="1:4" x14ac:dyDescent="0.25">
      <c r="A446" s="178">
        <v>23570</v>
      </c>
      <c r="B446" s="178" t="s">
        <v>821</v>
      </c>
      <c r="C446" s="178" t="s">
        <v>244</v>
      </c>
      <c r="D446" s="178" t="s">
        <v>1098</v>
      </c>
    </row>
    <row r="447" spans="1:4" x14ac:dyDescent="0.25">
      <c r="A447" s="178">
        <v>23574</v>
      </c>
      <c r="B447" s="178" t="s">
        <v>821</v>
      </c>
      <c r="C447" s="178" t="s">
        <v>244</v>
      </c>
      <c r="D447" s="178" t="s">
        <v>1099</v>
      </c>
    </row>
    <row r="448" spans="1:4" x14ac:dyDescent="0.25">
      <c r="A448" s="178">
        <v>23580</v>
      </c>
      <c r="B448" s="178" t="s">
        <v>821</v>
      </c>
      <c r="C448" s="178" t="s">
        <v>244</v>
      </c>
      <c r="D448" s="178" t="s">
        <v>1100</v>
      </c>
    </row>
    <row r="449" spans="1:4" x14ac:dyDescent="0.25">
      <c r="A449" s="178">
        <v>23586</v>
      </c>
      <c r="B449" s="178" t="s">
        <v>821</v>
      </c>
      <c r="C449" s="178" t="s">
        <v>244</v>
      </c>
      <c r="D449" s="178" t="s">
        <v>1101</v>
      </c>
    </row>
    <row r="450" spans="1:4" x14ac:dyDescent="0.25">
      <c r="A450" s="178">
        <v>23660</v>
      </c>
      <c r="B450" s="178" t="s">
        <v>821</v>
      </c>
      <c r="C450" s="178" t="s">
        <v>244</v>
      </c>
      <c r="D450" s="178" t="s">
        <v>1102</v>
      </c>
    </row>
    <row r="451" spans="1:4" x14ac:dyDescent="0.25">
      <c r="A451" s="178">
        <v>23670</v>
      </c>
      <c r="B451" s="178" t="s">
        <v>821</v>
      </c>
      <c r="C451" s="178" t="s">
        <v>244</v>
      </c>
      <c r="D451" s="178" t="s">
        <v>1103</v>
      </c>
    </row>
    <row r="452" spans="1:4" x14ac:dyDescent="0.25">
      <c r="A452" s="178">
        <v>23672</v>
      </c>
      <c r="B452" s="178" t="s">
        <v>821</v>
      </c>
      <c r="C452" s="178" t="s">
        <v>244</v>
      </c>
      <c r="D452" s="178" t="s">
        <v>1104</v>
      </c>
    </row>
    <row r="453" spans="1:4" x14ac:dyDescent="0.25">
      <c r="A453" s="178">
        <v>23675</v>
      </c>
      <c r="B453" s="178" t="s">
        <v>821</v>
      </c>
      <c r="C453" s="178" t="s">
        <v>244</v>
      </c>
      <c r="D453" s="178" t="s">
        <v>1105</v>
      </c>
    </row>
    <row r="454" spans="1:4" x14ac:dyDescent="0.25">
      <c r="A454" s="178">
        <v>23678</v>
      </c>
      <c r="B454" s="178" t="s">
        <v>821</v>
      </c>
      <c r="C454" s="178" t="s">
        <v>244</v>
      </c>
      <c r="D454" s="178" t="s">
        <v>748</v>
      </c>
    </row>
    <row r="455" spans="1:4" x14ac:dyDescent="0.25">
      <c r="A455" s="178">
        <v>23682</v>
      </c>
      <c r="B455" s="178" t="s">
        <v>821</v>
      </c>
      <c r="C455" s="178" t="s">
        <v>244</v>
      </c>
      <c r="D455" s="178" t="s">
        <v>1106</v>
      </c>
    </row>
    <row r="456" spans="1:4" x14ac:dyDescent="0.25">
      <c r="A456" s="178">
        <v>23686</v>
      </c>
      <c r="B456" s="178" t="s">
        <v>821</v>
      </c>
      <c r="C456" s="178" t="s">
        <v>244</v>
      </c>
      <c r="D456" s="178" t="s">
        <v>1107</v>
      </c>
    </row>
    <row r="457" spans="1:4" x14ac:dyDescent="0.25">
      <c r="A457" s="178">
        <v>23807</v>
      </c>
      <c r="B457" s="178" t="s">
        <v>821</v>
      </c>
      <c r="C457" s="178" t="s">
        <v>244</v>
      </c>
      <c r="D457" s="178" t="s">
        <v>1108</v>
      </c>
    </row>
    <row r="458" spans="1:4" x14ac:dyDescent="0.25">
      <c r="A458" s="178">
        <v>23815</v>
      </c>
      <c r="B458" s="178" t="s">
        <v>821</v>
      </c>
      <c r="C458" s="178" t="s">
        <v>244</v>
      </c>
      <c r="D458" s="178" t="s">
        <v>1109</v>
      </c>
    </row>
    <row r="459" spans="1:4" x14ac:dyDescent="0.25">
      <c r="A459" s="178">
        <v>23855</v>
      </c>
      <c r="B459" s="178" t="s">
        <v>821</v>
      </c>
      <c r="C459" s="178" t="s">
        <v>244</v>
      </c>
      <c r="D459" s="178" t="s">
        <v>1110</v>
      </c>
    </row>
    <row r="460" spans="1:4" x14ac:dyDescent="0.25">
      <c r="A460" s="178">
        <v>25001</v>
      </c>
      <c r="B460" s="178" t="s">
        <v>1111</v>
      </c>
      <c r="C460" s="178" t="s">
        <v>244</v>
      </c>
      <c r="D460" s="178" t="s">
        <v>1112</v>
      </c>
    </row>
    <row r="461" spans="1:4" x14ac:dyDescent="0.25">
      <c r="A461" s="178">
        <v>25019</v>
      </c>
      <c r="B461" s="178" t="s">
        <v>1111</v>
      </c>
      <c r="C461" s="178" t="s">
        <v>244</v>
      </c>
      <c r="D461" s="178" t="s">
        <v>1113</v>
      </c>
    </row>
    <row r="462" spans="1:4" x14ac:dyDescent="0.25">
      <c r="A462" s="178">
        <v>25035</v>
      </c>
      <c r="B462" s="178" t="s">
        <v>1111</v>
      </c>
      <c r="C462" s="178" t="s">
        <v>244</v>
      </c>
      <c r="D462" s="178" t="s">
        <v>1114</v>
      </c>
    </row>
    <row r="463" spans="1:4" x14ac:dyDescent="0.25">
      <c r="A463" s="178">
        <v>25040</v>
      </c>
      <c r="B463" s="178" t="s">
        <v>1111</v>
      </c>
      <c r="C463" s="178" t="s">
        <v>244</v>
      </c>
      <c r="D463" s="178" t="s">
        <v>1115</v>
      </c>
    </row>
    <row r="464" spans="1:4" x14ac:dyDescent="0.25">
      <c r="A464" s="178">
        <v>25053</v>
      </c>
      <c r="B464" s="178" t="s">
        <v>1111</v>
      </c>
      <c r="C464" s="178" t="s">
        <v>244</v>
      </c>
      <c r="D464" s="178" t="s">
        <v>1116</v>
      </c>
    </row>
    <row r="465" spans="1:4" x14ac:dyDescent="0.25">
      <c r="A465" s="178">
        <v>25086</v>
      </c>
      <c r="B465" s="178" t="s">
        <v>1111</v>
      </c>
      <c r="C465" s="178" t="s">
        <v>244</v>
      </c>
      <c r="D465" s="178" t="s">
        <v>1117</v>
      </c>
    </row>
    <row r="466" spans="1:4" x14ac:dyDescent="0.25">
      <c r="A466" s="178">
        <v>25095</v>
      </c>
      <c r="B466" s="178" t="s">
        <v>1111</v>
      </c>
      <c r="C466" s="178" t="s">
        <v>244</v>
      </c>
      <c r="D466" s="178" t="s">
        <v>1118</v>
      </c>
    </row>
    <row r="467" spans="1:4" x14ac:dyDescent="0.25">
      <c r="A467" s="178">
        <v>25099</v>
      </c>
      <c r="B467" s="178" t="s">
        <v>1111</v>
      </c>
      <c r="C467" s="178" t="s">
        <v>244</v>
      </c>
      <c r="D467" s="178" t="s">
        <v>1119</v>
      </c>
    </row>
    <row r="468" spans="1:4" x14ac:dyDescent="0.25">
      <c r="A468" s="178">
        <v>25120</v>
      </c>
      <c r="B468" s="178" t="s">
        <v>1111</v>
      </c>
      <c r="C468" s="178" t="s">
        <v>244</v>
      </c>
      <c r="D468" s="178" t="s">
        <v>1120</v>
      </c>
    </row>
    <row r="469" spans="1:4" x14ac:dyDescent="0.25">
      <c r="A469" s="178">
        <v>25123</v>
      </c>
      <c r="B469" s="178" t="s">
        <v>1111</v>
      </c>
      <c r="C469" s="178" t="s">
        <v>244</v>
      </c>
      <c r="D469" s="178" t="s">
        <v>1121</v>
      </c>
    </row>
    <row r="470" spans="1:4" x14ac:dyDescent="0.25">
      <c r="A470" s="178">
        <v>25126</v>
      </c>
      <c r="B470" s="178" t="s">
        <v>1111</v>
      </c>
      <c r="C470" s="178" t="s">
        <v>244</v>
      </c>
      <c r="D470" s="178" t="s">
        <v>1122</v>
      </c>
    </row>
    <row r="471" spans="1:4" x14ac:dyDescent="0.25">
      <c r="A471" s="178">
        <v>25148</v>
      </c>
      <c r="B471" s="178" t="s">
        <v>1111</v>
      </c>
      <c r="C471" s="178" t="s">
        <v>244</v>
      </c>
      <c r="D471" s="178" t="s">
        <v>1123</v>
      </c>
    </row>
    <row r="472" spans="1:4" x14ac:dyDescent="0.25">
      <c r="A472" s="178">
        <v>25151</v>
      </c>
      <c r="B472" s="178" t="s">
        <v>1111</v>
      </c>
      <c r="C472" s="178" t="s">
        <v>244</v>
      </c>
      <c r="D472" s="178" t="s">
        <v>1124</v>
      </c>
    </row>
    <row r="473" spans="1:4" x14ac:dyDescent="0.25">
      <c r="A473" s="178">
        <v>25154</v>
      </c>
      <c r="B473" s="178" t="s">
        <v>1111</v>
      </c>
      <c r="C473" s="178" t="s">
        <v>244</v>
      </c>
      <c r="D473" s="178" t="s">
        <v>1125</v>
      </c>
    </row>
    <row r="474" spans="1:4" x14ac:dyDescent="0.25">
      <c r="A474" s="178">
        <v>25168</v>
      </c>
      <c r="B474" s="178" t="s">
        <v>1111</v>
      </c>
      <c r="C474" s="178" t="s">
        <v>244</v>
      </c>
      <c r="D474" s="178" t="s">
        <v>1126</v>
      </c>
    </row>
    <row r="475" spans="1:4" x14ac:dyDescent="0.25">
      <c r="A475" s="178">
        <v>25175</v>
      </c>
      <c r="B475" s="178" t="s">
        <v>1111</v>
      </c>
      <c r="C475" s="178" t="s">
        <v>244</v>
      </c>
      <c r="D475" s="178" t="s">
        <v>1127</v>
      </c>
    </row>
    <row r="476" spans="1:4" x14ac:dyDescent="0.25">
      <c r="A476" s="178">
        <v>25178</v>
      </c>
      <c r="B476" s="178" t="s">
        <v>1111</v>
      </c>
      <c r="C476" s="178" t="s">
        <v>244</v>
      </c>
      <c r="D476" s="178" t="s">
        <v>1128</v>
      </c>
    </row>
    <row r="477" spans="1:4" x14ac:dyDescent="0.25">
      <c r="A477" s="178">
        <v>25181</v>
      </c>
      <c r="B477" s="178" t="s">
        <v>1111</v>
      </c>
      <c r="C477" s="178" t="s">
        <v>244</v>
      </c>
      <c r="D477" s="178" t="s">
        <v>1129</v>
      </c>
    </row>
    <row r="478" spans="1:4" x14ac:dyDescent="0.25">
      <c r="A478" s="178">
        <v>25183</v>
      </c>
      <c r="B478" s="178" t="s">
        <v>1111</v>
      </c>
      <c r="C478" s="178" t="s">
        <v>244</v>
      </c>
      <c r="D478" s="178" t="s">
        <v>1130</v>
      </c>
    </row>
    <row r="479" spans="1:4" x14ac:dyDescent="0.25">
      <c r="A479" s="178">
        <v>25200</v>
      </c>
      <c r="B479" s="178" t="s">
        <v>1111</v>
      </c>
      <c r="C479" s="178" t="s">
        <v>244</v>
      </c>
      <c r="D479" s="178" t="s">
        <v>1131</v>
      </c>
    </row>
    <row r="480" spans="1:4" x14ac:dyDescent="0.25">
      <c r="A480" s="178">
        <v>25214</v>
      </c>
      <c r="B480" s="178" t="s">
        <v>1111</v>
      </c>
      <c r="C480" s="178" t="s">
        <v>244</v>
      </c>
      <c r="D480" s="178" t="s">
        <v>1132</v>
      </c>
    </row>
    <row r="481" spans="1:4" x14ac:dyDescent="0.25">
      <c r="A481" s="178">
        <v>25224</v>
      </c>
      <c r="B481" s="178" t="s">
        <v>1111</v>
      </c>
      <c r="C481" s="178" t="s">
        <v>244</v>
      </c>
      <c r="D481" s="178" t="s">
        <v>1133</v>
      </c>
    </row>
    <row r="482" spans="1:4" x14ac:dyDescent="0.25">
      <c r="A482" s="178">
        <v>25245</v>
      </c>
      <c r="B482" s="178" t="s">
        <v>1111</v>
      </c>
      <c r="C482" s="178" t="s">
        <v>244</v>
      </c>
      <c r="D482" s="178" t="s">
        <v>1134</v>
      </c>
    </row>
    <row r="483" spans="1:4" x14ac:dyDescent="0.25">
      <c r="A483" s="178">
        <v>25258</v>
      </c>
      <c r="B483" s="178" t="s">
        <v>1111</v>
      </c>
      <c r="C483" s="178" t="s">
        <v>244</v>
      </c>
      <c r="D483" s="178" t="s">
        <v>825</v>
      </c>
    </row>
    <row r="484" spans="1:4" x14ac:dyDescent="0.25">
      <c r="A484" s="178">
        <v>25260</v>
      </c>
      <c r="B484" s="178" t="s">
        <v>1111</v>
      </c>
      <c r="C484" s="178" t="s">
        <v>244</v>
      </c>
      <c r="D484" s="178" t="s">
        <v>1135</v>
      </c>
    </row>
    <row r="485" spans="1:4" x14ac:dyDescent="0.25">
      <c r="A485" s="178">
        <v>25269</v>
      </c>
      <c r="B485" s="178" t="s">
        <v>1111</v>
      </c>
      <c r="C485" s="178" t="s">
        <v>244</v>
      </c>
      <c r="D485" s="178" t="s">
        <v>1136</v>
      </c>
    </row>
    <row r="486" spans="1:4" x14ac:dyDescent="0.25">
      <c r="A486" s="178">
        <v>25279</v>
      </c>
      <c r="B486" s="178" t="s">
        <v>1111</v>
      </c>
      <c r="C486" s="178" t="s">
        <v>244</v>
      </c>
      <c r="D486" s="178" t="s">
        <v>1137</v>
      </c>
    </row>
    <row r="487" spans="1:4" x14ac:dyDescent="0.25">
      <c r="A487" s="178">
        <v>25281</v>
      </c>
      <c r="B487" s="178" t="s">
        <v>1111</v>
      </c>
      <c r="C487" s="178" t="s">
        <v>244</v>
      </c>
      <c r="D487" s="178" t="s">
        <v>1138</v>
      </c>
    </row>
    <row r="488" spans="1:4" x14ac:dyDescent="0.25">
      <c r="A488" s="178">
        <v>25286</v>
      </c>
      <c r="B488" s="178" t="s">
        <v>1111</v>
      </c>
      <c r="C488" s="178" t="s">
        <v>244</v>
      </c>
      <c r="D488" s="178" t="s">
        <v>1139</v>
      </c>
    </row>
    <row r="489" spans="1:4" x14ac:dyDescent="0.25">
      <c r="A489" s="178">
        <v>25288</v>
      </c>
      <c r="B489" s="178" t="s">
        <v>1111</v>
      </c>
      <c r="C489" s="178" t="s">
        <v>244</v>
      </c>
      <c r="D489" s="178" t="s">
        <v>1140</v>
      </c>
    </row>
    <row r="490" spans="1:4" x14ac:dyDescent="0.25">
      <c r="A490" s="178">
        <v>25290</v>
      </c>
      <c r="B490" s="178" t="s">
        <v>1111</v>
      </c>
      <c r="C490" s="178" t="s">
        <v>244</v>
      </c>
      <c r="D490" s="178" t="s">
        <v>1141</v>
      </c>
    </row>
    <row r="491" spans="1:4" x14ac:dyDescent="0.25">
      <c r="A491" s="178">
        <v>25293</v>
      </c>
      <c r="B491" s="178" t="s">
        <v>1111</v>
      </c>
      <c r="C491" s="178" t="s">
        <v>244</v>
      </c>
      <c r="D491" s="178" t="s">
        <v>1142</v>
      </c>
    </row>
    <row r="492" spans="1:4" x14ac:dyDescent="0.25">
      <c r="A492" s="178">
        <v>25295</v>
      </c>
      <c r="B492" s="178" t="s">
        <v>1111</v>
      </c>
      <c r="C492" s="178" t="s">
        <v>244</v>
      </c>
      <c r="D492" s="178" t="s">
        <v>1143</v>
      </c>
    </row>
    <row r="493" spans="1:4" x14ac:dyDescent="0.25">
      <c r="A493" s="178">
        <v>25297</v>
      </c>
      <c r="B493" s="178" t="s">
        <v>1111</v>
      </c>
      <c r="C493" s="178" t="s">
        <v>244</v>
      </c>
      <c r="D493" s="178" t="s">
        <v>1144</v>
      </c>
    </row>
    <row r="494" spans="1:4" x14ac:dyDescent="0.25">
      <c r="A494" s="178">
        <v>25299</v>
      </c>
      <c r="B494" s="178" t="s">
        <v>1111</v>
      </c>
      <c r="C494" s="178" t="s">
        <v>244</v>
      </c>
      <c r="D494" s="178" t="s">
        <v>1145</v>
      </c>
    </row>
    <row r="495" spans="1:4" x14ac:dyDescent="0.25">
      <c r="A495" s="178">
        <v>25307</v>
      </c>
      <c r="B495" s="178" t="s">
        <v>1111</v>
      </c>
      <c r="C495" s="178" t="s">
        <v>244</v>
      </c>
      <c r="D495" s="178" t="s">
        <v>1146</v>
      </c>
    </row>
    <row r="496" spans="1:4" x14ac:dyDescent="0.25">
      <c r="A496" s="178">
        <v>25312</v>
      </c>
      <c r="B496" s="178" t="s">
        <v>1111</v>
      </c>
      <c r="C496" s="178" t="s">
        <v>244</v>
      </c>
      <c r="D496" s="178" t="s">
        <v>711</v>
      </c>
    </row>
    <row r="497" spans="1:4" x14ac:dyDescent="0.25">
      <c r="A497" s="178">
        <v>25317</v>
      </c>
      <c r="B497" s="178" t="s">
        <v>1111</v>
      </c>
      <c r="C497" s="178" t="s">
        <v>244</v>
      </c>
      <c r="D497" s="178" t="s">
        <v>1147</v>
      </c>
    </row>
    <row r="498" spans="1:4" x14ac:dyDescent="0.25">
      <c r="A498" s="178">
        <v>25320</v>
      </c>
      <c r="B498" s="178" t="s">
        <v>1111</v>
      </c>
      <c r="C498" s="178" t="s">
        <v>244</v>
      </c>
      <c r="D498" s="178" t="s">
        <v>1148</v>
      </c>
    </row>
    <row r="499" spans="1:4" x14ac:dyDescent="0.25">
      <c r="A499" s="178">
        <v>25322</v>
      </c>
      <c r="B499" s="178" t="s">
        <v>1111</v>
      </c>
      <c r="C499" s="178" t="s">
        <v>244</v>
      </c>
      <c r="D499" s="178" t="s">
        <v>1149</v>
      </c>
    </row>
    <row r="500" spans="1:4" x14ac:dyDescent="0.25">
      <c r="A500" s="178">
        <v>25324</v>
      </c>
      <c r="B500" s="178" t="s">
        <v>1111</v>
      </c>
      <c r="C500" s="178" t="s">
        <v>244</v>
      </c>
      <c r="D500" s="178" t="s">
        <v>1150</v>
      </c>
    </row>
    <row r="501" spans="1:4" x14ac:dyDescent="0.25">
      <c r="A501" s="178">
        <v>25326</v>
      </c>
      <c r="B501" s="178" t="s">
        <v>1111</v>
      </c>
      <c r="C501" s="178" t="s">
        <v>244</v>
      </c>
      <c r="D501" s="178" t="s">
        <v>1151</v>
      </c>
    </row>
    <row r="502" spans="1:4" x14ac:dyDescent="0.25">
      <c r="A502" s="178">
        <v>25328</v>
      </c>
      <c r="B502" s="178" t="s">
        <v>1111</v>
      </c>
      <c r="C502" s="178" t="s">
        <v>244</v>
      </c>
      <c r="D502" s="178" t="s">
        <v>1152</v>
      </c>
    </row>
    <row r="503" spans="1:4" x14ac:dyDescent="0.25">
      <c r="A503" s="178">
        <v>25335</v>
      </c>
      <c r="B503" s="178" t="s">
        <v>1111</v>
      </c>
      <c r="C503" s="178" t="s">
        <v>244</v>
      </c>
      <c r="D503" s="178" t="s">
        <v>1153</v>
      </c>
    </row>
    <row r="504" spans="1:4" x14ac:dyDescent="0.25">
      <c r="A504" s="178">
        <v>25339</v>
      </c>
      <c r="B504" s="178" t="s">
        <v>1111</v>
      </c>
      <c r="C504" s="178" t="s">
        <v>244</v>
      </c>
      <c r="D504" s="178" t="s">
        <v>1154</v>
      </c>
    </row>
    <row r="505" spans="1:4" x14ac:dyDescent="0.25">
      <c r="A505" s="178">
        <v>25368</v>
      </c>
      <c r="B505" s="178" t="s">
        <v>1111</v>
      </c>
      <c r="C505" s="178" t="s">
        <v>244</v>
      </c>
      <c r="D505" s="178" t="s">
        <v>1155</v>
      </c>
    </row>
    <row r="506" spans="1:4" x14ac:dyDescent="0.25">
      <c r="A506" s="178">
        <v>25372</v>
      </c>
      <c r="B506" s="178" t="s">
        <v>1111</v>
      </c>
      <c r="C506" s="178" t="s">
        <v>244</v>
      </c>
      <c r="D506" s="178" t="s">
        <v>1156</v>
      </c>
    </row>
    <row r="507" spans="1:4" x14ac:dyDescent="0.25">
      <c r="A507" s="178">
        <v>25377</v>
      </c>
      <c r="B507" s="178" t="s">
        <v>1111</v>
      </c>
      <c r="C507" s="178" t="s">
        <v>244</v>
      </c>
      <c r="D507" s="178" t="s">
        <v>1157</v>
      </c>
    </row>
    <row r="508" spans="1:4" x14ac:dyDescent="0.25">
      <c r="A508" s="178">
        <v>25386</v>
      </c>
      <c r="B508" s="178" t="s">
        <v>1111</v>
      </c>
      <c r="C508" s="178" t="s">
        <v>244</v>
      </c>
      <c r="D508" s="178" t="s">
        <v>1158</v>
      </c>
    </row>
    <row r="509" spans="1:4" x14ac:dyDescent="0.25">
      <c r="A509" s="178">
        <v>25394</v>
      </c>
      <c r="B509" s="178" t="s">
        <v>1111</v>
      </c>
      <c r="C509" s="178" t="s">
        <v>244</v>
      </c>
      <c r="D509" s="178" t="s">
        <v>1159</v>
      </c>
    </row>
    <row r="510" spans="1:4" x14ac:dyDescent="0.25">
      <c r="A510" s="178">
        <v>25398</v>
      </c>
      <c r="B510" s="178" t="s">
        <v>1111</v>
      </c>
      <c r="C510" s="178" t="s">
        <v>244</v>
      </c>
      <c r="D510" s="178" t="s">
        <v>1160</v>
      </c>
    </row>
    <row r="511" spans="1:4" x14ac:dyDescent="0.25">
      <c r="A511" s="178">
        <v>25402</v>
      </c>
      <c r="B511" s="178" t="s">
        <v>1111</v>
      </c>
      <c r="C511" s="178" t="s">
        <v>244</v>
      </c>
      <c r="D511" s="178" t="s">
        <v>1035</v>
      </c>
    </row>
    <row r="512" spans="1:4" x14ac:dyDescent="0.25">
      <c r="A512" s="178">
        <v>25407</v>
      </c>
      <c r="B512" s="178" t="s">
        <v>1111</v>
      </c>
      <c r="C512" s="178" t="s">
        <v>244</v>
      </c>
      <c r="D512" s="178" t="s">
        <v>1161</v>
      </c>
    </row>
    <row r="513" spans="1:4" x14ac:dyDescent="0.25">
      <c r="A513" s="178">
        <v>25426</v>
      </c>
      <c r="B513" s="178" t="s">
        <v>1111</v>
      </c>
      <c r="C513" s="178" t="s">
        <v>244</v>
      </c>
      <c r="D513" s="178" t="s">
        <v>1162</v>
      </c>
    </row>
    <row r="514" spans="1:4" x14ac:dyDescent="0.25">
      <c r="A514" s="178">
        <v>25430</v>
      </c>
      <c r="B514" s="178" t="s">
        <v>1111</v>
      </c>
      <c r="C514" s="178" t="s">
        <v>244</v>
      </c>
      <c r="D514" s="178" t="s">
        <v>1163</v>
      </c>
    </row>
    <row r="515" spans="1:4" x14ac:dyDescent="0.25">
      <c r="A515" s="178">
        <v>25436</v>
      </c>
      <c r="B515" s="178" t="s">
        <v>1111</v>
      </c>
      <c r="C515" s="178" t="s">
        <v>244</v>
      </c>
      <c r="D515" s="178" t="s">
        <v>1164</v>
      </c>
    </row>
    <row r="516" spans="1:4" x14ac:dyDescent="0.25">
      <c r="A516" s="178">
        <v>25438</v>
      </c>
      <c r="B516" s="178" t="s">
        <v>1111</v>
      </c>
      <c r="C516" s="178" t="s">
        <v>244</v>
      </c>
      <c r="D516" s="178" t="s">
        <v>1165</v>
      </c>
    </row>
    <row r="517" spans="1:4" x14ac:dyDescent="0.25">
      <c r="A517" s="178">
        <v>25473</v>
      </c>
      <c r="B517" s="178" t="s">
        <v>1111</v>
      </c>
      <c r="C517" s="178" t="s">
        <v>244</v>
      </c>
      <c r="D517" s="178" t="s">
        <v>1166</v>
      </c>
    </row>
    <row r="518" spans="1:4" x14ac:dyDescent="0.25">
      <c r="A518" s="178">
        <v>25483</v>
      </c>
      <c r="B518" s="178" t="s">
        <v>1111</v>
      </c>
      <c r="C518" s="178" t="s">
        <v>244</v>
      </c>
      <c r="D518" s="178" t="s">
        <v>731</v>
      </c>
    </row>
    <row r="519" spans="1:4" x14ac:dyDescent="0.25">
      <c r="A519" s="178">
        <v>25486</v>
      </c>
      <c r="B519" s="178" t="s">
        <v>1111</v>
      </c>
      <c r="C519" s="178" t="s">
        <v>244</v>
      </c>
      <c r="D519" s="178" t="s">
        <v>1167</v>
      </c>
    </row>
    <row r="520" spans="1:4" x14ac:dyDescent="0.25">
      <c r="A520" s="178">
        <v>25488</v>
      </c>
      <c r="B520" s="178" t="s">
        <v>1111</v>
      </c>
      <c r="C520" s="178" t="s">
        <v>244</v>
      </c>
      <c r="D520" s="178" t="s">
        <v>1168</v>
      </c>
    </row>
    <row r="521" spans="1:4" x14ac:dyDescent="0.25">
      <c r="A521" s="178">
        <v>25489</v>
      </c>
      <c r="B521" s="178" t="s">
        <v>1111</v>
      </c>
      <c r="C521" s="178" t="s">
        <v>244</v>
      </c>
      <c r="D521" s="178" t="s">
        <v>1169</v>
      </c>
    </row>
    <row r="522" spans="1:4" x14ac:dyDescent="0.25">
      <c r="A522" s="178">
        <v>25491</v>
      </c>
      <c r="B522" s="178" t="s">
        <v>1111</v>
      </c>
      <c r="C522" s="178" t="s">
        <v>244</v>
      </c>
      <c r="D522" s="178" t="s">
        <v>1170</v>
      </c>
    </row>
    <row r="523" spans="1:4" x14ac:dyDescent="0.25">
      <c r="A523" s="178">
        <v>25506</v>
      </c>
      <c r="B523" s="178" t="s">
        <v>1111</v>
      </c>
      <c r="C523" s="178" t="s">
        <v>244</v>
      </c>
      <c r="D523" s="178" t="s">
        <v>777</v>
      </c>
    </row>
    <row r="524" spans="1:4" x14ac:dyDescent="0.25">
      <c r="A524" s="178">
        <v>25513</v>
      </c>
      <c r="B524" s="178" t="s">
        <v>1111</v>
      </c>
      <c r="C524" s="178" t="s">
        <v>244</v>
      </c>
      <c r="D524" s="178" t="s">
        <v>1171</v>
      </c>
    </row>
    <row r="525" spans="1:4" x14ac:dyDescent="0.25">
      <c r="A525" s="178">
        <v>25518</v>
      </c>
      <c r="B525" s="178" t="s">
        <v>1111</v>
      </c>
      <c r="C525" s="178" t="s">
        <v>244</v>
      </c>
      <c r="D525" s="178" t="s">
        <v>1172</v>
      </c>
    </row>
    <row r="526" spans="1:4" x14ac:dyDescent="0.25">
      <c r="A526" s="178">
        <v>25524</v>
      </c>
      <c r="B526" s="178" t="s">
        <v>1111</v>
      </c>
      <c r="C526" s="178" t="s">
        <v>244</v>
      </c>
      <c r="D526" s="178" t="s">
        <v>1173</v>
      </c>
    </row>
    <row r="527" spans="1:4" x14ac:dyDescent="0.25">
      <c r="A527" s="178">
        <v>25530</v>
      </c>
      <c r="B527" s="178" t="s">
        <v>1111</v>
      </c>
      <c r="C527" s="178" t="s">
        <v>244</v>
      </c>
      <c r="D527" s="178" t="s">
        <v>1174</v>
      </c>
    </row>
    <row r="528" spans="1:4" x14ac:dyDescent="0.25">
      <c r="A528" s="178">
        <v>25535</v>
      </c>
      <c r="B528" s="178" t="s">
        <v>1111</v>
      </c>
      <c r="C528" s="178" t="s">
        <v>244</v>
      </c>
      <c r="D528" s="178" t="s">
        <v>1175</v>
      </c>
    </row>
    <row r="529" spans="1:4" x14ac:dyDescent="0.25">
      <c r="A529" s="178">
        <v>25572</v>
      </c>
      <c r="B529" s="178" t="s">
        <v>1111</v>
      </c>
      <c r="C529" s="178" t="s">
        <v>244</v>
      </c>
      <c r="D529" s="178" t="s">
        <v>1176</v>
      </c>
    </row>
    <row r="530" spans="1:4" x14ac:dyDescent="0.25">
      <c r="A530" s="178">
        <v>25580</v>
      </c>
      <c r="B530" s="178" t="s">
        <v>1111</v>
      </c>
      <c r="C530" s="178" t="s">
        <v>244</v>
      </c>
      <c r="D530" s="178" t="s">
        <v>1177</v>
      </c>
    </row>
    <row r="531" spans="1:4" x14ac:dyDescent="0.25">
      <c r="A531" s="178">
        <v>25592</v>
      </c>
      <c r="B531" s="178" t="s">
        <v>1111</v>
      </c>
      <c r="C531" s="178" t="s">
        <v>244</v>
      </c>
      <c r="D531" s="178" t="s">
        <v>1178</v>
      </c>
    </row>
    <row r="532" spans="1:4" x14ac:dyDescent="0.25">
      <c r="A532" s="178">
        <v>25594</v>
      </c>
      <c r="B532" s="178" t="s">
        <v>1111</v>
      </c>
      <c r="C532" s="178" t="s">
        <v>244</v>
      </c>
      <c r="D532" s="178" t="s">
        <v>1179</v>
      </c>
    </row>
    <row r="533" spans="1:4" x14ac:dyDescent="0.25">
      <c r="A533" s="178">
        <v>25596</v>
      </c>
      <c r="B533" s="178" t="s">
        <v>1111</v>
      </c>
      <c r="C533" s="178" t="s">
        <v>244</v>
      </c>
      <c r="D533" s="178" t="s">
        <v>1180</v>
      </c>
    </row>
    <row r="534" spans="1:4" x14ac:dyDescent="0.25">
      <c r="A534" s="178">
        <v>25599</v>
      </c>
      <c r="B534" s="178" t="s">
        <v>1111</v>
      </c>
      <c r="C534" s="178" t="s">
        <v>244</v>
      </c>
      <c r="D534" s="178" t="s">
        <v>1181</v>
      </c>
    </row>
    <row r="535" spans="1:4" x14ac:dyDescent="0.25">
      <c r="A535" s="178">
        <v>25612</v>
      </c>
      <c r="B535" s="178" t="s">
        <v>1111</v>
      </c>
      <c r="C535" s="178" t="s">
        <v>244</v>
      </c>
      <c r="D535" s="178" t="s">
        <v>1182</v>
      </c>
    </row>
    <row r="536" spans="1:4" x14ac:dyDescent="0.25">
      <c r="A536" s="178">
        <v>25645</v>
      </c>
      <c r="B536" s="178" t="s">
        <v>1111</v>
      </c>
      <c r="C536" s="178" t="s">
        <v>244</v>
      </c>
      <c r="D536" s="178" t="s">
        <v>1183</v>
      </c>
    </row>
    <row r="537" spans="1:4" x14ac:dyDescent="0.25">
      <c r="A537" s="178">
        <v>25649</v>
      </c>
      <c r="B537" s="178" t="s">
        <v>1111</v>
      </c>
      <c r="C537" s="178" t="s">
        <v>244</v>
      </c>
      <c r="D537" s="178" t="s">
        <v>1184</v>
      </c>
    </row>
    <row r="538" spans="1:4" x14ac:dyDescent="0.25">
      <c r="A538" s="178">
        <v>25653</v>
      </c>
      <c r="B538" s="178" t="s">
        <v>1111</v>
      </c>
      <c r="C538" s="178" t="s">
        <v>244</v>
      </c>
      <c r="D538" s="178" t="s">
        <v>1185</v>
      </c>
    </row>
    <row r="539" spans="1:4" x14ac:dyDescent="0.25">
      <c r="A539" s="178">
        <v>25658</v>
      </c>
      <c r="B539" s="178" t="s">
        <v>1111</v>
      </c>
      <c r="C539" s="178" t="s">
        <v>244</v>
      </c>
      <c r="D539" s="178" t="s">
        <v>749</v>
      </c>
    </row>
    <row r="540" spans="1:4" x14ac:dyDescent="0.25">
      <c r="A540" s="178">
        <v>25662</v>
      </c>
      <c r="B540" s="178" t="s">
        <v>1111</v>
      </c>
      <c r="C540" s="178" t="s">
        <v>244</v>
      </c>
      <c r="D540" s="178" t="s">
        <v>1186</v>
      </c>
    </row>
    <row r="541" spans="1:4" x14ac:dyDescent="0.25">
      <c r="A541" s="178">
        <v>25718</v>
      </c>
      <c r="B541" s="178" t="s">
        <v>1111</v>
      </c>
      <c r="C541" s="178" t="s">
        <v>244</v>
      </c>
      <c r="D541" s="178" t="s">
        <v>1187</v>
      </c>
    </row>
    <row r="542" spans="1:4" x14ac:dyDescent="0.25">
      <c r="A542" s="178">
        <v>25736</v>
      </c>
      <c r="B542" s="178" t="s">
        <v>1111</v>
      </c>
      <c r="C542" s="178" t="s">
        <v>244</v>
      </c>
      <c r="D542" s="178" t="s">
        <v>1188</v>
      </c>
    </row>
    <row r="543" spans="1:4" x14ac:dyDescent="0.25">
      <c r="A543" s="178">
        <v>25740</v>
      </c>
      <c r="B543" s="178" t="s">
        <v>1111</v>
      </c>
      <c r="C543" s="178" t="s">
        <v>244</v>
      </c>
      <c r="D543" s="178" t="s">
        <v>1189</v>
      </c>
    </row>
    <row r="544" spans="1:4" x14ac:dyDescent="0.25">
      <c r="A544" s="178">
        <v>25743</v>
      </c>
      <c r="B544" s="178" t="s">
        <v>1111</v>
      </c>
      <c r="C544" s="178" t="s">
        <v>244</v>
      </c>
      <c r="D544" s="178" t="s">
        <v>1190</v>
      </c>
    </row>
    <row r="545" spans="1:4" x14ac:dyDescent="0.25">
      <c r="A545" s="178">
        <v>25745</v>
      </c>
      <c r="B545" s="178" t="s">
        <v>1111</v>
      </c>
      <c r="C545" s="178" t="s">
        <v>244</v>
      </c>
      <c r="D545" s="178" t="s">
        <v>1191</v>
      </c>
    </row>
    <row r="546" spans="1:4" x14ac:dyDescent="0.25">
      <c r="A546" s="178">
        <v>25754</v>
      </c>
      <c r="B546" s="178" t="s">
        <v>1111</v>
      </c>
      <c r="C546" s="178" t="s">
        <v>244</v>
      </c>
      <c r="D546" s="178" t="s">
        <v>1192</v>
      </c>
    </row>
    <row r="547" spans="1:4" x14ac:dyDescent="0.25">
      <c r="A547" s="178">
        <v>25758</v>
      </c>
      <c r="B547" s="178" t="s">
        <v>1111</v>
      </c>
      <c r="C547" s="178" t="s">
        <v>244</v>
      </c>
      <c r="D547" s="178" t="s">
        <v>1193</v>
      </c>
    </row>
    <row r="548" spans="1:4" x14ac:dyDescent="0.25">
      <c r="A548" s="178">
        <v>25769</v>
      </c>
      <c r="B548" s="178" t="s">
        <v>1111</v>
      </c>
      <c r="C548" s="178" t="s">
        <v>244</v>
      </c>
      <c r="D548" s="178" t="s">
        <v>1194</v>
      </c>
    </row>
    <row r="549" spans="1:4" x14ac:dyDescent="0.25">
      <c r="A549" s="178">
        <v>25772</v>
      </c>
      <c r="B549" s="178" t="s">
        <v>1111</v>
      </c>
      <c r="C549" s="178" t="s">
        <v>244</v>
      </c>
      <c r="D549" s="178" t="s">
        <v>1195</v>
      </c>
    </row>
    <row r="550" spans="1:4" x14ac:dyDescent="0.25">
      <c r="A550" s="178">
        <v>25777</v>
      </c>
      <c r="B550" s="178" t="s">
        <v>1111</v>
      </c>
      <c r="C550" s="178" t="s">
        <v>244</v>
      </c>
      <c r="D550" s="178" t="s">
        <v>1196</v>
      </c>
    </row>
    <row r="551" spans="1:4" x14ac:dyDescent="0.25">
      <c r="A551" s="178">
        <v>25779</v>
      </c>
      <c r="B551" s="178" t="s">
        <v>1111</v>
      </c>
      <c r="C551" s="178" t="s">
        <v>244</v>
      </c>
      <c r="D551" s="178" t="s">
        <v>1197</v>
      </c>
    </row>
    <row r="552" spans="1:4" x14ac:dyDescent="0.25">
      <c r="A552" s="178">
        <v>25781</v>
      </c>
      <c r="B552" s="178" t="s">
        <v>1111</v>
      </c>
      <c r="C552" s="178" t="s">
        <v>244</v>
      </c>
      <c r="D552" s="178" t="s">
        <v>1198</v>
      </c>
    </row>
    <row r="553" spans="1:4" x14ac:dyDescent="0.25">
      <c r="A553" s="178">
        <v>25785</v>
      </c>
      <c r="B553" s="178" t="s">
        <v>1111</v>
      </c>
      <c r="C553" s="178" t="s">
        <v>244</v>
      </c>
      <c r="D553" s="178" t="s">
        <v>1199</v>
      </c>
    </row>
    <row r="554" spans="1:4" x14ac:dyDescent="0.25">
      <c r="A554" s="178">
        <v>25793</v>
      </c>
      <c r="B554" s="178" t="s">
        <v>1111</v>
      </c>
      <c r="C554" s="178" t="s">
        <v>244</v>
      </c>
      <c r="D554" s="178" t="s">
        <v>1200</v>
      </c>
    </row>
    <row r="555" spans="1:4" x14ac:dyDescent="0.25">
      <c r="A555" s="178">
        <v>25797</v>
      </c>
      <c r="B555" s="178" t="s">
        <v>1111</v>
      </c>
      <c r="C555" s="178" t="s">
        <v>244</v>
      </c>
      <c r="D555" s="178" t="s">
        <v>1201</v>
      </c>
    </row>
    <row r="556" spans="1:4" x14ac:dyDescent="0.25">
      <c r="A556" s="178">
        <v>25799</v>
      </c>
      <c r="B556" s="178" t="s">
        <v>1111</v>
      </c>
      <c r="C556" s="178" t="s">
        <v>244</v>
      </c>
      <c r="D556" s="178" t="s">
        <v>1202</v>
      </c>
    </row>
    <row r="557" spans="1:4" x14ac:dyDescent="0.25">
      <c r="A557" s="178">
        <v>25805</v>
      </c>
      <c r="B557" s="178" t="s">
        <v>1111</v>
      </c>
      <c r="C557" s="178" t="s">
        <v>244</v>
      </c>
      <c r="D557" s="178" t="s">
        <v>1203</v>
      </c>
    </row>
    <row r="558" spans="1:4" x14ac:dyDescent="0.25">
      <c r="A558" s="178">
        <v>25807</v>
      </c>
      <c r="B558" s="178" t="s">
        <v>1111</v>
      </c>
      <c r="C558" s="178" t="s">
        <v>244</v>
      </c>
      <c r="D558" s="178" t="s">
        <v>1204</v>
      </c>
    </row>
    <row r="559" spans="1:4" x14ac:dyDescent="0.25">
      <c r="A559" s="178">
        <v>25815</v>
      </c>
      <c r="B559" s="178" t="s">
        <v>1111</v>
      </c>
      <c r="C559" s="178" t="s">
        <v>244</v>
      </c>
      <c r="D559" s="178" t="s">
        <v>1205</v>
      </c>
    </row>
    <row r="560" spans="1:4" x14ac:dyDescent="0.25">
      <c r="A560" s="178">
        <v>25817</v>
      </c>
      <c r="B560" s="178" t="s">
        <v>1111</v>
      </c>
      <c r="C560" s="178" t="s">
        <v>244</v>
      </c>
      <c r="D560" s="178" t="s">
        <v>1206</v>
      </c>
    </row>
    <row r="561" spans="1:4" x14ac:dyDescent="0.25">
      <c r="A561" s="178">
        <v>25823</v>
      </c>
      <c r="B561" s="178" t="s">
        <v>1111</v>
      </c>
      <c r="C561" s="178" t="s">
        <v>244</v>
      </c>
      <c r="D561" s="178" t="s">
        <v>1207</v>
      </c>
    </row>
    <row r="562" spans="1:4" x14ac:dyDescent="0.25">
      <c r="A562" s="178">
        <v>25839</v>
      </c>
      <c r="B562" s="178" t="s">
        <v>1111</v>
      </c>
      <c r="C562" s="178" t="s">
        <v>244</v>
      </c>
      <c r="D562" s="178" t="s">
        <v>1208</v>
      </c>
    </row>
    <row r="563" spans="1:4" x14ac:dyDescent="0.25">
      <c r="A563" s="178">
        <v>25841</v>
      </c>
      <c r="B563" s="178" t="s">
        <v>1111</v>
      </c>
      <c r="C563" s="178" t="s">
        <v>244</v>
      </c>
      <c r="D563" s="178" t="s">
        <v>1209</v>
      </c>
    </row>
    <row r="564" spans="1:4" x14ac:dyDescent="0.25">
      <c r="A564" s="178">
        <v>25843</v>
      </c>
      <c r="B564" s="178" t="s">
        <v>1111</v>
      </c>
      <c r="C564" s="178" t="s">
        <v>244</v>
      </c>
      <c r="D564" s="178" t="s">
        <v>1210</v>
      </c>
    </row>
    <row r="565" spans="1:4" x14ac:dyDescent="0.25">
      <c r="A565" s="178">
        <v>25845</v>
      </c>
      <c r="B565" s="178" t="s">
        <v>1111</v>
      </c>
      <c r="C565" s="178" t="s">
        <v>244</v>
      </c>
      <c r="D565" s="178" t="s">
        <v>1211</v>
      </c>
    </row>
    <row r="566" spans="1:4" x14ac:dyDescent="0.25">
      <c r="A566" s="178">
        <v>25851</v>
      </c>
      <c r="B566" s="178" t="s">
        <v>1111</v>
      </c>
      <c r="C566" s="178" t="s">
        <v>244</v>
      </c>
      <c r="D566" s="178" t="s">
        <v>1212</v>
      </c>
    </row>
    <row r="567" spans="1:4" x14ac:dyDescent="0.25">
      <c r="A567" s="178">
        <v>25862</v>
      </c>
      <c r="B567" s="178" t="s">
        <v>1111</v>
      </c>
      <c r="C567" s="178" t="s">
        <v>244</v>
      </c>
      <c r="D567" s="178" t="s">
        <v>1213</v>
      </c>
    </row>
    <row r="568" spans="1:4" x14ac:dyDescent="0.25">
      <c r="A568" s="178">
        <v>25867</v>
      </c>
      <c r="B568" s="178" t="s">
        <v>1111</v>
      </c>
      <c r="C568" s="178" t="s">
        <v>244</v>
      </c>
      <c r="D568" s="178" t="s">
        <v>1214</v>
      </c>
    </row>
    <row r="569" spans="1:4" x14ac:dyDescent="0.25">
      <c r="A569" s="178">
        <v>25871</v>
      </c>
      <c r="B569" s="178" t="s">
        <v>1111</v>
      </c>
      <c r="C569" s="178" t="s">
        <v>244</v>
      </c>
      <c r="D569" s="178" t="s">
        <v>1215</v>
      </c>
    </row>
    <row r="570" spans="1:4" x14ac:dyDescent="0.25">
      <c r="A570" s="178">
        <v>25873</v>
      </c>
      <c r="B570" s="178" t="s">
        <v>1111</v>
      </c>
      <c r="C570" s="178" t="s">
        <v>244</v>
      </c>
      <c r="D570" s="178" t="s">
        <v>1216</v>
      </c>
    </row>
    <row r="571" spans="1:4" x14ac:dyDescent="0.25">
      <c r="A571" s="178">
        <v>25875</v>
      </c>
      <c r="B571" s="178" t="s">
        <v>1111</v>
      </c>
      <c r="C571" s="178" t="s">
        <v>244</v>
      </c>
      <c r="D571" s="178" t="s">
        <v>1217</v>
      </c>
    </row>
    <row r="572" spans="1:4" x14ac:dyDescent="0.25">
      <c r="A572" s="178">
        <v>25878</v>
      </c>
      <c r="B572" s="178" t="s">
        <v>1111</v>
      </c>
      <c r="C572" s="178" t="s">
        <v>244</v>
      </c>
      <c r="D572" s="178" t="s">
        <v>1218</v>
      </c>
    </row>
    <row r="573" spans="1:4" x14ac:dyDescent="0.25">
      <c r="A573" s="178">
        <v>25885</v>
      </c>
      <c r="B573" s="178" t="s">
        <v>1111</v>
      </c>
      <c r="C573" s="178" t="s">
        <v>244</v>
      </c>
      <c r="D573" s="178" t="s">
        <v>1219</v>
      </c>
    </row>
    <row r="574" spans="1:4" x14ac:dyDescent="0.25">
      <c r="A574" s="178">
        <v>25898</v>
      </c>
      <c r="B574" s="178" t="s">
        <v>1111</v>
      </c>
      <c r="C574" s="178" t="s">
        <v>244</v>
      </c>
      <c r="D574" s="178" t="s">
        <v>1220</v>
      </c>
    </row>
    <row r="575" spans="1:4" x14ac:dyDescent="0.25">
      <c r="A575" s="178">
        <v>25899</v>
      </c>
      <c r="B575" s="178" t="s">
        <v>1111</v>
      </c>
      <c r="C575" s="178" t="s">
        <v>244</v>
      </c>
      <c r="D575" s="178" t="s">
        <v>1221</v>
      </c>
    </row>
    <row r="576" spans="1:4" x14ac:dyDescent="0.25">
      <c r="A576" s="178">
        <v>27001</v>
      </c>
      <c r="B576" s="178" t="s">
        <v>1222</v>
      </c>
      <c r="C576" s="178" t="s">
        <v>244</v>
      </c>
      <c r="D576" s="178" t="s">
        <v>1223</v>
      </c>
    </row>
    <row r="577" spans="1:4" x14ac:dyDescent="0.25">
      <c r="A577" s="178">
        <v>27006</v>
      </c>
      <c r="B577" s="178" t="s">
        <v>1222</v>
      </c>
      <c r="C577" s="178" t="s">
        <v>244</v>
      </c>
      <c r="D577" s="178" t="s">
        <v>1224</v>
      </c>
    </row>
    <row r="578" spans="1:4" x14ac:dyDescent="0.25">
      <c r="A578" s="178">
        <v>27025</v>
      </c>
      <c r="B578" s="178" t="s">
        <v>1222</v>
      </c>
      <c r="C578" s="178" t="s">
        <v>244</v>
      </c>
      <c r="D578" s="178" t="s">
        <v>1225</v>
      </c>
    </row>
    <row r="579" spans="1:4" x14ac:dyDescent="0.25">
      <c r="A579" s="178">
        <v>27050</v>
      </c>
      <c r="B579" s="178" t="s">
        <v>1222</v>
      </c>
      <c r="C579" s="178" t="s">
        <v>244</v>
      </c>
      <c r="D579" s="178" t="s">
        <v>1226</v>
      </c>
    </row>
    <row r="580" spans="1:4" x14ac:dyDescent="0.25">
      <c r="A580" s="178">
        <v>27073</v>
      </c>
      <c r="B580" s="178" t="s">
        <v>1222</v>
      </c>
      <c r="C580" s="178" t="s">
        <v>244</v>
      </c>
      <c r="D580" s="178" t="s">
        <v>1227</v>
      </c>
    </row>
    <row r="581" spans="1:4" x14ac:dyDescent="0.25">
      <c r="A581" s="178">
        <v>27075</v>
      </c>
      <c r="B581" s="178" t="s">
        <v>1222</v>
      </c>
      <c r="C581" s="178" t="s">
        <v>244</v>
      </c>
      <c r="D581" s="178" t="s">
        <v>1228</v>
      </c>
    </row>
    <row r="582" spans="1:4" x14ac:dyDescent="0.25">
      <c r="A582" s="178">
        <v>27077</v>
      </c>
      <c r="B582" s="178" t="s">
        <v>1222</v>
      </c>
      <c r="C582" s="178" t="s">
        <v>244</v>
      </c>
      <c r="D582" s="178" t="s">
        <v>1229</v>
      </c>
    </row>
    <row r="583" spans="1:4" x14ac:dyDescent="0.25">
      <c r="A583" s="178">
        <v>27099</v>
      </c>
      <c r="B583" s="178" t="s">
        <v>1222</v>
      </c>
      <c r="C583" s="178" t="s">
        <v>244</v>
      </c>
      <c r="D583" s="178" t="s">
        <v>1230</v>
      </c>
    </row>
    <row r="584" spans="1:4" x14ac:dyDescent="0.25">
      <c r="A584" s="178">
        <v>27135</v>
      </c>
      <c r="B584" s="178" t="s">
        <v>1222</v>
      </c>
      <c r="C584" s="178" t="s">
        <v>244</v>
      </c>
      <c r="D584" s="178" t="s">
        <v>1231</v>
      </c>
    </row>
    <row r="585" spans="1:4" x14ac:dyDescent="0.25">
      <c r="A585" s="178">
        <v>27150</v>
      </c>
      <c r="B585" s="178" t="s">
        <v>1222</v>
      </c>
      <c r="C585" s="178" t="s">
        <v>244</v>
      </c>
      <c r="D585" s="178" t="s">
        <v>1232</v>
      </c>
    </row>
    <row r="586" spans="1:4" x14ac:dyDescent="0.25">
      <c r="A586" s="178">
        <v>27160</v>
      </c>
      <c r="B586" s="178" t="s">
        <v>1222</v>
      </c>
      <c r="C586" s="178" t="s">
        <v>244</v>
      </c>
      <c r="D586" s="178" t="s">
        <v>1233</v>
      </c>
    </row>
    <row r="587" spans="1:4" x14ac:dyDescent="0.25">
      <c r="A587" s="178">
        <v>27205</v>
      </c>
      <c r="B587" s="178" t="s">
        <v>1222</v>
      </c>
      <c r="C587" s="178" t="s">
        <v>244</v>
      </c>
      <c r="D587" s="178" t="s">
        <v>1234</v>
      </c>
    </row>
    <row r="588" spans="1:4" x14ac:dyDescent="0.25">
      <c r="A588" s="178">
        <v>27245</v>
      </c>
      <c r="B588" s="178" t="s">
        <v>1222</v>
      </c>
      <c r="C588" s="178" t="s">
        <v>244</v>
      </c>
      <c r="D588" s="178" t="s">
        <v>1235</v>
      </c>
    </row>
    <row r="589" spans="1:4" x14ac:dyDescent="0.25">
      <c r="A589" s="178">
        <v>27250</v>
      </c>
      <c r="B589" s="178" t="s">
        <v>1222</v>
      </c>
      <c r="C589" s="178" t="s">
        <v>244</v>
      </c>
      <c r="D589" s="178" t="s">
        <v>1236</v>
      </c>
    </row>
    <row r="590" spans="1:4" x14ac:dyDescent="0.25">
      <c r="A590" s="178">
        <v>27361</v>
      </c>
      <c r="B590" s="178" t="s">
        <v>1222</v>
      </c>
      <c r="C590" s="178" t="s">
        <v>244</v>
      </c>
      <c r="D590" s="178" t="s">
        <v>1237</v>
      </c>
    </row>
    <row r="591" spans="1:4" x14ac:dyDescent="0.25">
      <c r="A591" s="178">
        <v>27372</v>
      </c>
      <c r="B591" s="178" t="s">
        <v>1222</v>
      </c>
      <c r="C591" s="178" t="s">
        <v>244</v>
      </c>
      <c r="D591" s="178" t="s">
        <v>1238</v>
      </c>
    </row>
    <row r="592" spans="1:4" x14ac:dyDescent="0.25">
      <c r="A592" s="178">
        <v>27413</v>
      </c>
      <c r="B592" s="178" t="s">
        <v>1222</v>
      </c>
      <c r="C592" s="178" t="s">
        <v>244</v>
      </c>
      <c r="D592" s="178" t="s">
        <v>1239</v>
      </c>
    </row>
    <row r="593" spans="1:4" x14ac:dyDescent="0.25">
      <c r="A593" s="178">
        <v>27425</v>
      </c>
      <c r="B593" s="178" t="s">
        <v>1222</v>
      </c>
      <c r="C593" s="178" t="s">
        <v>244</v>
      </c>
      <c r="D593" s="178" t="s">
        <v>1240</v>
      </c>
    </row>
    <row r="594" spans="1:4" x14ac:dyDescent="0.25">
      <c r="A594" s="178">
        <v>27430</v>
      </c>
      <c r="B594" s="178" t="s">
        <v>1222</v>
      </c>
      <c r="C594" s="178" t="s">
        <v>244</v>
      </c>
      <c r="D594" s="178" t="s">
        <v>1241</v>
      </c>
    </row>
    <row r="595" spans="1:4" x14ac:dyDescent="0.25">
      <c r="A595" s="178">
        <v>27450</v>
      </c>
      <c r="B595" s="178" t="s">
        <v>1222</v>
      </c>
      <c r="C595" s="178" t="s">
        <v>244</v>
      </c>
      <c r="D595" s="178" t="s">
        <v>1242</v>
      </c>
    </row>
    <row r="596" spans="1:4" x14ac:dyDescent="0.25">
      <c r="A596" s="178">
        <v>27491</v>
      </c>
      <c r="B596" s="178" t="s">
        <v>1222</v>
      </c>
      <c r="C596" s="178" t="s">
        <v>244</v>
      </c>
      <c r="D596" s="178" t="s">
        <v>1243</v>
      </c>
    </row>
    <row r="597" spans="1:4" x14ac:dyDescent="0.25">
      <c r="A597" s="178">
        <v>27495</v>
      </c>
      <c r="B597" s="178" t="s">
        <v>1222</v>
      </c>
      <c r="C597" s="178" t="s">
        <v>244</v>
      </c>
      <c r="D597" s="178" t="s">
        <v>1244</v>
      </c>
    </row>
    <row r="598" spans="1:4" x14ac:dyDescent="0.25">
      <c r="A598" s="178">
        <v>27580</v>
      </c>
      <c r="B598" s="178" t="s">
        <v>1222</v>
      </c>
      <c r="C598" s="178" t="s">
        <v>244</v>
      </c>
      <c r="D598" s="178" t="s">
        <v>1245</v>
      </c>
    </row>
    <row r="599" spans="1:4" x14ac:dyDescent="0.25">
      <c r="A599" s="178">
        <v>27600</v>
      </c>
      <c r="B599" s="178" t="s">
        <v>1222</v>
      </c>
      <c r="C599" s="178" t="s">
        <v>244</v>
      </c>
      <c r="D599" s="178" t="s">
        <v>1246</v>
      </c>
    </row>
    <row r="600" spans="1:4" x14ac:dyDescent="0.25">
      <c r="A600" s="178">
        <v>27615</v>
      </c>
      <c r="B600" s="178" t="s">
        <v>1222</v>
      </c>
      <c r="C600" s="178" t="s">
        <v>244</v>
      </c>
      <c r="D600" s="178" t="s">
        <v>995</v>
      </c>
    </row>
    <row r="601" spans="1:4" x14ac:dyDescent="0.25">
      <c r="A601" s="178">
        <v>27660</v>
      </c>
      <c r="B601" s="178" t="s">
        <v>1222</v>
      </c>
      <c r="C601" s="178" t="s">
        <v>244</v>
      </c>
      <c r="D601" s="178" t="s">
        <v>1247</v>
      </c>
    </row>
    <row r="602" spans="1:4" x14ac:dyDescent="0.25">
      <c r="A602" s="178">
        <v>27745</v>
      </c>
      <c r="B602" s="178" t="s">
        <v>1222</v>
      </c>
      <c r="C602" s="178" t="s">
        <v>244</v>
      </c>
      <c r="D602" s="178" t="s">
        <v>1248</v>
      </c>
    </row>
    <row r="603" spans="1:4" x14ac:dyDescent="0.25">
      <c r="A603" s="178">
        <v>27787</v>
      </c>
      <c r="B603" s="178" t="s">
        <v>1222</v>
      </c>
      <c r="C603" s="178" t="s">
        <v>244</v>
      </c>
      <c r="D603" s="178" t="s">
        <v>1249</v>
      </c>
    </row>
    <row r="604" spans="1:4" x14ac:dyDescent="0.25">
      <c r="A604" s="178">
        <v>27800</v>
      </c>
      <c r="B604" s="178" t="s">
        <v>1222</v>
      </c>
      <c r="C604" s="178" t="s">
        <v>244</v>
      </c>
      <c r="D604" s="178" t="s">
        <v>1250</v>
      </c>
    </row>
    <row r="605" spans="1:4" x14ac:dyDescent="0.25">
      <c r="A605" s="178">
        <v>27810</v>
      </c>
      <c r="B605" s="178" t="s">
        <v>1222</v>
      </c>
      <c r="C605" s="178" t="s">
        <v>244</v>
      </c>
      <c r="D605" s="178" t="s">
        <v>1251</v>
      </c>
    </row>
    <row r="606" spans="1:4" x14ac:dyDescent="0.25">
      <c r="A606" s="178">
        <v>41001</v>
      </c>
      <c r="B606" s="178" t="s">
        <v>1252</v>
      </c>
      <c r="C606" s="178" t="s">
        <v>244</v>
      </c>
      <c r="D606" s="178" t="s">
        <v>1253</v>
      </c>
    </row>
    <row r="607" spans="1:4" x14ac:dyDescent="0.25">
      <c r="A607" s="178">
        <v>41006</v>
      </c>
      <c r="B607" s="178" t="s">
        <v>1252</v>
      </c>
      <c r="C607" s="178" t="s">
        <v>244</v>
      </c>
      <c r="D607" s="178" t="s">
        <v>1254</v>
      </c>
    </row>
    <row r="608" spans="1:4" x14ac:dyDescent="0.25">
      <c r="A608" s="178">
        <v>41013</v>
      </c>
      <c r="B608" s="178" t="s">
        <v>1252</v>
      </c>
      <c r="C608" s="178" t="s">
        <v>244</v>
      </c>
      <c r="D608" s="178" t="s">
        <v>1255</v>
      </c>
    </row>
    <row r="609" spans="1:4" x14ac:dyDescent="0.25">
      <c r="A609" s="178">
        <v>41016</v>
      </c>
      <c r="B609" s="178" t="s">
        <v>1252</v>
      </c>
      <c r="C609" s="178" t="s">
        <v>244</v>
      </c>
      <c r="D609" s="178" t="s">
        <v>1256</v>
      </c>
    </row>
    <row r="610" spans="1:4" x14ac:dyDescent="0.25">
      <c r="A610" s="178">
        <v>41020</v>
      </c>
      <c r="B610" s="178" t="s">
        <v>1252</v>
      </c>
      <c r="C610" s="178" t="s">
        <v>244</v>
      </c>
      <c r="D610" s="178" t="s">
        <v>1257</v>
      </c>
    </row>
    <row r="611" spans="1:4" x14ac:dyDescent="0.25">
      <c r="A611" s="178">
        <v>41026</v>
      </c>
      <c r="B611" s="178" t="s">
        <v>1252</v>
      </c>
      <c r="C611" s="178" t="s">
        <v>244</v>
      </c>
      <c r="D611" s="178" t="s">
        <v>1258</v>
      </c>
    </row>
    <row r="612" spans="1:4" x14ac:dyDescent="0.25">
      <c r="A612" s="178">
        <v>41078</v>
      </c>
      <c r="B612" s="178" t="s">
        <v>1252</v>
      </c>
      <c r="C612" s="178" t="s">
        <v>244</v>
      </c>
      <c r="D612" s="178" t="s">
        <v>1259</v>
      </c>
    </row>
    <row r="613" spans="1:4" x14ac:dyDescent="0.25">
      <c r="A613" s="178">
        <v>41132</v>
      </c>
      <c r="B613" s="178" t="s">
        <v>1252</v>
      </c>
      <c r="C613" s="178" t="s">
        <v>244</v>
      </c>
      <c r="D613" s="178" t="s">
        <v>1260</v>
      </c>
    </row>
    <row r="614" spans="1:4" x14ac:dyDescent="0.25">
      <c r="A614" s="178">
        <v>41206</v>
      </c>
      <c r="B614" s="178" t="s">
        <v>1252</v>
      </c>
      <c r="C614" s="178" t="s">
        <v>244</v>
      </c>
      <c r="D614" s="178" t="s">
        <v>1261</v>
      </c>
    </row>
    <row r="615" spans="1:4" x14ac:dyDescent="0.25">
      <c r="A615" s="178">
        <v>41244</v>
      </c>
      <c r="B615" s="178" t="s">
        <v>1252</v>
      </c>
      <c r="C615" s="178" t="s">
        <v>244</v>
      </c>
      <c r="D615" s="178" t="s">
        <v>1262</v>
      </c>
    </row>
    <row r="616" spans="1:4" x14ac:dyDescent="0.25">
      <c r="A616" s="178">
        <v>41298</v>
      </c>
      <c r="B616" s="178" t="s">
        <v>1252</v>
      </c>
      <c r="C616" s="178" t="s">
        <v>244</v>
      </c>
      <c r="D616" s="178" t="s">
        <v>1263</v>
      </c>
    </row>
    <row r="617" spans="1:4" x14ac:dyDescent="0.25">
      <c r="A617" s="178">
        <v>41306</v>
      </c>
      <c r="B617" s="178" t="s">
        <v>1252</v>
      </c>
      <c r="C617" s="178" t="s">
        <v>244</v>
      </c>
      <c r="D617" s="178" t="s">
        <v>1264</v>
      </c>
    </row>
    <row r="618" spans="1:4" x14ac:dyDescent="0.25">
      <c r="A618" s="178">
        <v>41319</v>
      </c>
      <c r="B618" s="178" t="s">
        <v>1252</v>
      </c>
      <c r="C618" s="178" t="s">
        <v>244</v>
      </c>
      <c r="D618" s="178" t="s">
        <v>712</v>
      </c>
    </row>
    <row r="619" spans="1:4" x14ac:dyDescent="0.25">
      <c r="A619" s="178">
        <v>41349</v>
      </c>
      <c r="B619" s="178" t="s">
        <v>1252</v>
      </c>
      <c r="C619" s="178" t="s">
        <v>244</v>
      </c>
      <c r="D619" s="178" t="s">
        <v>1265</v>
      </c>
    </row>
    <row r="620" spans="1:4" x14ac:dyDescent="0.25">
      <c r="A620" s="178">
        <v>41357</v>
      </c>
      <c r="B620" s="178" t="s">
        <v>1252</v>
      </c>
      <c r="C620" s="178" t="s">
        <v>244</v>
      </c>
      <c r="D620" s="178" t="s">
        <v>1266</v>
      </c>
    </row>
    <row r="621" spans="1:4" x14ac:dyDescent="0.25">
      <c r="A621" s="178">
        <v>41359</v>
      </c>
      <c r="B621" s="178" t="s">
        <v>1252</v>
      </c>
      <c r="C621" s="178" t="s">
        <v>244</v>
      </c>
      <c r="D621" s="178" t="s">
        <v>1267</v>
      </c>
    </row>
    <row r="622" spans="1:4" x14ac:dyDescent="0.25">
      <c r="A622" s="178">
        <v>41378</v>
      </c>
      <c r="B622" s="178" t="s">
        <v>1252</v>
      </c>
      <c r="C622" s="178" t="s">
        <v>244</v>
      </c>
      <c r="D622" s="178" t="s">
        <v>1268</v>
      </c>
    </row>
    <row r="623" spans="1:4" x14ac:dyDescent="0.25">
      <c r="A623" s="178">
        <v>41396</v>
      </c>
      <c r="B623" s="178" t="s">
        <v>1252</v>
      </c>
      <c r="C623" s="178" t="s">
        <v>244</v>
      </c>
      <c r="D623" s="178" t="s">
        <v>1269</v>
      </c>
    </row>
    <row r="624" spans="1:4" x14ac:dyDescent="0.25">
      <c r="A624" s="178">
        <v>41483</v>
      </c>
      <c r="B624" s="178" t="s">
        <v>1252</v>
      </c>
      <c r="C624" s="178" t="s">
        <v>244</v>
      </c>
      <c r="D624" s="178" t="s">
        <v>1270</v>
      </c>
    </row>
    <row r="625" spans="1:4" x14ac:dyDescent="0.25">
      <c r="A625" s="178">
        <v>41503</v>
      </c>
      <c r="B625" s="178" t="s">
        <v>1252</v>
      </c>
      <c r="C625" s="178" t="s">
        <v>244</v>
      </c>
      <c r="D625" s="178" t="s">
        <v>1271</v>
      </c>
    </row>
    <row r="626" spans="1:4" x14ac:dyDescent="0.25">
      <c r="A626" s="178">
        <v>41518</v>
      </c>
      <c r="B626" s="178" t="s">
        <v>1252</v>
      </c>
      <c r="C626" s="178" t="s">
        <v>244</v>
      </c>
      <c r="D626" s="178" t="s">
        <v>1272</v>
      </c>
    </row>
    <row r="627" spans="1:4" x14ac:dyDescent="0.25">
      <c r="A627" s="178">
        <v>41524</v>
      </c>
      <c r="B627" s="178" t="s">
        <v>1252</v>
      </c>
      <c r="C627" s="178" t="s">
        <v>244</v>
      </c>
      <c r="D627" s="178" t="s">
        <v>1273</v>
      </c>
    </row>
    <row r="628" spans="1:4" x14ac:dyDescent="0.25">
      <c r="A628" s="178">
        <v>41530</v>
      </c>
      <c r="B628" s="178" t="s">
        <v>1252</v>
      </c>
      <c r="C628" s="178" t="s">
        <v>244</v>
      </c>
      <c r="D628" s="178" t="s">
        <v>993</v>
      </c>
    </row>
    <row r="629" spans="1:4" x14ac:dyDescent="0.25">
      <c r="A629" s="178">
        <v>41548</v>
      </c>
      <c r="B629" s="178" t="s">
        <v>1252</v>
      </c>
      <c r="C629" s="178" t="s">
        <v>244</v>
      </c>
      <c r="D629" s="178" t="s">
        <v>1274</v>
      </c>
    </row>
    <row r="630" spans="1:4" x14ac:dyDescent="0.25">
      <c r="A630" s="178">
        <v>41551</v>
      </c>
      <c r="B630" s="178" t="s">
        <v>1252</v>
      </c>
      <c r="C630" s="178" t="s">
        <v>244</v>
      </c>
      <c r="D630" s="178" t="s">
        <v>1275</v>
      </c>
    </row>
    <row r="631" spans="1:4" x14ac:dyDescent="0.25">
      <c r="A631" s="178">
        <v>41615</v>
      </c>
      <c r="B631" s="178" t="s">
        <v>1252</v>
      </c>
      <c r="C631" s="178" t="s">
        <v>244</v>
      </c>
      <c r="D631" s="178" t="s">
        <v>1276</v>
      </c>
    </row>
    <row r="632" spans="1:4" x14ac:dyDescent="0.25">
      <c r="A632" s="178">
        <v>41660</v>
      </c>
      <c r="B632" s="178" t="s">
        <v>1252</v>
      </c>
      <c r="C632" s="178" t="s">
        <v>244</v>
      </c>
      <c r="D632" s="178" t="s">
        <v>1277</v>
      </c>
    </row>
    <row r="633" spans="1:4" x14ac:dyDescent="0.25">
      <c r="A633" s="178">
        <v>41668</v>
      </c>
      <c r="B633" s="178" t="s">
        <v>1252</v>
      </c>
      <c r="C633" s="178" t="s">
        <v>244</v>
      </c>
      <c r="D633" s="178" t="s">
        <v>1278</v>
      </c>
    </row>
    <row r="634" spans="1:4" x14ac:dyDescent="0.25">
      <c r="A634" s="178">
        <v>41676</v>
      </c>
      <c r="B634" s="178" t="s">
        <v>1252</v>
      </c>
      <c r="C634" s="178" t="s">
        <v>244</v>
      </c>
      <c r="D634" s="178" t="s">
        <v>942</v>
      </c>
    </row>
    <row r="635" spans="1:4" x14ac:dyDescent="0.25">
      <c r="A635" s="178">
        <v>41770</v>
      </c>
      <c r="B635" s="178" t="s">
        <v>1252</v>
      </c>
      <c r="C635" s="178" t="s">
        <v>244</v>
      </c>
      <c r="D635" s="178" t="s">
        <v>1279</v>
      </c>
    </row>
    <row r="636" spans="1:4" x14ac:dyDescent="0.25">
      <c r="A636" s="178">
        <v>41791</v>
      </c>
      <c r="B636" s="178" t="s">
        <v>1252</v>
      </c>
      <c r="C636" s="178" t="s">
        <v>244</v>
      </c>
      <c r="D636" s="178" t="s">
        <v>1280</v>
      </c>
    </row>
    <row r="637" spans="1:4" x14ac:dyDescent="0.25">
      <c r="A637" s="178">
        <v>41797</v>
      </c>
      <c r="B637" s="178" t="s">
        <v>1252</v>
      </c>
      <c r="C637" s="178" t="s">
        <v>244</v>
      </c>
      <c r="D637" s="178" t="s">
        <v>1281</v>
      </c>
    </row>
    <row r="638" spans="1:4" x14ac:dyDescent="0.25">
      <c r="A638" s="178">
        <v>41799</v>
      </c>
      <c r="B638" s="178" t="s">
        <v>1252</v>
      </c>
      <c r="C638" s="178" t="s">
        <v>244</v>
      </c>
      <c r="D638" s="178" t="s">
        <v>1282</v>
      </c>
    </row>
    <row r="639" spans="1:4" x14ac:dyDescent="0.25">
      <c r="A639" s="178">
        <v>41801</v>
      </c>
      <c r="B639" s="178" t="s">
        <v>1252</v>
      </c>
      <c r="C639" s="178" t="s">
        <v>244</v>
      </c>
      <c r="D639" s="178" t="s">
        <v>1283</v>
      </c>
    </row>
    <row r="640" spans="1:4" x14ac:dyDescent="0.25">
      <c r="A640" s="178">
        <v>41807</v>
      </c>
      <c r="B640" s="178" t="s">
        <v>1252</v>
      </c>
      <c r="C640" s="178" t="s">
        <v>244</v>
      </c>
      <c r="D640" s="178" t="s">
        <v>1284</v>
      </c>
    </row>
    <row r="641" spans="1:4" x14ac:dyDescent="0.25">
      <c r="A641" s="178">
        <v>41872</v>
      </c>
      <c r="B641" s="178" t="s">
        <v>1252</v>
      </c>
      <c r="C641" s="178" t="s">
        <v>244</v>
      </c>
      <c r="D641" s="178" t="s">
        <v>1285</v>
      </c>
    </row>
    <row r="642" spans="1:4" x14ac:dyDescent="0.25">
      <c r="A642" s="178">
        <v>41885</v>
      </c>
      <c r="B642" s="178" t="s">
        <v>1252</v>
      </c>
      <c r="C642" s="178" t="s">
        <v>244</v>
      </c>
      <c r="D642" s="178" t="s">
        <v>1286</v>
      </c>
    </row>
    <row r="643" spans="1:4" x14ac:dyDescent="0.25">
      <c r="A643" s="178">
        <v>44001</v>
      </c>
      <c r="B643" s="178" t="s">
        <v>1287</v>
      </c>
      <c r="C643" s="178" t="s">
        <v>244</v>
      </c>
      <c r="D643" s="178" t="s">
        <v>1288</v>
      </c>
    </row>
    <row r="644" spans="1:4" x14ac:dyDescent="0.25">
      <c r="A644" s="178">
        <v>44035</v>
      </c>
      <c r="B644" s="178" t="s">
        <v>1287</v>
      </c>
      <c r="C644" s="178" t="s">
        <v>244</v>
      </c>
      <c r="D644" s="178" t="s">
        <v>1006</v>
      </c>
    </row>
    <row r="645" spans="1:4" x14ac:dyDescent="0.25">
      <c r="A645" s="178">
        <v>44078</v>
      </c>
      <c r="B645" s="178" t="s">
        <v>1287</v>
      </c>
      <c r="C645" s="178" t="s">
        <v>244</v>
      </c>
      <c r="D645" s="178" t="s">
        <v>1289</v>
      </c>
    </row>
    <row r="646" spans="1:4" x14ac:dyDescent="0.25">
      <c r="A646" s="178">
        <v>44090</v>
      </c>
      <c r="B646" s="178" t="s">
        <v>1287</v>
      </c>
      <c r="C646" s="178" t="s">
        <v>244</v>
      </c>
      <c r="D646" s="178" t="s">
        <v>1290</v>
      </c>
    </row>
    <row r="647" spans="1:4" x14ac:dyDescent="0.25">
      <c r="A647" s="178">
        <v>44098</v>
      </c>
      <c r="B647" s="178" t="s">
        <v>1287</v>
      </c>
      <c r="C647" s="178" t="s">
        <v>244</v>
      </c>
      <c r="D647" s="178" t="s">
        <v>1291</v>
      </c>
    </row>
    <row r="648" spans="1:4" x14ac:dyDescent="0.25">
      <c r="A648" s="178">
        <v>44110</v>
      </c>
      <c r="B648" s="178" t="s">
        <v>1287</v>
      </c>
      <c r="C648" s="178" t="s">
        <v>244</v>
      </c>
      <c r="D648" s="178" t="s">
        <v>1292</v>
      </c>
    </row>
    <row r="649" spans="1:4" x14ac:dyDescent="0.25">
      <c r="A649" s="178">
        <v>44279</v>
      </c>
      <c r="B649" s="178" t="s">
        <v>1287</v>
      </c>
      <c r="C649" s="178" t="s">
        <v>244</v>
      </c>
      <c r="D649" s="178" t="s">
        <v>1293</v>
      </c>
    </row>
    <row r="650" spans="1:4" x14ac:dyDescent="0.25">
      <c r="A650" s="178">
        <v>44378</v>
      </c>
      <c r="B650" s="178" t="s">
        <v>1287</v>
      </c>
      <c r="C650" s="178" t="s">
        <v>244</v>
      </c>
      <c r="D650" s="178" t="s">
        <v>1294</v>
      </c>
    </row>
    <row r="651" spans="1:4" x14ac:dyDescent="0.25">
      <c r="A651" s="178">
        <v>44420</v>
      </c>
      <c r="B651" s="178" t="s">
        <v>1287</v>
      </c>
      <c r="C651" s="178" t="s">
        <v>244</v>
      </c>
      <c r="D651" s="178" t="s">
        <v>1295</v>
      </c>
    </row>
    <row r="652" spans="1:4" x14ac:dyDescent="0.25">
      <c r="A652" s="178">
        <v>44430</v>
      </c>
      <c r="B652" s="178" t="s">
        <v>1287</v>
      </c>
      <c r="C652" s="178" t="s">
        <v>244</v>
      </c>
      <c r="D652" s="178" t="s">
        <v>1296</v>
      </c>
    </row>
    <row r="653" spans="1:4" x14ac:dyDescent="0.25">
      <c r="A653" s="178">
        <v>44560</v>
      </c>
      <c r="B653" s="178" t="s">
        <v>1287</v>
      </c>
      <c r="C653" s="178" t="s">
        <v>244</v>
      </c>
      <c r="D653" s="178" t="s">
        <v>1297</v>
      </c>
    </row>
    <row r="654" spans="1:4" x14ac:dyDescent="0.25">
      <c r="A654" s="178">
        <v>44650</v>
      </c>
      <c r="B654" s="178" t="s">
        <v>1287</v>
      </c>
      <c r="C654" s="178" t="s">
        <v>244</v>
      </c>
      <c r="D654" s="178" t="s">
        <v>1298</v>
      </c>
    </row>
    <row r="655" spans="1:4" x14ac:dyDescent="0.25">
      <c r="A655" s="178">
        <v>44847</v>
      </c>
      <c r="B655" s="178" t="s">
        <v>1287</v>
      </c>
      <c r="C655" s="178" t="s">
        <v>244</v>
      </c>
      <c r="D655" s="178" t="s">
        <v>1299</v>
      </c>
    </row>
    <row r="656" spans="1:4" x14ac:dyDescent="0.25">
      <c r="A656" s="178">
        <v>44855</v>
      </c>
      <c r="B656" s="178" t="s">
        <v>1287</v>
      </c>
      <c r="C656" s="178" t="s">
        <v>244</v>
      </c>
      <c r="D656" s="178" t="s">
        <v>1300</v>
      </c>
    </row>
    <row r="657" spans="1:4" x14ac:dyDescent="0.25">
      <c r="A657" s="178">
        <v>44874</v>
      </c>
      <c r="B657" s="178" t="s">
        <v>1287</v>
      </c>
      <c r="C657" s="178" t="s">
        <v>244</v>
      </c>
      <c r="D657" s="178" t="s">
        <v>855</v>
      </c>
    </row>
    <row r="658" spans="1:4" x14ac:dyDescent="0.25">
      <c r="A658" s="178">
        <v>47001</v>
      </c>
      <c r="B658" s="178" t="s">
        <v>1301</v>
      </c>
      <c r="C658" s="178" t="s">
        <v>244</v>
      </c>
      <c r="D658" s="178" t="s">
        <v>1302</v>
      </c>
    </row>
    <row r="659" spans="1:4" x14ac:dyDescent="0.25">
      <c r="A659" s="178">
        <v>47030</v>
      </c>
      <c r="B659" s="178" t="s">
        <v>1301</v>
      </c>
      <c r="C659" s="178" t="s">
        <v>244</v>
      </c>
      <c r="D659" s="178" t="s">
        <v>1303</v>
      </c>
    </row>
    <row r="660" spans="1:4" x14ac:dyDescent="0.25">
      <c r="A660" s="178">
        <v>47053</v>
      </c>
      <c r="B660" s="178" t="s">
        <v>1301</v>
      </c>
      <c r="C660" s="178" t="s">
        <v>244</v>
      </c>
      <c r="D660" s="178" t="s">
        <v>1304</v>
      </c>
    </row>
    <row r="661" spans="1:4" x14ac:dyDescent="0.25">
      <c r="A661" s="178">
        <v>47058</v>
      </c>
      <c r="B661" s="178" t="s">
        <v>1301</v>
      </c>
      <c r="C661" s="178" t="s">
        <v>244</v>
      </c>
      <c r="D661" s="178" t="s">
        <v>1305</v>
      </c>
    </row>
    <row r="662" spans="1:4" x14ac:dyDescent="0.25">
      <c r="A662" s="178">
        <v>47161</v>
      </c>
      <c r="B662" s="178" t="s">
        <v>1301</v>
      </c>
      <c r="C662" s="178" t="s">
        <v>244</v>
      </c>
      <c r="D662" s="178" t="s">
        <v>1306</v>
      </c>
    </row>
    <row r="663" spans="1:4" x14ac:dyDescent="0.25">
      <c r="A663" s="178">
        <v>47170</v>
      </c>
      <c r="B663" s="178" t="s">
        <v>1301</v>
      </c>
      <c r="C663" s="178" t="s">
        <v>244</v>
      </c>
      <c r="D663" s="178" t="s">
        <v>1307</v>
      </c>
    </row>
    <row r="664" spans="1:4" x14ac:dyDescent="0.25">
      <c r="A664" s="178">
        <v>47189</v>
      </c>
      <c r="B664" s="178" t="s">
        <v>1301</v>
      </c>
      <c r="C664" s="178" t="s">
        <v>244</v>
      </c>
      <c r="D664" s="178" t="s">
        <v>1308</v>
      </c>
    </row>
    <row r="665" spans="1:4" x14ac:dyDescent="0.25">
      <c r="A665" s="178">
        <v>47205</v>
      </c>
      <c r="B665" s="178" t="s">
        <v>1301</v>
      </c>
      <c r="C665" s="178" t="s">
        <v>244</v>
      </c>
      <c r="D665" s="178" t="s">
        <v>698</v>
      </c>
    </row>
    <row r="666" spans="1:4" x14ac:dyDescent="0.25">
      <c r="A666" s="178">
        <v>47245</v>
      </c>
      <c r="B666" s="178" t="s">
        <v>1301</v>
      </c>
      <c r="C666" s="178" t="s">
        <v>244</v>
      </c>
      <c r="D666" s="178" t="s">
        <v>1309</v>
      </c>
    </row>
    <row r="667" spans="1:4" x14ac:dyDescent="0.25">
      <c r="A667" s="178">
        <v>47258</v>
      </c>
      <c r="B667" s="178" t="s">
        <v>1301</v>
      </c>
      <c r="C667" s="178" t="s">
        <v>244</v>
      </c>
      <c r="D667" s="178" t="s">
        <v>1310</v>
      </c>
    </row>
    <row r="668" spans="1:4" x14ac:dyDescent="0.25">
      <c r="A668" s="178">
        <v>47268</v>
      </c>
      <c r="B668" s="178" t="s">
        <v>1301</v>
      </c>
      <c r="C668" s="178" t="s">
        <v>244</v>
      </c>
      <c r="D668" s="178" t="s">
        <v>1311</v>
      </c>
    </row>
    <row r="669" spans="1:4" x14ac:dyDescent="0.25">
      <c r="A669" s="178">
        <v>47288</v>
      </c>
      <c r="B669" s="178" t="s">
        <v>1301</v>
      </c>
      <c r="C669" s="178" t="s">
        <v>244</v>
      </c>
      <c r="D669" s="178" t="s">
        <v>1312</v>
      </c>
    </row>
    <row r="670" spans="1:4" x14ac:dyDescent="0.25">
      <c r="A670" s="178">
        <v>47318</v>
      </c>
      <c r="B670" s="178" t="s">
        <v>1301</v>
      </c>
      <c r="C670" s="178" t="s">
        <v>244</v>
      </c>
      <c r="D670" s="178" t="s">
        <v>1313</v>
      </c>
    </row>
    <row r="671" spans="1:4" x14ac:dyDescent="0.25">
      <c r="A671" s="178">
        <v>47460</v>
      </c>
      <c r="B671" s="178" t="s">
        <v>1301</v>
      </c>
      <c r="C671" s="178" t="s">
        <v>244</v>
      </c>
      <c r="D671" s="178" t="s">
        <v>1314</v>
      </c>
    </row>
    <row r="672" spans="1:4" x14ac:dyDescent="0.25">
      <c r="A672" s="178">
        <v>47541</v>
      </c>
      <c r="B672" s="178" t="s">
        <v>1301</v>
      </c>
      <c r="C672" s="178" t="s">
        <v>244</v>
      </c>
      <c r="D672" s="178" t="s">
        <v>1315</v>
      </c>
    </row>
    <row r="673" spans="1:4" x14ac:dyDescent="0.25">
      <c r="A673" s="178">
        <v>47545</v>
      </c>
      <c r="B673" s="178" t="s">
        <v>1301</v>
      </c>
      <c r="C673" s="178" t="s">
        <v>244</v>
      </c>
      <c r="D673" s="178" t="s">
        <v>1316</v>
      </c>
    </row>
    <row r="674" spans="1:4" x14ac:dyDescent="0.25">
      <c r="A674" s="178">
        <v>47551</v>
      </c>
      <c r="B674" s="178" t="s">
        <v>1301</v>
      </c>
      <c r="C674" s="178" t="s">
        <v>244</v>
      </c>
      <c r="D674" s="178" t="s">
        <v>1317</v>
      </c>
    </row>
    <row r="675" spans="1:4" x14ac:dyDescent="0.25">
      <c r="A675" s="178">
        <v>47555</v>
      </c>
      <c r="B675" s="178" t="s">
        <v>1301</v>
      </c>
      <c r="C675" s="178" t="s">
        <v>244</v>
      </c>
      <c r="D675" s="178" t="s">
        <v>1318</v>
      </c>
    </row>
    <row r="676" spans="1:4" x14ac:dyDescent="0.25">
      <c r="A676" s="178">
        <v>47570</v>
      </c>
      <c r="B676" s="178" t="s">
        <v>1301</v>
      </c>
      <c r="C676" s="178" t="s">
        <v>244</v>
      </c>
      <c r="D676" s="178" t="s">
        <v>1319</v>
      </c>
    </row>
    <row r="677" spans="1:4" x14ac:dyDescent="0.25">
      <c r="A677" s="178">
        <v>47605</v>
      </c>
      <c r="B677" s="178" t="s">
        <v>1301</v>
      </c>
      <c r="C677" s="178" t="s">
        <v>244</v>
      </c>
      <c r="D677" s="178" t="s">
        <v>1320</v>
      </c>
    </row>
    <row r="678" spans="1:4" x14ac:dyDescent="0.25">
      <c r="A678" s="178">
        <v>47660</v>
      </c>
      <c r="B678" s="178" t="s">
        <v>1301</v>
      </c>
      <c r="C678" s="178" t="s">
        <v>244</v>
      </c>
      <c r="D678" s="178" t="s">
        <v>1321</v>
      </c>
    </row>
    <row r="679" spans="1:4" x14ac:dyDescent="0.25">
      <c r="A679" s="178">
        <v>47675</v>
      </c>
      <c r="B679" s="178" t="s">
        <v>1301</v>
      </c>
      <c r="C679" s="178" t="s">
        <v>244</v>
      </c>
      <c r="D679" s="178" t="s">
        <v>997</v>
      </c>
    </row>
    <row r="680" spans="1:4" x14ac:dyDescent="0.25">
      <c r="A680" s="178">
        <v>47692</v>
      </c>
      <c r="B680" s="178" t="s">
        <v>1301</v>
      </c>
      <c r="C680" s="178" t="s">
        <v>244</v>
      </c>
      <c r="D680" s="178" t="s">
        <v>1322</v>
      </c>
    </row>
    <row r="681" spans="1:4" x14ac:dyDescent="0.25">
      <c r="A681" s="178">
        <v>47703</v>
      </c>
      <c r="B681" s="178" t="s">
        <v>1301</v>
      </c>
      <c r="C681" s="178" t="s">
        <v>244</v>
      </c>
      <c r="D681" s="178" t="s">
        <v>1323</v>
      </c>
    </row>
    <row r="682" spans="1:4" x14ac:dyDescent="0.25">
      <c r="A682" s="178">
        <v>47707</v>
      </c>
      <c r="B682" s="178" t="s">
        <v>1301</v>
      </c>
      <c r="C682" s="178" t="s">
        <v>244</v>
      </c>
      <c r="D682" s="178" t="s">
        <v>1324</v>
      </c>
    </row>
    <row r="683" spans="1:4" x14ac:dyDescent="0.25">
      <c r="A683" s="178">
        <v>47720</v>
      </c>
      <c r="B683" s="178" t="s">
        <v>1301</v>
      </c>
      <c r="C683" s="178" t="s">
        <v>244</v>
      </c>
      <c r="D683" s="178" t="s">
        <v>1325</v>
      </c>
    </row>
    <row r="684" spans="1:4" x14ac:dyDescent="0.25">
      <c r="A684" s="178">
        <v>47745</v>
      </c>
      <c r="B684" s="178" t="s">
        <v>1301</v>
      </c>
      <c r="C684" s="178" t="s">
        <v>244</v>
      </c>
      <c r="D684" s="178" t="s">
        <v>1326</v>
      </c>
    </row>
    <row r="685" spans="1:4" x14ac:dyDescent="0.25">
      <c r="A685" s="178">
        <v>47798</v>
      </c>
      <c r="B685" s="178" t="s">
        <v>1301</v>
      </c>
      <c r="C685" s="178" t="s">
        <v>244</v>
      </c>
      <c r="D685" s="178" t="s">
        <v>1327</v>
      </c>
    </row>
    <row r="686" spans="1:4" x14ac:dyDescent="0.25">
      <c r="A686" s="178">
        <v>47960</v>
      </c>
      <c r="B686" s="178" t="s">
        <v>1301</v>
      </c>
      <c r="C686" s="178" t="s">
        <v>244</v>
      </c>
      <c r="D686" s="178" t="s">
        <v>1328</v>
      </c>
    </row>
    <row r="687" spans="1:4" x14ac:dyDescent="0.25">
      <c r="A687" s="178">
        <v>47980</v>
      </c>
      <c r="B687" s="178" t="s">
        <v>1301</v>
      </c>
      <c r="C687" s="178" t="s">
        <v>244</v>
      </c>
      <c r="D687" s="178" t="s">
        <v>1329</v>
      </c>
    </row>
    <row r="688" spans="1:4" x14ac:dyDescent="0.25">
      <c r="A688" s="178">
        <v>50001</v>
      </c>
      <c r="B688" s="178" t="s">
        <v>1330</v>
      </c>
      <c r="C688" s="178" t="s">
        <v>244</v>
      </c>
      <c r="D688" s="178" t="s">
        <v>1331</v>
      </c>
    </row>
    <row r="689" spans="1:4" x14ac:dyDescent="0.25">
      <c r="A689" s="178">
        <v>50006</v>
      </c>
      <c r="B689" s="178" t="s">
        <v>1330</v>
      </c>
      <c r="C689" s="178" t="s">
        <v>244</v>
      </c>
      <c r="D689" s="178" t="s">
        <v>1332</v>
      </c>
    </row>
    <row r="690" spans="1:4" x14ac:dyDescent="0.25">
      <c r="A690" s="178">
        <v>50110</v>
      </c>
      <c r="B690" s="178" t="s">
        <v>1330</v>
      </c>
      <c r="C690" s="178" t="s">
        <v>244</v>
      </c>
      <c r="D690" s="178" t="s">
        <v>1333</v>
      </c>
    </row>
    <row r="691" spans="1:4" x14ac:dyDescent="0.25">
      <c r="A691" s="178">
        <v>50124</v>
      </c>
      <c r="B691" s="178" t="s">
        <v>1330</v>
      </c>
      <c r="C691" s="178" t="s">
        <v>244</v>
      </c>
      <c r="D691" s="178" t="s">
        <v>1334</v>
      </c>
    </row>
    <row r="692" spans="1:4" x14ac:dyDescent="0.25">
      <c r="A692" s="178">
        <v>50150</v>
      </c>
      <c r="B692" s="178" t="s">
        <v>1330</v>
      </c>
      <c r="C692" s="178" t="s">
        <v>244</v>
      </c>
      <c r="D692" s="178" t="s">
        <v>1335</v>
      </c>
    </row>
    <row r="693" spans="1:4" x14ac:dyDescent="0.25">
      <c r="A693" s="178">
        <v>50223</v>
      </c>
      <c r="B693" s="178" t="s">
        <v>1330</v>
      </c>
      <c r="C693" s="178" t="s">
        <v>244</v>
      </c>
      <c r="D693" s="178" t="s">
        <v>1336</v>
      </c>
    </row>
    <row r="694" spans="1:4" x14ac:dyDescent="0.25">
      <c r="A694" s="178">
        <v>50226</v>
      </c>
      <c r="B694" s="178" t="s">
        <v>1330</v>
      </c>
      <c r="C694" s="178" t="s">
        <v>244</v>
      </c>
      <c r="D694" s="178" t="s">
        <v>1337</v>
      </c>
    </row>
    <row r="695" spans="1:4" x14ac:dyDescent="0.25">
      <c r="A695" s="178">
        <v>50245</v>
      </c>
      <c r="B695" s="178" t="s">
        <v>1330</v>
      </c>
      <c r="C695" s="178" t="s">
        <v>244</v>
      </c>
      <c r="D695" s="178" t="s">
        <v>1338</v>
      </c>
    </row>
    <row r="696" spans="1:4" x14ac:dyDescent="0.25">
      <c r="A696" s="178">
        <v>50251</v>
      </c>
      <c r="B696" s="178" t="s">
        <v>1330</v>
      </c>
      <c r="C696" s="178" t="s">
        <v>244</v>
      </c>
      <c r="D696" s="178" t="s">
        <v>1339</v>
      </c>
    </row>
    <row r="697" spans="1:4" x14ac:dyDescent="0.25">
      <c r="A697" s="178">
        <v>50270</v>
      </c>
      <c r="B697" s="178" t="s">
        <v>1330</v>
      </c>
      <c r="C697" s="178" t="s">
        <v>244</v>
      </c>
      <c r="D697" s="178" t="s">
        <v>1340</v>
      </c>
    </row>
    <row r="698" spans="1:4" x14ac:dyDescent="0.25">
      <c r="A698" s="178">
        <v>50287</v>
      </c>
      <c r="B698" s="178" t="s">
        <v>1330</v>
      </c>
      <c r="C698" s="178" t="s">
        <v>244</v>
      </c>
      <c r="D698" s="178" t="s">
        <v>1341</v>
      </c>
    </row>
    <row r="699" spans="1:4" x14ac:dyDescent="0.25">
      <c r="A699" s="178">
        <v>50313</v>
      </c>
      <c r="B699" s="178" t="s">
        <v>1330</v>
      </c>
      <c r="C699" s="178" t="s">
        <v>244</v>
      </c>
      <c r="D699" s="178" t="s">
        <v>711</v>
      </c>
    </row>
    <row r="700" spans="1:4" x14ac:dyDescent="0.25">
      <c r="A700" s="178">
        <v>50318</v>
      </c>
      <c r="B700" s="178" t="s">
        <v>1330</v>
      </c>
      <c r="C700" s="178" t="s">
        <v>244</v>
      </c>
      <c r="D700" s="178" t="s">
        <v>1313</v>
      </c>
    </row>
    <row r="701" spans="1:4" x14ac:dyDescent="0.25">
      <c r="A701" s="178">
        <v>50325</v>
      </c>
      <c r="B701" s="178" t="s">
        <v>1330</v>
      </c>
      <c r="C701" s="178" t="s">
        <v>244</v>
      </c>
      <c r="D701" s="178" t="s">
        <v>1342</v>
      </c>
    </row>
    <row r="702" spans="1:4" x14ac:dyDescent="0.25">
      <c r="A702" s="178">
        <v>50330</v>
      </c>
      <c r="B702" s="178" t="s">
        <v>1330</v>
      </c>
      <c r="C702" s="178" t="s">
        <v>244</v>
      </c>
      <c r="D702" s="178" t="s">
        <v>1343</v>
      </c>
    </row>
    <row r="703" spans="1:4" x14ac:dyDescent="0.25">
      <c r="A703" s="178">
        <v>50350</v>
      </c>
      <c r="B703" s="178" t="s">
        <v>1330</v>
      </c>
      <c r="C703" s="178" t="s">
        <v>244</v>
      </c>
      <c r="D703" s="178" t="s">
        <v>1344</v>
      </c>
    </row>
    <row r="704" spans="1:4" x14ac:dyDescent="0.25">
      <c r="A704" s="178">
        <v>50370</v>
      </c>
      <c r="B704" s="178" t="s">
        <v>1330</v>
      </c>
      <c r="C704" s="178" t="s">
        <v>244</v>
      </c>
      <c r="D704" s="178" t="s">
        <v>1345</v>
      </c>
    </row>
    <row r="705" spans="1:4" x14ac:dyDescent="0.25">
      <c r="A705" s="178">
        <v>50400</v>
      </c>
      <c r="B705" s="178" t="s">
        <v>1330</v>
      </c>
      <c r="C705" s="178" t="s">
        <v>244</v>
      </c>
      <c r="D705" s="178" t="s">
        <v>1346</v>
      </c>
    </row>
    <row r="706" spans="1:4" x14ac:dyDescent="0.25">
      <c r="A706" s="178">
        <v>50450</v>
      </c>
      <c r="B706" s="178" t="s">
        <v>1330</v>
      </c>
      <c r="C706" s="178" t="s">
        <v>244</v>
      </c>
      <c r="D706" s="178" t="s">
        <v>1347</v>
      </c>
    </row>
    <row r="707" spans="1:4" x14ac:dyDescent="0.25">
      <c r="A707" s="178">
        <v>50568</v>
      </c>
      <c r="B707" s="178" t="s">
        <v>1330</v>
      </c>
      <c r="C707" s="178" t="s">
        <v>244</v>
      </c>
      <c r="D707" s="178" t="s">
        <v>1348</v>
      </c>
    </row>
    <row r="708" spans="1:4" x14ac:dyDescent="0.25">
      <c r="A708" s="178">
        <v>50573</v>
      </c>
      <c r="B708" s="178" t="s">
        <v>1330</v>
      </c>
      <c r="C708" s="178" t="s">
        <v>244</v>
      </c>
      <c r="D708" s="178" t="s">
        <v>1349</v>
      </c>
    </row>
    <row r="709" spans="1:4" x14ac:dyDescent="0.25">
      <c r="A709" s="178">
        <v>50577</v>
      </c>
      <c r="B709" s="178" t="s">
        <v>1330</v>
      </c>
      <c r="C709" s="178" t="s">
        <v>244</v>
      </c>
      <c r="D709" s="178" t="s">
        <v>1350</v>
      </c>
    </row>
    <row r="710" spans="1:4" x14ac:dyDescent="0.25">
      <c r="A710" s="178">
        <v>50590</v>
      </c>
      <c r="B710" s="178" t="s">
        <v>1330</v>
      </c>
      <c r="C710" s="178" t="s">
        <v>244</v>
      </c>
      <c r="D710" s="178" t="s">
        <v>1015</v>
      </c>
    </row>
    <row r="711" spans="1:4" x14ac:dyDescent="0.25">
      <c r="A711" s="178">
        <v>50606</v>
      </c>
      <c r="B711" s="178" t="s">
        <v>1330</v>
      </c>
      <c r="C711" s="178" t="s">
        <v>244</v>
      </c>
      <c r="D711" s="178" t="s">
        <v>1351</v>
      </c>
    </row>
    <row r="712" spans="1:4" x14ac:dyDescent="0.25">
      <c r="A712" s="178">
        <v>50680</v>
      </c>
      <c r="B712" s="178" t="s">
        <v>1330</v>
      </c>
      <c r="C712" s="178" t="s">
        <v>244</v>
      </c>
      <c r="D712" s="178" t="s">
        <v>1352</v>
      </c>
    </row>
    <row r="713" spans="1:4" x14ac:dyDescent="0.25">
      <c r="A713" s="178">
        <v>50683</v>
      </c>
      <c r="B713" s="178" t="s">
        <v>1330</v>
      </c>
      <c r="C713" s="178" t="s">
        <v>244</v>
      </c>
      <c r="D713" s="178" t="s">
        <v>1353</v>
      </c>
    </row>
    <row r="714" spans="1:4" x14ac:dyDescent="0.25">
      <c r="A714" s="178">
        <v>50686</v>
      </c>
      <c r="B714" s="178" t="s">
        <v>1330</v>
      </c>
      <c r="C714" s="178" t="s">
        <v>244</v>
      </c>
      <c r="D714" s="178" t="s">
        <v>1354</v>
      </c>
    </row>
    <row r="715" spans="1:4" x14ac:dyDescent="0.25">
      <c r="A715" s="178">
        <v>50689</v>
      </c>
      <c r="B715" s="178" t="s">
        <v>1330</v>
      </c>
      <c r="C715" s="178" t="s">
        <v>244</v>
      </c>
      <c r="D715" s="178" t="s">
        <v>1081</v>
      </c>
    </row>
    <row r="716" spans="1:4" x14ac:dyDescent="0.25">
      <c r="A716" s="178">
        <v>50711</v>
      </c>
      <c r="B716" s="178" t="s">
        <v>1330</v>
      </c>
      <c r="C716" s="178" t="s">
        <v>244</v>
      </c>
      <c r="D716" s="178" t="s">
        <v>1355</v>
      </c>
    </row>
    <row r="717" spans="1:4" x14ac:dyDescent="0.25">
      <c r="A717" s="178">
        <v>52001</v>
      </c>
      <c r="B717" s="178" t="s">
        <v>731</v>
      </c>
      <c r="C717" s="178" t="s">
        <v>244</v>
      </c>
      <c r="D717" s="178" t="s">
        <v>1356</v>
      </c>
    </row>
    <row r="718" spans="1:4" x14ac:dyDescent="0.25">
      <c r="A718" s="178">
        <v>52019</v>
      </c>
      <c r="B718" s="178" t="s">
        <v>731</v>
      </c>
      <c r="C718" s="178" t="s">
        <v>244</v>
      </c>
      <c r="D718" s="178" t="s">
        <v>1113</v>
      </c>
    </row>
    <row r="719" spans="1:4" x14ac:dyDescent="0.25">
      <c r="A719" s="178">
        <v>52022</v>
      </c>
      <c r="B719" s="178" t="s">
        <v>731</v>
      </c>
      <c r="C719" s="178" t="s">
        <v>244</v>
      </c>
      <c r="D719" s="178" t="s">
        <v>1357</v>
      </c>
    </row>
    <row r="720" spans="1:4" x14ac:dyDescent="0.25">
      <c r="A720" s="178">
        <v>52036</v>
      </c>
      <c r="B720" s="178" t="s">
        <v>731</v>
      </c>
      <c r="C720" s="178" t="s">
        <v>244</v>
      </c>
      <c r="D720" s="178" t="s">
        <v>1358</v>
      </c>
    </row>
    <row r="721" spans="1:4" x14ac:dyDescent="0.25">
      <c r="A721" s="178">
        <v>52051</v>
      </c>
      <c r="B721" s="178" t="s">
        <v>731</v>
      </c>
      <c r="C721" s="178" t="s">
        <v>244</v>
      </c>
      <c r="D721" s="178" t="s">
        <v>1359</v>
      </c>
    </row>
    <row r="722" spans="1:4" x14ac:dyDescent="0.25">
      <c r="A722" s="178">
        <v>52079</v>
      </c>
      <c r="B722" s="178" t="s">
        <v>731</v>
      </c>
      <c r="C722" s="178" t="s">
        <v>244</v>
      </c>
      <c r="D722" s="178" t="s">
        <v>1360</v>
      </c>
    </row>
    <row r="723" spans="1:4" x14ac:dyDescent="0.25">
      <c r="A723" s="178">
        <v>52083</v>
      </c>
      <c r="B723" s="178" t="s">
        <v>731</v>
      </c>
      <c r="C723" s="178" t="s">
        <v>244</v>
      </c>
      <c r="D723" s="178" t="s">
        <v>862</v>
      </c>
    </row>
    <row r="724" spans="1:4" x14ac:dyDescent="0.25">
      <c r="A724" s="178">
        <v>52110</v>
      </c>
      <c r="B724" s="178" t="s">
        <v>731</v>
      </c>
      <c r="C724" s="178" t="s">
        <v>244</v>
      </c>
      <c r="D724" s="178" t="s">
        <v>1361</v>
      </c>
    </row>
    <row r="725" spans="1:4" x14ac:dyDescent="0.25">
      <c r="A725" s="178">
        <v>52203</v>
      </c>
      <c r="B725" s="178" t="s">
        <v>731</v>
      </c>
      <c r="C725" s="178" t="s">
        <v>244</v>
      </c>
      <c r="D725" s="178" t="s">
        <v>1362</v>
      </c>
    </row>
    <row r="726" spans="1:4" x14ac:dyDescent="0.25">
      <c r="A726" s="178">
        <v>52207</v>
      </c>
      <c r="B726" s="178" t="s">
        <v>731</v>
      </c>
      <c r="C726" s="178" t="s">
        <v>244</v>
      </c>
      <c r="D726" s="178" t="s">
        <v>1363</v>
      </c>
    </row>
    <row r="727" spans="1:4" x14ac:dyDescent="0.25">
      <c r="A727" s="178">
        <v>52210</v>
      </c>
      <c r="B727" s="178" t="s">
        <v>731</v>
      </c>
      <c r="C727" s="178" t="s">
        <v>244</v>
      </c>
      <c r="D727" s="178" t="s">
        <v>1364</v>
      </c>
    </row>
    <row r="728" spans="1:4" x14ac:dyDescent="0.25">
      <c r="A728" s="178">
        <v>52215</v>
      </c>
      <c r="B728" s="178" t="s">
        <v>731</v>
      </c>
      <c r="C728" s="178" t="s">
        <v>244</v>
      </c>
      <c r="D728" s="178" t="s">
        <v>821</v>
      </c>
    </row>
    <row r="729" spans="1:4" x14ac:dyDescent="0.25">
      <c r="A729" s="178">
        <v>52224</v>
      </c>
      <c r="B729" s="178" t="s">
        <v>731</v>
      </c>
      <c r="C729" s="178" t="s">
        <v>244</v>
      </c>
      <c r="D729" s="178" t="s">
        <v>1365</v>
      </c>
    </row>
    <row r="730" spans="1:4" x14ac:dyDescent="0.25">
      <c r="A730" s="178">
        <v>52227</v>
      </c>
      <c r="B730" s="178" t="s">
        <v>731</v>
      </c>
      <c r="C730" s="178" t="s">
        <v>244</v>
      </c>
      <c r="D730" s="178" t="s">
        <v>1366</v>
      </c>
    </row>
    <row r="731" spans="1:4" x14ac:dyDescent="0.25">
      <c r="A731" s="178">
        <v>52233</v>
      </c>
      <c r="B731" s="178" t="s">
        <v>731</v>
      </c>
      <c r="C731" s="178" t="s">
        <v>244</v>
      </c>
      <c r="D731" s="178" t="s">
        <v>1367</v>
      </c>
    </row>
    <row r="732" spans="1:4" x14ac:dyDescent="0.25">
      <c r="A732" s="178">
        <v>52240</v>
      </c>
      <c r="B732" s="178" t="s">
        <v>731</v>
      </c>
      <c r="C732" s="178" t="s">
        <v>244</v>
      </c>
      <c r="D732" s="178" t="s">
        <v>1368</v>
      </c>
    </row>
    <row r="733" spans="1:4" x14ac:dyDescent="0.25">
      <c r="A733" s="178">
        <v>52250</v>
      </c>
      <c r="B733" s="178" t="s">
        <v>731</v>
      </c>
      <c r="C733" s="178" t="s">
        <v>244</v>
      </c>
      <c r="D733" s="178" t="s">
        <v>1369</v>
      </c>
    </row>
    <row r="734" spans="1:4" x14ac:dyDescent="0.25">
      <c r="A734" s="178">
        <v>52254</v>
      </c>
      <c r="B734" s="178" t="s">
        <v>731</v>
      </c>
      <c r="C734" s="178" t="s">
        <v>244</v>
      </c>
      <c r="D734" s="178" t="s">
        <v>1370</v>
      </c>
    </row>
    <row r="735" spans="1:4" x14ac:dyDescent="0.25">
      <c r="A735" s="178">
        <v>52256</v>
      </c>
      <c r="B735" s="178" t="s">
        <v>731</v>
      </c>
      <c r="C735" s="178" t="s">
        <v>244</v>
      </c>
      <c r="D735" s="178" t="s">
        <v>1371</v>
      </c>
    </row>
    <row r="736" spans="1:4" x14ac:dyDescent="0.25">
      <c r="A736" s="178">
        <v>52258</v>
      </c>
      <c r="B736" s="178" t="s">
        <v>731</v>
      </c>
      <c r="C736" s="178" t="s">
        <v>244</v>
      </c>
      <c r="D736" s="178" t="s">
        <v>1372</v>
      </c>
    </row>
    <row r="737" spans="1:4" x14ac:dyDescent="0.25">
      <c r="A737" s="178">
        <v>52260</v>
      </c>
      <c r="B737" s="178" t="s">
        <v>731</v>
      </c>
      <c r="C737" s="178" t="s">
        <v>244</v>
      </c>
      <c r="D737" s="178" t="s">
        <v>1029</v>
      </c>
    </row>
    <row r="738" spans="1:4" x14ac:dyDescent="0.25">
      <c r="A738" s="178">
        <v>52287</v>
      </c>
      <c r="B738" s="178" t="s">
        <v>731</v>
      </c>
      <c r="C738" s="178" t="s">
        <v>244</v>
      </c>
      <c r="D738" s="178" t="s">
        <v>1373</v>
      </c>
    </row>
    <row r="739" spans="1:4" x14ac:dyDescent="0.25">
      <c r="A739" s="178">
        <v>52317</v>
      </c>
      <c r="B739" s="178" t="s">
        <v>731</v>
      </c>
      <c r="C739" s="178" t="s">
        <v>244</v>
      </c>
      <c r="D739" s="178" t="s">
        <v>1374</v>
      </c>
    </row>
    <row r="740" spans="1:4" x14ac:dyDescent="0.25">
      <c r="A740" s="178">
        <v>52320</v>
      </c>
      <c r="B740" s="178" t="s">
        <v>731</v>
      </c>
      <c r="C740" s="178" t="s">
        <v>244</v>
      </c>
      <c r="D740" s="178" t="s">
        <v>1375</v>
      </c>
    </row>
    <row r="741" spans="1:4" x14ac:dyDescent="0.25">
      <c r="A741" s="178">
        <v>52323</v>
      </c>
      <c r="B741" s="178" t="s">
        <v>731</v>
      </c>
      <c r="C741" s="178" t="s">
        <v>244</v>
      </c>
      <c r="D741" s="178" t="s">
        <v>1376</v>
      </c>
    </row>
    <row r="742" spans="1:4" x14ac:dyDescent="0.25">
      <c r="A742" s="178">
        <v>52352</v>
      </c>
      <c r="B742" s="178" t="s">
        <v>731</v>
      </c>
      <c r="C742" s="178" t="s">
        <v>244</v>
      </c>
      <c r="D742" s="178" t="s">
        <v>1377</v>
      </c>
    </row>
    <row r="743" spans="1:4" x14ac:dyDescent="0.25">
      <c r="A743" s="178">
        <v>52354</v>
      </c>
      <c r="B743" s="178" t="s">
        <v>731</v>
      </c>
      <c r="C743" s="178" t="s">
        <v>244</v>
      </c>
      <c r="D743" s="178" t="s">
        <v>1378</v>
      </c>
    </row>
    <row r="744" spans="1:4" x14ac:dyDescent="0.25">
      <c r="A744" s="178">
        <v>52356</v>
      </c>
      <c r="B744" s="178" t="s">
        <v>731</v>
      </c>
      <c r="C744" s="178" t="s">
        <v>244</v>
      </c>
      <c r="D744" s="178" t="s">
        <v>1379</v>
      </c>
    </row>
    <row r="745" spans="1:4" x14ac:dyDescent="0.25">
      <c r="A745" s="178">
        <v>52378</v>
      </c>
      <c r="B745" s="178" t="s">
        <v>731</v>
      </c>
      <c r="C745" s="178" t="s">
        <v>244</v>
      </c>
      <c r="D745" s="178" t="s">
        <v>1380</v>
      </c>
    </row>
    <row r="746" spans="1:4" x14ac:dyDescent="0.25">
      <c r="A746" s="178">
        <v>52381</v>
      </c>
      <c r="B746" s="178" t="s">
        <v>731</v>
      </c>
      <c r="C746" s="178" t="s">
        <v>244</v>
      </c>
      <c r="D746" s="178" t="s">
        <v>1381</v>
      </c>
    </row>
    <row r="747" spans="1:4" x14ac:dyDescent="0.25">
      <c r="A747" s="178">
        <v>52385</v>
      </c>
      <c r="B747" s="178" t="s">
        <v>731</v>
      </c>
      <c r="C747" s="178" t="s">
        <v>244</v>
      </c>
      <c r="D747" s="178" t="s">
        <v>1382</v>
      </c>
    </row>
    <row r="748" spans="1:4" x14ac:dyDescent="0.25">
      <c r="A748" s="178">
        <v>52390</v>
      </c>
      <c r="B748" s="178" t="s">
        <v>731</v>
      </c>
      <c r="C748" s="178" t="s">
        <v>244</v>
      </c>
      <c r="D748" s="178" t="s">
        <v>1383</v>
      </c>
    </row>
    <row r="749" spans="1:4" x14ac:dyDescent="0.25">
      <c r="A749" s="178">
        <v>52399</v>
      </c>
      <c r="B749" s="178" t="s">
        <v>731</v>
      </c>
      <c r="C749" s="178" t="s">
        <v>244</v>
      </c>
      <c r="D749" s="178" t="s">
        <v>724</v>
      </c>
    </row>
    <row r="750" spans="1:4" x14ac:dyDescent="0.25">
      <c r="A750" s="178">
        <v>52405</v>
      </c>
      <c r="B750" s="178" t="s">
        <v>731</v>
      </c>
      <c r="C750" s="178" t="s">
        <v>244</v>
      </c>
      <c r="D750" s="178" t="s">
        <v>1384</v>
      </c>
    </row>
    <row r="751" spans="1:4" x14ac:dyDescent="0.25">
      <c r="A751" s="178">
        <v>52411</v>
      </c>
      <c r="B751" s="178" t="s">
        <v>731</v>
      </c>
      <c r="C751" s="178" t="s">
        <v>244</v>
      </c>
      <c r="D751" s="178" t="s">
        <v>1385</v>
      </c>
    </row>
    <row r="752" spans="1:4" x14ac:dyDescent="0.25">
      <c r="A752" s="178">
        <v>52418</v>
      </c>
      <c r="B752" s="178" t="s">
        <v>731</v>
      </c>
      <c r="C752" s="178" t="s">
        <v>244</v>
      </c>
      <c r="D752" s="178" t="s">
        <v>1386</v>
      </c>
    </row>
    <row r="753" spans="1:4" x14ac:dyDescent="0.25">
      <c r="A753" s="178">
        <v>52427</v>
      </c>
      <c r="B753" s="178" t="s">
        <v>731</v>
      </c>
      <c r="C753" s="178" t="s">
        <v>244</v>
      </c>
      <c r="D753" s="178" t="s">
        <v>1387</v>
      </c>
    </row>
    <row r="754" spans="1:4" x14ac:dyDescent="0.25">
      <c r="A754" s="178">
        <v>52435</v>
      </c>
      <c r="B754" s="178" t="s">
        <v>731</v>
      </c>
      <c r="C754" s="178" t="s">
        <v>244</v>
      </c>
      <c r="D754" s="178" t="s">
        <v>1388</v>
      </c>
    </row>
    <row r="755" spans="1:4" x14ac:dyDescent="0.25">
      <c r="A755" s="178">
        <v>52473</v>
      </c>
      <c r="B755" s="178" t="s">
        <v>731</v>
      </c>
      <c r="C755" s="178" t="s">
        <v>244</v>
      </c>
      <c r="D755" s="178" t="s">
        <v>1166</v>
      </c>
    </row>
    <row r="756" spans="1:4" x14ac:dyDescent="0.25">
      <c r="A756" s="178">
        <v>52480</v>
      </c>
      <c r="B756" s="178" t="s">
        <v>731</v>
      </c>
      <c r="C756" s="178" t="s">
        <v>244</v>
      </c>
      <c r="D756" s="178" t="s">
        <v>731</v>
      </c>
    </row>
    <row r="757" spans="1:4" x14ac:dyDescent="0.25">
      <c r="A757" s="178">
        <v>52490</v>
      </c>
      <c r="B757" s="178" t="s">
        <v>731</v>
      </c>
      <c r="C757" s="178" t="s">
        <v>244</v>
      </c>
      <c r="D757" s="178" t="s">
        <v>1389</v>
      </c>
    </row>
    <row r="758" spans="1:4" x14ac:dyDescent="0.25">
      <c r="A758" s="178">
        <v>52506</v>
      </c>
      <c r="B758" s="178" t="s">
        <v>731</v>
      </c>
      <c r="C758" s="178" t="s">
        <v>244</v>
      </c>
      <c r="D758" s="178" t="s">
        <v>1390</v>
      </c>
    </row>
    <row r="759" spans="1:4" x14ac:dyDescent="0.25">
      <c r="A759" s="178">
        <v>52520</v>
      </c>
      <c r="B759" s="178" t="s">
        <v>731</v>
      </c>
      <c r="C759" s="178" t="s">
        <v>244</v>
      </c>
      <c r="D759" s="178" t="s">
        <v>1391</v>
      </c>
    </row>
    <row r="760" spans="1:4" x14ac:dyDescent="0.25">
      <c r="A760" s="178">
        <v>52540</v>
      </c>
      <c r="B760" s="178" t="s">
        <v>731</v>
      </c>
      <c r="C760" s="178" t="s">
        <v>244</v>
      </c>
      <c r="D760" s="178" t="s">
        <v>1392</v>
      </c>
    </row>
    <row r="761" spans="1:4" x14ac:dyDescent="0.25">
      <c r="A761" s="178">
        <v>52560</v>
      </c>
      <c r="B761" s="178" t="s">
        <v>731</v>
      </c>
      <c r="C761" s="178" t="s">
        <v>244</v>
      </c>
      <c r="D761" s="178" t="s">
        <v>1393</v>
      </c>
    </row>
    <row r="762" spans="1:4" x14ac:dyDescent="0.25">
      <c r="A762" s="178">
        <v>52565</v>
      </c>
      <c r="B762" s="178" t="s">
        <v>731</v>
      </c>
      <c r="C762" s="178" t="s">
        <v>244</v>
      </c>
      <c r="D762" s="178" t="s">
        <v>1394</v>
      </c>
    </row>
    <row r="763" spans="1:4" x14ac:dyDescent="0.25">
      <c r="A763" s="178">
        <v>52573</v>
      </c>
      <c r="B763" s="178" t="s">
        <v>731</v>
      </c>
      <c r="C763" s="178" t="s">
        <v>244</v>
      </c>
      <c r="D763" s="178" t="s">
        <v>1395</v>
      </c>
    </row>
    <row r="764" spans="1:4" x14ac:dyDescent="0.25">
      <c r="A764" s="178">
        <v>52585</v>
      </c>
      <c r="B764" s="178" t="s">
        <v>731</v>
      </c>
      <c r="C764" s="178" t="s">
        <v>244</v>
      </c>
      <c r="D764" s="178" t="s">
        <v>1396</v>
      </c>
    </row>
    <row r="765" spans="1:4" x14ac:dyDescent="0.25">
      <c r="A765" s="178">
        <v>52612</v>
      </c>
      <c r="B765" s="178" t="s">
        <v>731</v>
      </c>
      <c r="C765" s="178" t="s">
        <v>244</v>
      </c>
      <c r="D765" s="178" t="s">
        <v>1182</v>
      </c>
    </row>
    <row r="766" spans="1:4" x14ac:dyDescent="0.25">
      <c r="A766" s="178">
        <v>52621</v>
      </c>
      <c r="B766" s="178" t="s">
        <v>731</v>
      </c>
      <c r="C766" s="178" t="s">
        <v>244</v>
      </c>
      <c r="D766" s="178" t="s">
        <v>1397</v>
      </c>
    </row>
    <row r="767" spans="1:4" x14ac:dyDescent="0.25">
      <c r="A767" s="178">
        <v>52678</v>
      </c>
      <c r="B767" s="178" t="s">
        <v>731</v>
      </c>
      <c r="C767" s="178" t="s">
        <v>244</v>
      </c>
      <c r="D767" s="178" t="s">
        <v>1398</v>
      </c>
    </row>
    <row r="768" spans="1:4" x14ac:dyDescent="0.25">
      <c r="A768" s="178">
        <v>52683</v>
      </c>
      <c r="B768" s="178" t="s">
        <v>731</v>
      </c>
      <c r="C768" s="178" t="s">
        <v>244</v>
      </c>
      <c r="D768" s="178" t="s">
        <v>1399</v>
      </c>
    </row>
    <row r="769" spans="1:4" x14ac:dyDescent="0.25">
      <c r="A769" s="178">
        <v>52685</v>
      </c>
      <c r="B769" s="178" t="s">
        <v>731</v>
      </c>
      <c r="C769" s="178" t="s">
        <v>244</v>
      </c>
      <c r="D769" s="178" t="s">
        <v>1184</v>
      </c>
    </row>
    <row r="770" spans="1:4" x14ac:dyDescent="0.25">
      <c r="A770" s="178">
        <v>52687</v>
      </c>
      <c r="B770" s="178" t="s">
        <v>731</v>
      </c>
      <c r="C770" s="178" t="s">
        <v>244</v>
      </c>
      <c r="D770" s="178" t="s">
        <v>1400</v>
      </c>
    </row>
    <row r="771" spans="1:4" x14ac:dyDescent="0.25">
      <c r="A771" s="178">
        <v>52693</v>
      </c>
      <c r="B771" s="178" t="s">
        <v>731</v>
      </c>
      <c r="C771" s="178" t="s">
        <v>244</v>
      </c>
      <c r="D771" s="178" t="s">
        <v>845</v>
      </c>
    </row>
    <row r="772" spans="1:4" x14ac:dyDescent="0.25">
      <c r="A772" s="178">
        <v>52694</v>
      </c>
      <c r="B772" s="178" t="s">
        <v>731</v>
      </c>
      <c r="C772" s="178" t="s">
        <v>244</v>
      </c>
      <c r="D772" s="178" t="s">
        <v>1401</v>
      </c>
    </row>
    <row r="773" spans="1:4" x14ac:dyDescent="0.25">
      <c r="A773" s="178">
        <v>52696</v>
      </c>
      <c r="B773" s="178" t="s">
        <v>731</v>
      </c>
      <c r="C773" s="178" t="s">
        <v>244</v>
      </c>
      <c r="D773" s="178" t="s">
        <v>759</v>
      </c>
    </row>
    <row r="774" spans="1:4" x14ac:dyDescent="0.25">
      <c r="A774" s="178">
        <v>52699</v>
      </c>
      <c r="B774" s="178" t="s">
        <v>731</v>
      </c>
      <c r="C774" s="178" t="s">
        <v>244</v>
      </c>
      <c r="D774" s="178" t="s">
        <v>1402</v>
      </c>
    </row>
    <row r="775" spans="1:4" x14ac:dyDescent="0.25">
      <c r="A775" s="178">
        <v>52720</v>
      </c>
      <c r="B775" s="178" t="s">
        <v>731</v>
      </c>
      <c r="C775" s="178" t="s">
        <v>244</v>
      </c>
      <c r="D775" s="178" t="s">
        <v>1403</v>
      </c>
    </row>
    <row r="776" spans="1:4" x14ac:dyDescent="0.25">
      <c r="A776" s="178">
        <v>52786</v>
      </c>
      <c r="B776" s="178" t="s">
        <v>731</v>
      </c>
      <c r="C776" s="178" t="s">
        <v>244</v>
      </c>
      <c r="D776" s="178" t="s">
        <v>1404</v>
      </c>
    </row>
    <row r="777" spans="1:4" x14ac:dyDescent="0.25">
      <c r="A777" s="178">
        <v>52788</v>
      </c>
      <c r="B777" s="178" t="s">
        <v>731</v>
      </c>
      <c r="C777" s="178" t="s">
        <v>244</v>
      </c>
      <c r="D777" s="178" t="s">
        <v>1405</v>
      </c>
    </row>
    <row r="778" spans="1:4" x14ac:dyDescent="0.25">
      <c r="A778" s="178">
        <v>52835</v>
      </c>
      <c r="B778" s="178" t="s">
        <v>731</v>
      </c>
      <c r="C778" s="178" t="s">
        <v>244</v>
      </c>
      <c r="D778" s="178" t="s">
        <v>1406</v>
      </c>
    </row>
    <row r="779" spans="1:4" x14ac:dyDescent="0.25">
      <c r="A779" s="178">
        <v>52838</v>
      </c>
      <c r="B779" s="178" t="s">
        <v>731</v>
      </c>
      <c r="C779" s="178" t="s">
        <v>244</v>
      </c>
      <c r="D779" s="178" t="s">
        <v>1407</v>
      </c>
    </row>
    <row r="780" spans="1:4" x14ac:dyDescent="0.25">
      <c r="A780" s="178">
        <v>52885</v>
      </c>
      <c r="B780" s="178" t="s">
        <v>731</v>
      </c>
      <c r="C780" s="178" t="s">
        <v>244</v>
      </c>
      <c r="D780" s="178" t="s">
        <v>1408</v>
      </c>
    </row>
    <row r="781" spans="1:4" x14ac:dyDescent="0.25">
      <c r="A781" s="178">
        <v>54001</v>
      </c>
      <c r="B781" s="178" t="s">
        <v>1409</v>
      </c>
      <c r="C781" s="178" t="s">
        <v>244</v>
      </c>
      <c r="D781" s="178" t="s">
        <v>1410</v>
      </c>
    </row>
    <row r="782" spans="1:4" x14ac:dyDescent="0.25">
      <c r="A782" s="178">
        <v>54003</v>
      </c>
      <c r="B782" s="178" t="s">
        <v>1409</v>
      </c>
      <c r="C782" s="178" t="s">
        <v>244</v>
      </c>
      <c r="D782" s="178" t="s">
        <v>1411</v>
      </c>
    </row>
    <row r="783" spans="1:4" x14ac:dyDescent="0.25">
      <c r="A783" s="178">
        <v>54051</v>
      </c>
      <c r="B783" s="178" t="s">
        <v>1409</v>
      </c>
      <c r="C783" s="178" t="s">
        <v>244</v>
      </c>
      <c r="D783" s="178" t="s">
        <v>1412</v>
      </c>
    </row>
    <row r="784" spans="1:4" x14ac:dyDescent="0.25">
      <c r="A784" s="178">
        <v>54099</v>
      </c>
      <c r="B784" s="178" t="s">
        <v>1409</v>
      </c>
      <c r="C784" s="178" t="s">
        <v>244</v>
      </c>
      <c r="D784" s="178" t="s">
        <v>1413</v>
      </c>
    </row>
    <row r="785" spans="1:4" x14ac:dyDescent="0.25">
      <c r="A785" s="178">
        <v>54109</v>
      </c>
      <c r="B785" s="178" t="s">
        <v>1409</v>
      </c>
      <c r="C785" s="178" t="s">
        <v>244</v>
      </c>
      <c r="D785" s="178" t="s">
        <v>1414</v>
      </c>
    </row>
    <row r="786" spans="1:4" x14ac:dyDescent="0.25">
      <c r="A786" s="178">
        <v>54125</v>
      </c>
      <c r="B786" s="178" t="s">
        <v>1409</v>
      </c>
      <c r="C786" s="178" t="s">
        <v>244</v>
      </c>
      <c r="D786" s="178" t="s">
        <v>1415</v>
      </c>
    </row>
    <row r="787" spans="1:4" x14ac:dyDescent="0.25">
      <c r="A787" s="178">
        <v>54128</v>
      </c>
      <c r="B787" s="178" t="s">
        <v>1409</v>
      </c>
      <c r="C787" s="178" t="s">
        <v>244</v>
      </c>
      <c r="D787" s="178" t="s">
        <v>1416</v>
      </c>
    </row>
    <row r="788" spans="1:4" x14ac:dyDescent="0.25">
      <c r="A788" s="178">
        <v>54172</v>
      </c>
      <c r="B788" s="178" t="s">
        <v>1409</v>
      </c>
      <c r="C788" s="178" t="s">
        <v>244</v>
      </c>
      <c r="D788" s="178" t="s">
        <v>1417</v>
      </c>
    </row>
    <row r="789" spans="1:4" x14ac:dyDescent="0.25">
      <c r="A789" s="178">
        <v>54174</v>
      </c>
      <c r="B789" s="178" t="s">
        <v>1409</v>
      </c>
      <c r="C789" s="178" t="s">
        <v>244</v>
      </c>
      <c r="D789" s="178" t="s">
        <v>1418</v>
      </c>
    </row>
    <row r="790" spans="1:4" x14ac:dyDescent="0.25">
      <c r="A790" s="178">
        <v>54206</v>
      </c>
      <c r="B790" s="178" t="s">
        <v>1409</v>
      </c>
      <c r="C790" s="178" t="s">
        <v>244</v>
      </c>
      <c r="D790" s="178" t="s">
        <v>1419</v>
      </c>
    </row>
    <row r="791" spans="1:4" x14ac:dyDescent="0.25">
      <c r="A791" s="178">
        <v>54223</v>
      </c>
      <c r="B791" s="178" t="s">
        <v>1409</v>
      </c>
      <c r="C791" s="178" t="s">
        <v>244</v>
      </c>
      <c r="D791" s="178" t="s">
        <v>1420</v>
      </c>
    </row>
    <row r="792" spans="1:4" x14ac:dyDescent="0.25">
      <c r="A792" s="178">
        <v>54239</v>
      </c>
      <c r="B792" s="178" t="s">
        <v>1409</v>
      </c>
      <c r="C792" s="178" t="s">
        <v>244</v>
      </c>
      <c r="D792" s="178" t="s">
        <v>1421</v>
      </c>
    </row>
    <row r="793" spans="1:4" x14ac:dyDescent="0.25">
      <c r="A793" s="178">
        <v>54245</v>
      </c>
      <c r="B793" s="178" t="s">
        <v>1409</v>
      </c>
      <c r="C793" s="178" t="s">
        <v>244</v>
      </c>
      <c r="D793" s="178" t="s">
        <v>1422</v>
      </c>
    </row>
    <row r="794" spans="1:4" x14ac:dyDescent="0.25">
      <c r="A794" s="178">
        <v>54250</v>
      </c>
      <c r="B794" s="178" t="s">
        <v>1409</v>
      </c>
      <c r="C794" s="178" t="s">
        <v>244</v>
      </c>
      <c r="D794" s="178" t="s">
        <v>1423</v>
      </c>
    </row>
    <row r="795" spans="1:4" x14ac:dyDescent="0.25">
      <c r="A795" s="178">
        <v>54261</v>
      </c>
      <c r="B795" s="178" t="s">
        <v>1409</v>
      </c>
      <c r="C795" s="178" t="s">
        <v>244</v>
      </c>
      <c r="D795" s="178" t="s">
        <v>1424</v>
      </c>
    </row>
    <row r="796" spans="1:4" x14ac:dyDescent="0.25">
      <c r="A796" s="178">
        <v>54313</v>
      </c>
      <c r="B796" s="178" t="s">
        <v>1409</v>
      </c>
      <c r="C796" s="178" t="s">
        <v>244</v>
      </c>
      <c r="D796" s="178" t="s">
        <v>1425</v>
      </c>
    </row>
    <row r="797" spans="1:4" x14ac:dyDescent="0.25">
      <c r="A797" s="178">
        <v>54344</v>
      </c>
      <c r="B797" s="178" t="s">
        <v>1409</v>
      </c>
      <c r="C797" s="178" t="s">
        <v>244</v>
      </c>
      <c r="D797" s="178" t="s">
        <v>1426</v>
      </c>
    </row>
    <row r="798" spans="1:4" x14ac:dyDescent="0.25">
      <c r="A798" s="178">
        <v>54347</v>
      </c>
      <c r="B798" s="178" t="s">
        <v>1409</v>
      </c>
      <c r="C798" s="178" t="s">
        <v>244</v>
      </c>
      <c r="D798" s="178" t="s">
        <v>1427</v>
      </c>
    </row>
    <row r="799" spans="1:4" x14ac:dyDescent="0.25">
      <c r="A799" s="178">
        <v>54377</v>
      </c>
      <c r="B799" s="178" t="s">
        <v>1409</v>
      </c>
      <c r="C799" s="178" t="s">
        <v>244</v>
      </c>
      <c r="D799" s="178" t="s">
        <v>1428</v>
      </c>
    </row>
    <row r="800" spans="1:4" x14ac:dyDescent="0.25">
      <c r="A800" s="178">
        <v>54385</v>
      </c>
      <c r="B800" s="178" t="s">
        <v>1409</v>
      </c>
      <c r="C800" s="178" t="s">
        <v>244</v>
      </c>
      <c r="D800" s="178" t="s">
        <v>1429</v>
      </c>
    </row>
    <row r="801" spans="1:4" x14ac:dyDescent="0.25">
      <c r="A801" s="178">
        <v>54398</v>
      </c>
      <c r="B801" s="178" t="s">
        <v>1409</v>
      </c>
      <c r="C801" s="178" t="s">
        <v>244</v>
      </c>
      <c r="D801" s="178" t="s">
        <v>1430</v>
      </c>
    </row>
    <row r="802" spans="1:4" x14ac:dyDescent="0.25">
      <c r="A802" s="178">
        <v>54405</v>
      </c>
      <c r="B802" s="178" t="s">
        <v>1409</v>
      </c>
      <c r="C802" s="178" t="s">
        <v>244</v>
      </c>
      <c r="D802" s="178" t="s">
        <v>1431</v>
      </c>
    </row>
    <row r="803" spans="1:4" x14ac:dyDescent="0.25">
      <c r="A803" s="178">
        <v>54418</v>
      </c>
      <c r="B803" s="178" t="s">
        <v>1409</v>
      </c>
      <c r="C803" s="178" t="s">
        <v>244</v>
      </c>
      <c r="D803" s="178" t="s">
        <v>1432</v>
      </c>
    </row>
    <row r="804" spans="1:4" x14ac:dyDescent="0.25">
      <c r="A804" s="178">
        <v>54480</v>
      </c>
      <c r="B804" s="178" t="s">
        <v>1409</v>
      </c>
      <c r="C804" s="178" t="s">
        <v>244</v>
      </c>
      <c r="D804" s="178" t="s">
        <v>1433</v>
      </c>
    </row>
    <row r="805" spans="1:4" x14ac:dyDescent="0.25">
      <c r="A805" s="178">
        <v>54498</v>
      </c>
      <c r="B805" s="178" t="s">
        <v>1409</v>
      </c>
      <c r="C805" s="178" t="s">
        <v>244</v>
      </c>
      <c r="D805" s="178" t="s">
        <v>1434</v>
      </c>
    </row>
    <row r="806" spans="1:4" x14ac:dyDescent="0.25">
      <c r="A806" s="178">
        <v>54518</v>
      </c>
      <c r="B806" s="178" t="s">
        <v>1409</v>
      </c>
      <c r="C806" s="178" t="s">
        <v>244</v>
      </c>
      <c r="D806" s="178" t="s">
        <v>1435</v>
      </c>
    </row>
    <row r="807" spans="1:4" x14ac:dyDescent="0.25">
      <c r="A807" s="178">
        <v>54520</v>
      </c>
      <c r="B807" s="178" t="s">
        <v>1409</v>
      </c>
      <c r="C807" s="178" t="s">
        <v>244</v>
      </c>
      <c r="D807" s="178" t="s">
        <v>1436</v>
      </c>
    </row>
    <row r="808" spans="1:4" x14ac:dyDescent="0.25">
      <c r="A808" s="178">
        <v>54553</v>
      </c>
      <c r="B808" s="178" t="s">
        <v>1409</v>
      </c>
      <c r="C808" s="178" t="s">
        <v>244</v>
      </c>
      <c r="D808" s="178" t="s">
        <v>1437</v>
      </c>
    </row>
    <row r="809" spans="1:4" x14ac:dyDescent="0.25">
      <c r="A809" s="178">
        <v>54599</v>
      </c>
      <c r="B809" s="178" t="s">
        <v>1409</v>
      </c>
      <c r="C809" s="178" t="s">
        <v>244</v>
      </c>
      <c r="D809" s="178" t="s">
        <v>1438</v>
      </c>
    </row>
    <row r="810" spans="1:4" x14ac:dyDescent="0.25">
      <c r="A810" s="178">
        <v>54660</v>
      </c>
      <c r="B810" s="178" t="s">
        <v>1409</v>
      </c>
      <c r="C810" s="178" t="s">
        <v>244</v>
      </c>
      <c r="D810" s="178" t="s">
        <v>1439</v>
      </c>
    </row>
    <row r="811" spans="1:4" x14ac:dyDescent="0.25">
      <c r="A811" s="178">
        <v>54670</v>
      </c>
      <c r="B811" s="178" t="s">
        <v>1409</v>
      </c>
      <c r="C811" s="178" t="s">
        <v>244</v>
      </c>
      <c r="D811" s="178" t="s">
        <v>1440</v>
      </c>
    </row>
    <row r="812" spans="1:4" x14ac:dyDescent="0.25">
      <c r="A812" s="178">
        <v>54673</v>
      </c>
      <c r="B812" s="178" t="s">
        <v>1409</v>
      </c>
      <c r="C812" s="178" t="s">
        <v>244</v>
      </c>
      <c r="D812" s="178" t="s">
        <v>1185</v>
      </c>
    </row>
    <row r="813" spans="1:4" x14ac:dyDescent="0.25">
      <c r="A813" s="178">
        <v>54680</v>
      </c>
      <c r="B813" s="178" t="s">
        <v>1409</v>
      </c>
      <c r="C813" s="178" t="s">
        <v>244</v>
      </c>
      <c r="D813" s="178" t="s">
        <v>1441</v>
      </c>
    </row>
    <row r="814" spans="1:4" x14ac:dyDescent="0.25">
      <c r="A814" s="178">
        <v>54720</v>
      </c>
      <c r="B814" s="178" t="s">
        <v>1409</v>
      </c>
      <c r="C814" s="178" t="s">
        <v>244</v>
      </c>
      <c r="D814" s="178" t="s">
        <v>1442</v>
      </c>
    </row>
    <row r="815" spans="1:4" x14ac:dyDescent="0.25">
      <c r="A815" s="178">
        <v>54743</v>
      </c>
      <c r="B815" s="178" t="s">
        <v>1409</v>
      </c>
      <c r="C815" s="178" t="s">
        <v>244</v>
      </c>
      <c r="D815" s="178" t="s">
        <v>1443</v>
      </c>
    </row>
    <row r="816" spans="1:4" x14ac:dyDescent="0.25">
      <c r="A816" s="178">
        <v>54800</v>
      </c>
      <c r="B816" s="178" t="s">
        <v>1409</v>
      </c>
      <c r="C816" s="178" t="s">
        <v>244</v>
      </c>
      <c r="D816" s="178" t="s">
        <v>1444</v>
      </c>
    </row>
    <row r="817" spans="1:4" x14ac:dyDescent="0.25">
      <c r="A817" s="178">
        <v>54810</v>
      </c>
      <c r="B817" s="178" t="s">
        <v>1409</v>
      </c>
      <c r="C817" s="178" t="s">
        <v>244</v>
      </c>
      <c r="D817" s="178" t="s">
        <v>1445</v>
      </c>
    </row>
    <row r="818" spans="1:4" x14ac:dyDescent="0.25">
      <c r="A818" s="178">
        <v>54820</v>
      </c>
      <c r="B818" s="178" t="s">
        <v>1409</v>
      </c>
      <c r="C818" s="178" t="s">
        <v>244</v>
      </c>
      <c r="D818" s="178" t="s">
        <v>770</v>
      </c>
    </row>
    <row r="819" spans="1:4" x14ac:dyDescent="0.25">
      <c r="A819" s="178">
        <v>54871</v>
      </c>
      <c r="B819" s="178" t="s">
        <v>1409</v>
      </c>
      <c r="C819" s="178" t="s">
        <v>244</v>
      </c>
      <c r="D819" s="178" t="s">
        <v>1446</v>
      </c>
    </row>
    <row r="820" spans="1:4" x14ac:dyDescent="0.25">
      <c r="A820" s="178">
        <v>54874</v>
      </c>
      <c r="B820" s="178" t="s">
        <v>1409</v>
      </c>
      <c r="C820" s="178" t="s">
        <v>244</v>
      </c>
      <c r="D820" s="178" t="s">
        <v>1447</v>
      </c>
    </row>
    <row r="821" spans="1:4" x14ac:dyDescent="0.25">
      <c r="A821" s="178">
        <v>63001</v>
      </c>
      <c r="B821" s="178" t="s">
        <v>1448</v>
      </c>
      <c r="C821" s="178" t="s">
        <v>244</v>
      </c>
      <c r="D821" s="178" t="s">
        <v>674</v>
      </c>
    </row>
    <row r="822" spans="1:4" x14ac:dyDescent="0.25">
      <c r="A822" s="178">
        <v>63111</v>
      </c>
      <c r="B822" s="178" t="s">
        <v>1448</v>
      </c>
      <c r="C822" s="178" t="s">
        <v>244</v>
      </c>
      <c r="D822" s="178" t="s">
        <v>866</v>
      </c>
    </row>
    <row r="823" spans="1:4" x14ac:dyDescent="0.25">
      <c r="A823" s="178">
        <v>63130</v>
      </c>
      <c r="B823" s="178" t="s">
        <v>1448</v>
      </c>
      <c r="C823" s="178" t="s">
        <v>244</v>
      </c>
      <c r="D823" s="178" t="s">
        <v>1449</v>
      </c>
    </row>
    <row r="824" spans="1:4" x14ac:dyDescent="0.25">
      <c r="A824" s="178">
        <v>63190</v>
      </c>
      <c r="B824" s="178" t="s">
        <v>1448</v>
      </c>
      <c r="C824" s="178" t="s">
        <v>244</v>
      </c>
      <c r="D824" s="178" t="s">
        <v>1450</v>
      </c>
    </row>
    <row r="825" spans="1:4" x14ac:dyDescent="0.25">
      <c r="A825" s="178">
        <v>63212</v>
      </c>
      <c r="B825" s="178" t="s">
        <v>1448</v>
      </c>
      <c r="C825" s="178" t="s">
        <v>244</v>
      </c>
      <c r="D825" s="178" t="s">
        <v>821</v>
      </c>
    </row>
    <row r="826" spans="1:4" x14ac:dyDescent="0.25">
      <c r="A826" s="178">
        <v>63272</v>
      </c>
      <c r="B826" s="178" t="s">
        <v>1448</v>
      </c>
      <c r="C826" s="178" t="s">
        <v>244</v>
      </c>
      <c r="D826" s="178" t="s">
        <v>1451</v>
      </c>
    </row>
    <row r="827" spans="1:4" x14ac:dyDescent="0.25">
      <c r="A827" s="178">
        <v>63302</v>
      </c>
      <c r="B827" s="178" t="s">
        <v>1448</v>
      </c>
      <c r="C827" s="178" t="s">
        <v>244</v>
      </c>
      <c r="D827" s="178" t="s">
        <v>1452</v>
      </c>
    </row>
    <row r="828" spans="1:4" x14ac:dyDescent="0.25">
      <c r="A828" s="178">
        <v>63401</v>
      </c>
      <c r="B828" s="178" t="s">
        <v>1448</v>
      </c>
      <c r="C828" s="178" t="s">
        <v>244</v>
      </c>
      <c r="D828" s="178" t="s">
        <v>1453</v>
      </c>
    </row>
    <row r="829" spans="1:4" x14ac:dyDescent="0.25">
      <c r="A829" s="178">
        <v>63470</v>
      </c>
      <c r="B829" s="178" t="s">
        <v>1448</v>
      </c>
      <c r="C829" s="178" t="s">
        <v>244</v>
      </c>
      <c r="D829" s="178" t="s">
        <v>1454</v>
      </c>
    </row>
    <row r="830" spans="1:4" x14ac:dyDescent="0.25">
      <c r="A830" s="178">
        <v>63548</v>
      </c>
      <c r="B830" s="178" t="s">
        <v>1448</v>
      </c>
      <c r="C830" s="178" t="s">
        <v>244</v>
      </c>
      <c r="D830" s="178" t="s">
        <v>1455</v>
      </c>
    </row>
    <row r="831" spans="1:4" x14ac:dyDescent="0.25">
      <c r="A831" s="178">
        <v>63594</v>
      </c>
      <c r="B831" s="178" t="s">
        <v>1448</v>
      </c>
      <c r="C831" s="178" t="s">
        <v>244</v>
      </c>
      <c r="D831" s="178" t="s">
        <v>1456</v>
      </c>
    </row>
    <row r="832" spans="1:4" x14ac:dyDescent="0.25">
      <c r="A832" s="178">
        <v>63690</v>
      </c>
      <c r="B832" s="178" t="s">
        <v>1448</v>
      </c>
      <c r="C832" s="178" t="s">
        <v>244</v>
      </c>
      <c r="D832" s="178" t="s">
        <v>1457</v>
      </c>
    </row>
    <row r="833" spans="1:4" x14ac:dyDescent="0.25">
      <c r="A833" s="178">
        <v>66001</v>
      </c>
      <c r="B833" s="178" t="s">
        <v>996</v>
      </c>
      <c r="C833" s="178" t="s">
        <v>244</v>
      </c>
      <c r="D833" s="178" t="s">
        <v>1458</v>
      </c>
    </row>
    <row r="834" spans="1:4" x14ac:dyDescent="0.25">
      <c r="A834" s="178">
        <v>66045</v>
      </c>
      <c r="B834" s="178" t="s">
        <v>996</v>
      </c>
      <c r="C834" s="178" t="s">
        <v>244</v>
      </c>
      <c r="D834" s="178" t="s">
        <v>1459</v>
      </c>
    </row>
    <row r="835" spans="1:4" x14ac:dyDescent="0.25">
      <c r="A835" s="178">
        <v>66075</v>
      </c>
      <c r="B835" s="178" t="s">
        <v>996</v>
      </c>
      <c r="C835" s="178" t="s">
        <v>244</v>
      </c>
      <c r="D835" s="178" t="s">
        <v>1023</v>
      </c>
    </row>
    <row r="836" spans="1:4" x14ac:dyDescent="0.25">
      <c r="A836" s="178">
        <v>66088</v>
      </c>
      <c r="B836" s="178" t="s">
        <v>996</v>
      </c>
      <c r="C836" s="178" t="s">
        <v>244</v>
      </c>
      <c r="D836" s="178" t="s">
        <v>1460</v>
      </c>
    </row>
    <row r="837" spans="1:4" x14ac:dyDescent="0.25">
      <c r="A837" s="178">
        <v>66170</v>
      </c>
      <c r="B837" s="178" t="s">
        <v>996</v>
      </c>
      <c r="C837" s="178" t="s">
        <v>244</v>
      </c>
      <c r="D837" s="178" t="s">
        <v>1461</v>
      </c>
    </row>
    <row r="838" spans="1:4" x14ac:dyDescent="0.25">
      <c r="A838" s="178">
        <v>66318</v>
      </c>
      <c r="B838" s="178" t="s">
        <v>996</v>
      </c>
      <c r="C838" s="178" t="s">
        <v>244</v>
      </c>
      <c r="D838" s="178" t="s">
        <v>1462</v>
      </c>
    </row>
    <row r="839" spans="1:4" x14ac:dyDescent="0.25">
      <c r="A839" s="178">
        <v>66383</v>
      </c>
      <c r="B839" s="178" t="s">
        <v>996</v>
      </c>
      <c r="C839" s="178" t="s">
        <v>244</v>
      </c>
      <c r="D839" s="178" t="s">
        <v>1463</v>
      </c>
    </row>
    <row r="840" spans="1:4" x14ac:dyDescent="0.25">
      <c r="A840" s="178">
        <v>66400</v>
      </c>
      <c r="B840" s="178" t="s">
        <v>996</v>
      </c>
      <c r="C840" s="178" t="s">
        <v>244</v>
      </c>
      <c r="D840" s="178" t="s">
        <v>1464</v>
      </c>
    </row>
    <row r="841" spans="1:4" x14ac:dyDescent="0.25">
      <c r="A841" s="178">
        <v>66440</v>
      </c>
      <c r="B841" s="178" t="s">
        <v>996</v>
      </c>
      <c r="C841" s="178" t="s">
        <v>244</v>
      </c>
      <c r="D841" s="178" t="s">
        <v>1465</v>
      </c>
    </row>
    <row r="842" spans="1:4" x14ac:dyDescent="0.25">
      <c r="A842" s="178">
        <v>66456</v>
      </c>
      <c r="B842" s="178" t="s">
        <v>996</v>
      </c>
      <c r="C842" s="178" t="s">
        <v>244</v>
      </c>
      <c r="D842" s="178" t="s">
        <v>1466</v>
      </c>
    </row>
    <row r="843" spans="1:4" x14ac:dyDescent="0.25">
      <c r="A843" s="178">
        <v>66572</v>
      </c>
      <c r="B843" s="178" t="s">
        <v>996</v>
      </c>
      <c r="C843" s="178" t="s">
        <v>244</v>
      </c>
      <c r="D843" s="178" t="s">
        <v>1467</v>
      </c>
    </row>
    <row r="844" spans="1:4" x14ac:dyDescent="0.25">
      <c r="A844" s="178">
        <v>66594</v>
      </c>
      <c r="B844" s="178" t="s">
        <v>996</v>
      </c>
      <c r="C844" s="178" t="s">
        <v>244</v>
      </c>
      <c r="D844" s="178" t="s">
        <v>1468</v>
      </c>
    </row>
    <row r="845" spans="1:4" x14ac:dyDescent="0.25">
      <c r="A845" s="178">
        <v>66682</v>
      </c>
      <c r="B845" s="178" t="s">
        <v>996</v>
      </c>
      <c r="C845" s="178" t="s">
        <v>244</v>
      </c>
      <c r="D845" s="178" t="s">
        <v>1469</v>
      </c>
    </row>
    <row r="846" spans="1:4" x14ac:dyDescent="0.25">
      <c r="A846" s="178">
        <v>66687</v>
      </c>
      <c r="B846" s="178" t="s">
        <v>996</v>
      </c>
      <c r="C846" s="178" t="s">
        <v>244</v>
      </c>
      <c r="D846" s="178" t="s">
        <v>1470</v>
      </c>
    </row>
    <row r="847" spans="1:4" x14ac:dyDescent="0.25">
      <c r="A847" s="178">
        <v>68001</v>
      </c>
      <c r="B847" s="178" t="s">
        <v>1471</v>
      </c>
      <c r="C847" s="178" t="s">
        <v>244</v>
      </c>
      <c r="D847" s="178" t="s">
        <v>1472</v>
      </c>
    </row>
    <row r="848" spans="1:4" x14ac:dyDescent="0.25">
      <c r="A848" s="178">
        <v>68013</v>
      </c>
      <c r="B848" s="178" t="s">
        <v>1471</v>
      </c>
      <c r="C848" s="178" t="s">
        <v>244</v>
      </c>
      <c r="D848" s="178" t="s">
        <v>1473</v>
      </c>
    </row>
    <row r="849" spans="1:4" x14ac:dyDescent="0.25">
      <c r="A849" s="178">
        <v>68020</v>
      </c>
      <c r="B849" s="178" t="s">
        <v>1471</v>
      </c>
      <c r="C849" s="178" t="s">
        <v>244</v>
      </c>
      <c r="D849" s="178" t="s">
        <v>1006</v>
      </c>
    </row>
    <row r="850" spans="1:4" x14ac:dyDescent="0.25">
      <c r="A850" s="178">
        <v>68051</v>
      </c>
      <c r="B850" s="178" t="s">
        <v>1471</v>
      </c>
      <c r="C850" s="178" t="s">
        <v>244</v>
      </c>
      <c r="D850" s="178" t="s">
        <v>1474</v>
      </c>
    </row>
    <row r="851" spans="1:4" x14ac:dyDescent="0.25">
      <c r="A851" s="178">
        <v>68077</v>
      </c>
      <c r="B851" s="178" t="s">
        <v>1471</v>
      </c>
      <c r="C851" s="178" t="s">
        <v>244</v>
      </c>
      <c r="D851" s="178" t="s">
        <v>675</v>
      </c>
    </row>
    <row r="852" spans="1:4" x14ac:dyDescent="0.25">
      <c r="A852" s="178">
        <v>68079</v>
      </c>
      <c r="B852" s="178" t="s">
        <v>1471</v>
      </c>
      <c r="C852" s="178" t="s">
        <v>244</v>
      </c>
      <c r="D852" s="178" t="s">
        <v>1475</v>
      </c>
    </row>
    <row r="853" spans="1:4" x14ac:dyDescent="0.25">
      <c r="A853" s="178">
        <v>68081</v>
      </c>
      <c r="B853" s="178" t="s">
        <v>1471</v>
      </c>
      <c r="C853" s="178" t="s">
        <v>244</v>
      </c>
      <c r="D853" s="178" t="s">
        <v>1476</v>
      </c>
    </row>
    <row r="854" spans="1:4" x14ac:dyDescent="0.25">
      <c r="A854" s="178">
        <v>68092</v>
      </c>
      <c r="B854" s="178" t="s">
        <v>1471</v>
      </c>
      <c r="C854" s="178" t="s">
        <v>244</v>
      </c>
      <c r="D854" s="178" t="s">
        <v>679</v>
      </c>
    </row>
    <row r="855" spans="1:4" x14ac:dyDescent="0.25">
      <c r="A855" s="178">
        <v>68101</v>
      </c>
      <c r="B855" s="178" t="s">
        <v>1471</v>
      </c>
      <c r="C855" s="178" t="s">
        <v>244</v>
      </c>
      <c r="D855" s="178" t="s">
        <v>810</v>
      </c>
    </row>
    <row r="856" spans="1:4" x14ac:dyDescent="0.25">
      <c r="A856" s="178">
        <v>68121</v>
      </c>
      <c r="B856" s="178" t="s">
        <v>1471</v>
      </c>
      <c r="C856" s="178" t="s">
        <v>244</v>
      </c>
      <c r="D856" s="178" t="s">
        <v>1120</v>
      </c>
    </row>
    <row r="857" spans="1:4" x14ac:dyDescent="0.25">
      <c r="A857" s="178">
        <v>68132</v>
      </c>
      <c r="B857" s="178" t="s">
        <v>1471</v>
      </c>
      <c r="C857" s="178" t="s">
        <v>244</v>
      </c>
      <c r="D857" s="178" t="s">
        <v>1477</v>
      </c>
    </row>
    <row r="858" spans="1:4" x14ac:dyDescent="0.25">
      <c r="A858" s="178">
        <v>68147</v>
      </c>
      <c r="B858" s="178" t="s">
        <v>1471</v>
      </c>
      <c r="C858" s="178" t="s">
        <v>244</v>
      </c>
      <c r="D858" s="178" t="s">
        <v>1478</v>
      </c>
    </row>
    <row r="859" spans="1:4" x14ac:dyDescent="0.25">
      <c r="A859" s="178">
        <v>68152</v>
      </c>
      <c r="B859" s="178" t="s">
        <v>1471</v>
      </c>
      <c r="C859" s="178" t="s">
        <v>244</v>
      </c>
      <c r="D859" s="178" t="s">
        <v>1479</v>
      </c>
    </row>
    <row r="860" spans="1:4" x14ac:dyDescent="0.25">
      <c r="A860" s="178">
        <v>68160</v>
      </c>
      <c r="B860" s="178" t="s">
        <v>1471</v>
      </c>
      <c r="C860" s="178" t="s">
        <v>244</v>
      </c>
      <c r="D860" s="178" t="s">
        <v>1480</v>
      </c>
    </row>
    <row r="861" spans="1:4" x14ac:dyDescent="0.25">
      <c r="A861" s="178">
        <v>68162</v>
      </c>
      <c r="B861" s="178" t="s">
        <v>1471</v>
      </c>
      <c r="C861" s="178" t="s">
        <v>244</v>
      </c>
      <c r="D861" s="178" t="s">
        <v>1481</v>
      </c>
    </row>
    <row r="862" spans="1:4" x14ac:dyDescent="0.25">
      <c r="A862" s="178">
        <v>68167</v>
      </c>
      <c r="B862" s="178" t="s">
        <v>1471</v>
      </c>
      <c r="C862" s="178" t="s">
        <v>244</v>
      </c>
      <c r="D862" s="178" t="s">
        <v>1482</v>
      </c>
    </row>
    <row r="863" spans="1:4" x14ac:dyDescent="0.25">
      <c r="A863" s="178">
        <v>68169</v>
      </c>
      <c r="B863" s="178" t="s">
        <v>1471</v>
      </c>
      <c r="C863" s="178" t="s">
        <v>244</v>
      </c>
      <c r="D863" s="178" t="s">
        <v>1483</v>
      </c>
    </row>
    <row r="864" spans="1:4" x14ac:dyDescent="0.25">
      <c r="A864" s="178">
        <v>68176</v>
      </c>
      <c r="B864" s="178" t="s">
        <v>1471</v>
      </c>
      <c r="C864" s="178" t="s">
        <v>244</v>
      </c>
      <c r="D864" s="178" t="s">
        <v>1087</v>
      </c>
    </row>
    <row r="865" spans="1:4" x14ac:dyDescent="0.25">
      <c r="A865" s="178">
        <v>68179</v>
      </c>
      <c r="B865" s="178" t="s">
        <v>1471</v>
      </c>
      <c r="C865" s="178" t="s">
        <v>244</v>
      </c>
      <c r="D865" s="178" t="s">
        <v>1484</v>
      </c>
    </row>
    <row r="866" spans="1:4" x14ac:dyDescent="0.25">
      <c r="A866" s="178">
        <v>68190</v>
      </c>
      <c r="B866" s="178" t="s">
        <v>1471</v>
      </c>
      <c r="C866" s="178" t="s">
        <v>244</v>
      </c>
      <c r="D866" s="178" t="s">
        <v>1485</v>
      </c>
    </row>
    <row r="867" spans="1:4" x14ac:dyDescent="0.25">
      <c r="A867" s="178">
        <v>68207</v>
      </c>
      <c r="B867" s="178" t="s">
        <v>1471</v>
      </c>
      <c r="C867" s="178" t="s">
        <v>244</v>
      </c>
      <c r="D867" s="178" t="s">
        <v>697</v>
      </c>
    </row>
    <row r="868" spans="1:4" x14ac:dyDescent="0.25">
      <c r="A868" s="178">
        <v>68209</v>
      </c>
      <c r="B868" s="178" t="s">
        <v>1471</v>
      </c>
      <c r="C868" s="178" t="s">
        <v>244</v>
      </c>
      <c r="D868" s="178" t="s">
        <v>1486</v>
      </c>
    </row>
    <row r="869" spans="1:4" x14ac:dyDescent="0.25">
      <c r="A869" s="178">
        <v>68211</v>
      </c>
      <c r="B869" s="178" t="s">
        <v>1471</v>
      </c>
      <c r="C869" s="178" t="s">
        <v>244</v>
      </c>
      <c r="D869" s="178" t="s">
        <v>1487</v>
      </c>
    </row>
    <row r="870" spans="1:4" x14ac:dyDescent="0.25">
      <c r="A870" s="178">
        <v>68217</v>
      </c>
      <c r="B870" s="178" t="s">
        <v>1471</v>
      </c>
      <c r="C870" s="178" t="s">
        <v>244</v>
      </c>
      <c r="D870" s="178" t="s">
        <v>1488</v>
      </c>
    </row>
    <row r="871" spans="1:4" x14ac:dyDescent="0.25">
      <c r="A871" s="178">
        <v>68229</v>
      </c>
      <c r="B871" s="178" t="s">
        <v>1471</v>
      </c>
      <c r="C871" s="178" t="s">
        <v>244</v>
      </c>
      <c r="D871" s="178" t="s">
        <v>1489</v>
      </c>
    </row>
    <row r="872" spans="1:4" x14ac:dyDescent="0.25">
      <c r="A872" s="178">
        <v>68235</v>
      </c>
      <c r="B872" s="178" t="s">
        <v>1471</v>
      </c>
      <c r="C872" s="178" t="s">
        <v>244</v>
      </c>
      <c r="D872" s="178" t="s">
        <v>1490</v>
      </c>
    </row>
    <row r="873" spans="1:4" x14ac:dyDescent="0.25">
      <c r="A873" s="178">
        <v>68245</v>
      </c>
      <c r="B873" s="178" t="s">
        <v>1471</v>
      </c>
      <c r="C873" s="178" t="s">
        <v>244</v>
      </c>
      <c r="D873" s="178" t="s">
        <v>1491</v>
      </c>
    </row>
    <row r="874" spans="1:4" x14ac:dyDescent="0.25">
      <c r="A874" s="178">
        <v>68250</v>
      </c>
      <c r="B874" s="178" t="s">
        <v>1471</v>
      </c>
      <c r="C874" s="178" t="s">
        <v>244</v>
      </c>
      <c r="D874" s="178" t="s">
        <v>825</v>
      </c>
    </row>
    <row r="875" spans="1:4" x14ac:dyDescent="0.25">
      <c r="A875" s="178">
        <v>68255</v>
      </c>
      <c r="B875" s="178" t="s">
        <v>1471</v>
      </c>
      <c r="C875" s="178" t="s">
        <v>244</v>
      </c>
      <c r="D875" s="178" t="s">
        <v>1492</v>
      </c>
    </row>
    <row r="876" spans="1:4" x14ac:dyDescent="0.25">
      <c r="A876" s="178">
        <v>68264</v>
      </c>
      <c r="B876" s="178" t="s">
        <v>1471</v>
      </c>
      <c r="C876" s="178" t="s">
        <v>244</v>
      </c>
      <c r="D876" s="178" t="s">
        <v>1493</v>
      </c>
    </row>
    <row r="877" spans="1:4" x14ac:dyDescent="0.25">
      <c r="A877" s="178">
        <v>68266</v>
      </c>
      <c r="B877" s="178" t="s">
        <v>1471</v>
      </c>
      <c r="C877" s="178" t="s">
        <v>244</v>
      </c>
      <c r="D877" s="178" t="s">
        <v>1494</v>
      </c>
    </row>
    <row r="878" spans="1:4" x14ac:dyDescent="0.25">
      <c r="A878" s="178">
        <v>68271</v>
      </c>
      <c r="B878" s="178" t="s">
        <v>1471</v>
      </c>
      <c r="C878" s="178" t="s">
        <v>244</v>
      </c>
      <c r="D878" s="178" t="s">
        <v>1495</v>
      </c>
    </row>
    <row r="879" spans="1:4" x14ac:dyDescent="0.25">
      <c r="A879" s="178">
        <v>68276</v>
      </c>
      <c r="B879" s="178" t="s">
        <v>1471</v>
      </c>
      <c r="C879" s="178" t="s">
        <v>244</v>
      </c>
      <c r="D879" s="178" t="s">
        <v>1496</v>
      </c>
    </row>
    <row r="880" spans="1:4" x14ac:dyDescent="0.25">
      <c r="A880" s="178">
        <v>68296</v>
      </c>
      <c r="B880" s="178" t="s">
        <v>1471</v>
      </c>
      <c r="C880" s="178" t="s">
        <v>244</v>
      </c>
      <c r="D880" s="178" t="s">
        <v>1497</v>
      </c>
    </row>
    <row r="881" spans="1:4" x14ac:dyDescent="0.25">
      <c r="A881" s="178">
        <v>68298</v>
      </c>
      <c r="B881" s="178" t="s">
        <v>1471</v>
      </c>
      <c r="C881" s="178" t="s">
        <v>244</v>
      </c>
      <c r="D881" s="178" t="s">
        <v>1498</v>
      </c>
    </row>
    <row r="882" spans="1:4" x14ac:dyDescent="0.25">
      <c r="A882" s="178">
        <v>68307</v>
      </c>
      <c r="B882" s="178" t="s">
        <v>1471</v>
      </c>
      <c r="C882" s="178" t="s">
        <v>244</v>
      </c>
      <c r="D882" s="178" t="s">
        <v>1499</v>
      </c>
    </row>
    <row r="883" spans="1:4" x14ac:dyDescent="0.25">
      <c r="A883" s="178">
        <v>68318</v>
      </c>
      <c r="B883" s="178" t="s">
        <v>1471</v>
      </c>
      <c r="C883" s="178" t="s">
        <v>244</v>
      </c>
      <c r="D883" s="178" t="s">
        <v>1500</v>
      </c>
    </row>
    <row r="884" spans="1:4" x14ac:dyDescent="0.25">
      <c r="A884" s="178">
        <v>68320</v>
      </c>
      <c r="B884" s="178" t="s">
        <v>1471</v>
      </c>
      <c r="C884" s="178" t="s">
        <v>244</v>
      </c>
      <c r="D884" s="178" t="s">
        <v>712</v>
      </c>
    </row>
    <row r="885" spans="1:4" x14ac:dyDescent="0.25">
      <c r="A885" s="178">
        <v>68322</v>
      </c>
      <c r="B885" s="178" t="s">
        <v>1471</v>
      </c>
      <c r="C885" s="178" t="s">
        <v>244</v>
      </c>
      <c r="D885" s="178" t="s">
        <v>1501</v>
      </c>
    </row>
    <row r="886" spans="1:4" x14ac:dyDescent="0.25">
      <c r="A886" s="178">
        <v>68324</v>
      </c>
      <c r="B886" s="178" t="s">
        <v>1471</v>
      </c>
      <c r="C886" s="178" t="s">
        <v>244</v>
      </c>
      <c r="D886" s="178" t="s">
        <v>1502</v>
      </c>
    </row>
    <row r="887" spans="1:4" x14ac:dyDescent="0.25">
      <c r="A887" s="178">
        <v>68327</v>
      </c>
      <c r="B887" s="178" t="s">
        <v>1471</v>
      </c>
      <c r="C887" s="178" t="s">
        <v>244</v>
      </c>
      <c r="D887" s="178" t="s">
        <v>1503</v>
      </c>
    </row>
    <row r="888" spans="1:4" x14ac:dyDescent="0.25">
      <c r="A888" s="178">
        <v>68344</v>
      </c>
      <c r="B888" s="178" t="s">
        <v>1471</v>
      </c>
      <c r="C888" s="178" t="s">
        <v>244</v>
      </c>
      <c r="D888" s="178" t="s">
        <v>1504</v>
      </c>
    </row>
    <row r="889" spans="1:4" x14ac:dyDescent="0.25">
      <c r="A889" s="178">
        <v>68368</v>
      </c>
      <c r="B889" s="178" t="s">
        <v>1471</v>
      </c>
      <c r="C889" s="178" t="s">
        <v>244</v>
      </c>
      <c r="D889" s="178" t="s">
        <v>1505</v>
      </c>
    </row>
    <row r="890" spans="1:4" x14ac:dyDescent="0.25">
      <c r="A890" s="178">
        <v>68370</v>
      </c>
      <c r="B890" s="178" t="s">
        <v>1471</v>
      </c>
      <c r="C890" s="178" t="s">
        <v>244</v>
      </c>
      <c r="D890" s="178" t="s">
        <v>1506</v>
      </c>
    </row>
    <row r="891" spans="1:4" x14ac:dyDescent="0.25">
      <c r="A891" s="178">
        <v>68377</v>
      </c>
      <c r="B891" s="178" t="s">
        <v>1471</v>
      </c>
      <c r="C891" s="178" t="s">
        <v>244</v>
      </c>
      <c r="D891" s="178" t="s">
        <v>1507</v>
      </c>
    </row>
    <row r="892" spans="1:4" x14ac:dyDescent="0.25">
      <c r="A892" s="178">
        <v>68385</v>
      </c>
      <c r="B892" s="178" t="s">
        <v>1471</v>
      </c>
      <c r="C892" s="178" t="s">
        <v>244</v>
      </c>
      <c r="D892" s="178" t="s">
        <v>1508</v>
      </c>
    </row>
    <row r="893" spans="1:4" x14ac:dyDescent="0.25">
      <c r="A893" s="178">
        <v>68397</v>
      </c>
      <c r="B893" s="178" t="s">
        <v>1471</v>
      </c>
      <c r="C893" s="178" t="s">
        <v>244</v>
      </c>
      <c r="D893" s="178" t="s">
        <v>1078</v>
      </c>
    </row>
    <row r="894" spans="1:4" x14ac:dyDescent="0.25">
      <c r="A894" s="178">
        <v>68406</v>
      </c>
      <c r="B894" s="178" t="s">
        <v>1471</v>
      </c>
      <c r="C894" s="178" t="s">
        <v>244</v>
      </c>
      <c r="D894" s="178" t="s">
        <v>1509</v>
      </c>
    </row>
    <row r="895" spans="1:4" x14ac:dyDescent="0.25">
      <c r="A895" s="178">
        <v>68418</v>
      </c>
      <c r="B895" s="178" t="s">
        <v>1471</v>
      </c>
      <c r="C895" s="178" t="s">
        <v>244</v>
      </c>
      <c r="D895" s="178" t="s">
        <v>1510</v>
      </c>
    </row>
    <row r="896" spans="1:4" x14ac:dyDescent="0.25">
      <c r="A896" s="178">
        <v>68425</v>
      </c>
      <c r="B896" s="178" t="s">
        <v>1471</v>
      </c>
      <c r="C896" s="178" t="s">
        <v>244</v>
      </c>
      <c r="D896" s="178" t="s">
        <v>1511</v>
      </c>
    </row>
    <row r="897" spans="1:4" x14ac:dyDescent="0.25">
      <c r="A897" s="178">
        <v>68432</v>
      </c>
      <c r="B897" s="178" t="s">
        <v>1471</v>
      </c>
      <c r="C897" s="178" t="s">
        <v>244</v>
      </c>
      <c r="D897" s="178" t="s">
        <v>1512</v>
      </c>
    </row>
    <row r="898" spans="1:4" x14ac:dyDescent="0.25">
      <c r="A898" s="178">
        <v>68444</v>
      </c>
      <c r="B898" s="178" t="s">
        <v>1471</v>
      </c>
      <c r="C898" s="178" t="s">
        <v>244</v>
      </c>
      <c r="D898" s="178" t="s">
        <v>1513</v>
      </c>
    </row>
    <row r="899" spans="1:4" x14ac:dyDescent="0.25">
      <c r="A899" s="178">
        <v>68464</v>
      </c>
      <c r="B899" s="178" t="s">
        <v>1471</v>
      </c>
      <c r="C899" s="178" t="s">
        <v>244</v>
      </c>
      <c r="D899" s="178" t="s">
        <v>1514</v>
      </c>
    </row>
    <row r="900" spans="1:4" x14ac:dyDescent="0.25">
      <c r="A900" s="178">
        <v>68468</v>
      </c>
      <c r="B900" s="178" t="s">
        <v>1471</v>
      </c>
      <c r="C900" s="178" t="s">
        <v>244</v>
      </c>
      <c r="D900" s="178" t="s">
        <v>1515</v>
      </c>
    </row>
    <row r="901" spans="1:4" x14ac:dyDescent="0.25">
      <c r="A901" s="178">
        <v>68498</v>
      </c>
      <c r="B901" s="178" t="s">
        <v>1471</v>
      </c>
      <c r="C901" s="178" t="s">
        <v>244</v>
      </c>
      <c r="D901" s="178" t="s">
        <v>1516</v>
      </c>
    </row>
    <row r="902" spans="1:4" x14ac:dyDescent="0.25">
      <c r="A902" s="178">
        <v>68500</v>
      </c>
      <c r="B902" s="178" t="s">
        <v>1471</v>
      </c>
      <c r="C902" s="178" t="s">
        <v>244</v>
      </c>
      <c r="D902" s="178" t="s">
        <v>1517</v>
      </c>
    </row>
    <row r="903" spans="1:4" x14ac:dyDescent="0.25">
      <c r="A903" s="178">
        <v>68502</v>
      </c>
      <c r="B903" s="178" t="s">
        <v>1471</v>
      </c>
      <c r="C903" s="178" t="s">
        <v>244</v>
      </c>
      <c r="D903" s="178" t="s">
        <v>1518</v>
      </c>
    </row>
    <row r="904" spans="1:4" x14ac:dyDescent="0.25">
      <c r="A904" s="178">
        <v>68522</v>
      </c>
      <c r="B904" s="178" t="s">
        <v>1471</v>
      </c>
      <c r="C904" s="178" t="s">
        <v>244</v>
      </c>
      <c r="D904" s="178" t="s">
        <v>1519</v>
      </c>
    </row>
    <row r="905" spans="1:4" x14ac:dyDescent="0.25">
      <c r="A905" s="178">
        <v>68524</v>
      </c>
      <c r="B905" s="178" t="s">
        <v>1471</v>
      </c>
      <c r="C905" s="178" t="s">
        <v>244</v>
      </c>
      <c r="D905" s="178" t="s">
        <v>1520</v>
      </c>
    </row>
    <row r="906" spans="1:4" x14ac:dyDescent="0.25">
      <c r="A906" s="178">
        <v>68533</v>
      </c>
      <c r="B906" s="178" t="s">
        <v>1471</v>
      </c>
      <c r="C906" s="178" t="s">
        <v>244</v>
      </c>
      <c r="D906" s="178" t="s">
        <v>1521</v>
      </c>
    </row>
    <row r="907" spans="1:4" x14ac:dyDescent="0.25">
      <c r="A907" s="178">
        <v>68547</v>
      </c>
      <c r="B907" s="178" t="s">
        <v>1471</v>
      </c>
      <c r="C907" s="178" t="s">
        <v>244</v>
      </c>
      <c r="D907" s="178" t="s">
        <v>1522</v>
      </c>
    </row>
    <row r="908" spans="1:4" x14ac:dyDescent="0.25">
      <c r="A908" s="178">
        <v>68549</v>
      </c>
      <c r="B908" s="178" t="s">
        <v>1471</v>
      </c>
      <c r="C908" s="178" t="s">
        <v>244</v>
      </c>
      <c r="D908" s="178" t="s">
        <v>1523</v>
      </c>
    </row>
    <row r="909" spans="1:4" x14ac:dyDescent="0.25">
      <c r="A909" s="178">
        <v>68572</v>
      </c>
      <c r="B909" s="178" t="s">
        <v>1471</v>
      </c>
      <c r="C909" s="178" t="s">
        <v>244</v>
      </c>
      <c r="D909" s="178" t="s">
        <v>1524</v>
      </c>
    </row>
    <row r="910" spans="1:4" x14ac:dyDescent="0.25">
      <c r="A910" s="178">
        <v>68573</v>
      </c>
      <c r="B910" s="178" t="s">
        <v>1471</v>
      </c>
      <c r="C910" s="178" t="s">
        <v>244</v>
      </c>
      <c r="D910" s="178" t="s">
        <v>1525</v>
      </c>
    </row>
    <row r="911" spans="1:4" x14ac:dyDescent="0.25">
      <c r="A911" s="178">
        <v>68575</v>
      </c>
      <c r="B911" s="178" t="s">
        <v>1471</v>
      </c>
      <c r="C911" s="178" t="s">
        <v>244</v>
      </c>
      <c r="D911" s="178" t="s">
        <v>1526</v>
      </c>
    </row>
    <row r="912" spans="1:4" x14ac:dyDescent="0.25">
      <c r="A912" s="178">
        <v>68615</v>
      </c>
      <c r="B912" s="178" t="s">
        <v>1471</v>
      </c>
      <c r="C912" s="178" t="s">
        <v>244</v>
      </c>
      <c r="D912" s="178" t="s">
        <v>743</v>
      </c>
    </row>
    <row r="913" spans="1:4" x14ac:dyDescent="0.25">
      <c r="A913" s="178">
        <v>68655</v>
      </c>
      <c r="B913" s="178" t="s">
        <v>1471</v>
      </c>
      <c r="C913" s="178" t="s">
        <v>244</v>
      </c>
      <c r="D913" s="178" t="s">
        <v>1527</v>
      </c>
    </row>
    <row r="914" spans="1:4" x14ac:dyDescent="0.25">
      <c r="A914" s="178">
        <v>68669</v>
      </c>
      <c r="B914" s="178" t="s">
        <v>1471</v>
      </c>
      <c r="C914" s="178" t="s">
        <v>244</v>
      </c>
      <c r="D914" s="178" t="s">
        <v>1528</v>
      </c>
    </row>
    <row r="915" spans="1:4" x14ac:dyDescent="0.25">
      <c r="A915" s="178">
        <v>68673</v>
      </c>
      <c r="B915" s="178" t="s">
        <v>1471</v>
      </c>
      <c r="C915" s="178" t="s">
        <v>244</v>
      </c>
      <c r="D915" s="178" t="s">
        <v>1529</v>
      </c>
    </row>
    <row r="916" spans="1:4" x14ac:dyDescent="0.25">
      <c r="A916" s="178">
        <v>68679</v>
      </c>
      <c r="B916" s="178" t="s">
        <v>1471</v>
      </c>
      <c r="C916" s="178" t="s">
        <v>244</v>
      </c>
      <c r="D916" s="178" t="s">
        <v>1530</v>
      </c>
    </row>
    <row r="917" spans="1:4" x14ac:dyDescent="0.25">
      <c r="A917" s="178">
        <v>68682</v>
      </c>
      <c r="B917" s="178" t="s">
        <v>1471</v>
      </c>
      <c r="C917" s="178" t="s">
        <v>244</v>
      </c>
      <c r="D917" s="178" t="s">
        <v>1531</v>
      </c>
    </row>
    <row r="918" spans="1:4" x14ac:dyDescent="0.25">
      <c r="A918" s="178">
        <v>68684</v>
      </c>
      <c r="B918" s="178" t="s">
        <v>1471</v>
      </c>
      <c r="C918" s="178" t="s">
        <v>244</v>
      </c>
      <c r="D918" s="178" t="s">
        <v>1532</v>
      </c>
    </row>
    <row r="919" spans="1:4" x14ac:dyDescent="0.25">
      <c r="A919" s="178">
        <v>68686</v>
      </c>
      <c r="B919" s="178" t="s">
        <v>1471</v>
      </c>
      <c r="C919" s="178" t="s">
        <v>244</v>
      </c>
      <c r="D919" s="178" t="s">
        <v>1533</v>
      </c>
    </row>
    <row r="920" spans="1:4" x14ac:dyDescent="0.25">
      <c r="A920" s="178">
        <v>68689</v>
      </c>
      <c r="B920" s="178" t="s">
        <v>1471</v>
      </c>
      <c r="C920" s="178" t="s">
        <v>244</v>
      </c>
      <c r="D920" s="178" t="s">
        <v>1534</v>
      </c>
    </row>
    <row r="921" spans="1:4" x14ac:dyDescent="0.25">
      <c r="A921" s="178">
        <v>68705</v>
      </c>
      <c r="B921" s="178" t="s">
        <v>1471</v>
      </c>
      <c r="C921" s="178" t="s">
        <v>244</v>
      </c>
      <c r="D921" s="178" t="s">
        <v>759</v>
      </c>
    </row>
    <row r="922" spans="1:4" x14ac:dyDescent="0.25">
      <c r="A922" s="178">
        <v>68720</v>
      </c>
      <c r="B922" s="178" t="s">
        <v>1471</v>
      </c>
      <c r="C922" s="178" t="s">
        <v>244</v>
      </c>
      <c r="D922" s="178" t="s">
        <v>1535</v>
      </c>
    </row>
    <row r="923" spans="1:4" x14ac:dyDescent="0.25">
      <c r="A923" s="178">
        <v>68745</v>
      </c>
      <c r="B923" s="178" t="s">
        <v>1471</v>
      </c>
      <c r="C923" s="178" t="s">
        <v>244</v>
      </c>
      <c r="D923" s="178" t="s">
        <v>1536</v>
      </c>
    </row>
    <row r="924" spans="1:4" x14ac:dyDescent="0.25">
      <c r="A924" s="178">
        <v>68755</v>
      </c>
      <c r="B924" s="178" t="s">
        <v>1471</v>
      </c>
      <c r="C924" s="178" t="s">
        <v>244</v>
      </c>
      <c r="D924" s="178" t="s">
        <v>1537</v>
      </c>
    </row>
    <row r="925" spans="1:4" x14ac:dyDescent="0.25">
      <c r="A925" s="178">
        <v>68770</v>
      </c>
      <c r="B925" s="178" t="s">
        <v>1471</v>
      </c>
      <c r="C925" s="178" t="s">
        <v>244</v>
      </c>
      <c r="D925" s="178" t="s">
        <v>1538</v>
      </c>
    </row>
    <row r="926" spans="1:4" x14ac:dyDescent="0.25">
      <c r="A926" s="178">
        <v>68773</v>
      </c>
      <c r="B926" s="178" t="s">
        <v>1471</v>
      </c>
      <c r="C926" s="178" t="s">
        <v>244</v>
      </c>
      <c r="D926" s="178" t="s">
        <v>1051</v>
      </c>
    </row>
    <row r="927" spans="1:4" x14ac:dyDescent="0.25">
      <c r="A927" s="178">
        <v>68780</v>
      </c>
      <c r="B927" s="178" t="s">
        <v>1471</v>
      </c>
      <c r="C927" s="178" t="s">
        <v>244</v>
      </c>
      <c r="D927" s="178" t="s">
        <v>1539</v>
      </c>
    </row>
    <row r="928" spans="1:4" x14ac:dyDescent="0.25">
      <c r="A928" s="178">
        <v>68820</v>
      </c>
      <c r="B928" s="178" t="s">
        <v>1471</v>
      </c>
      <c r="C928" s="178" t="s">
        <v>244</v>
      </c>
      <c r="D928" s="178" t="s">
        <v>1540</v>
      </c>
    </row>
    <row r="929" spans="1:4" x14ac:dyDescent="0.25">
      <c r="A929" s="178">
        <v>68855</v>
      </c>
      <c r="B929" s="178" t="s">
        <v>1471</v>
      </c>
      <c r="C929" s="178" t="s">
        <v>244</v>
      </c>
      <c r="D929" s="178" t="s">
        <v>1541</v>
      </c>
    </row>
    <row r="930" spans="1:4" x14ac:dyDescent="0.25">
      <c r="A930" s="178">
        <v>68861</v>
      </c>
      <c r="B930" s="178" t="s">
        <v>1471</v>
      </c>
      <c r="C930" s="178" t="s">
        <v>244</v>
      </c>
      <c r="D930" s="178" t="s">
        <v>1542</v>
      </c>
    </row>
    <row r="931" spans="1:4" x14ac:dyDescent="0.25">
      <c r="A931" s="178">
        <v>68867</v>
      </c>
      <c r="B931" s="178" t="s">
        <v>1471</v>
      </c>
      <c r="C931" s="178" t="s">
        <v>244</v>
      </c>
      <c r="D931" s="178" t="s">
        <v>1543</v>
      </c>
    </row>
    <row r="932" spans="1:4" x14ac:dyDescent="0.25">
      <c r="A932" s="178">
        <v>68872</v>
      </c>
      <c r="B932" s="178" t="s">
        <v>1471</v>
      </c>
      <c r="C932" s="178" t="s">
        <v>244</v>
      </c>
      <c r="D932" s="178" t="s">
        <v>855</v>
      </c>
    </row>
    <row r="933" spans="1:4" x14ac:dyDescent="0.25">
      <c r="A933" s="178">
        <v>68895</v>
      </c>
      <c r="B933" s="178" t="s">
        <v>1471</v>
      </c>
      <c r="C933" s="178" t="s">
        <v>244</v>
      </c>
      <c r="D933" s="178" t="s">
        <v>1544</v>
      </c>
    </row>
    <row r="934" spans="1:4" x14ac:dyDescent="0.25">
      <c r="A934" s="178">
        <v>70001</v>
      </c>
      <c r="B934" s="178" t="s">
        <v>1051</v>
      </c>
      <c r="C934" s="178" t="s">
        <v>244</v>
      </c>
      <c r="D934" s="178" t="s">
        <v>1545</v>
      </c>
    </row>
    <row r="935" spans="1:4" x14ac:dyDescent="0.25">
      <c r="A935" s="178">
        <v>70110</v>
      </c>
      <c r="B935" s="178" t="s">
        <v>1051</v>
      </c>
      <c r="C935" s="178" t="s">
        <v>244</v>
      </c>
      <c r="D935" s="178" t="s">
        <v>866</v>
      </c>
    </row>
    <row r="936" spans="1:4" x14ac:dyDescent="0.25">
      <c r="A936" s="178">
        <v>70124</v>
      </c>
      <c r="B936" s="178" t="s">
        <v>1051</v>
      </c>
      <c r="C936" s="178" t="s">
        <v>244</v>
      </c>
      <c r="D936" s="178" t="s">
        <v>1546</v>
      </c>
    </row>
    <row r="937" spans="1:4" x14ac:dyDescent="0.25">
      <c r="A937" s="178">
        <v>70204</v>
      </c>
      <c r="B937" s="178" t="s">
        <v>1051</v>
      </c>
      <c r="C937" s="178" t="s">
        <v>244</v>
      </c>
      <c r="D937" s="178" t="s">
        <v>1547</v>
      </c>
    </row>
    <row r="938" spans="1:4" x14ac:dyDescent="0.25">
      <c r="A938" s="178">
        <v>70215</v>
      </c>
      <c r="B938" s="178" t="s">
        <v>1051</v>
      </c>
      <c r="C938" s="178" t="s">
        <v>244</v>
      </c>
      <c r="D938" s="178" t="s">
        <v>1548</v>
      </c>
    </row>
    <row r="939" spans="1:4" x14ac:dyDescent="0.25">
      <c r="A939" s="178">
        <v>70221</v>
      </c>
      <c r="B939" s="178" t="s">
        <v>1051</v>
      </c>
      <c r="C939" s="178" t="s">
        <v>244</v>
      </c>
      <c r="D939" s="178" t="s">
        <v>1549</v>
      </c>
    </row>
    <row r="940" spans="1:4" x14ac:dyDescent="0.25">
      <c r="A940" s="178">
        <v>70230</v>
      </c>
      <c r="B940" s="178" t="s">
        <v>1051</v>
      </c>
      <c r="C940" s="178" t="s">
        <v>244</v>
      </c>
      <c r="D940" s="178" t="s">
        <v>1550</v>
      </c>
    </row>
    <row r="941" spans="1:4" x14ac:dyDescent="0.25">
      <c r="A941" s="178">
        <v>70233</v>
      </c>
      <c r="B941" s="178" t="s">
        <v>1051</v>
      </c>
      <c r="C941" s="178" t="s">
        <v>244</v>
      </c>
      <c r="D941" s="178" t="s">
        <v>1551</v>
      </c>
    </row>
    <row r="942" spans="1:4" x14ac:dyDescent="0.25">
      <c r="A942" s="178">
        <v>70235</v>
      </c>
      <c r="B942" s="178" t="s">
        <v>1051</v>
      </c>
      <c r="C942" s="178" t="s">
        <v>244</v>
      </c>
      <c r="D942" s="178" t="s">
        <v>1552</v>
      </c>
    </row>
    <row r="943" spans="1:4" x14ac:dyDescent="0.25">
      <c r="A943" s="178">
        <v>70265</v>
      </c>
      <c r="B943" s="178" t="s">
        <v>1051</v>
      </c>
      <c r="C943" s="178" t="s">
        <v>244</v>
      </c>
      <c r="D943" s="178" t="s">
        <v>1553</v>
      </c>
    </row>
    <row r="944" spans="1:4" x14ac:dyDescent="0.25">
      <c r="A944" s="178">
        <v>70400</v>
      </c>
      <c r="B944" s="178" t="s">
        <v>1051</v>
      </c>
      <c r="C944" s="178" t="s">
        <v>244</v>
      </c>
      <c r="D944" s="178" t="s">
        <v>724</v>
      </c>
    </row>
    <row r="945" spans="1:4" x14ac:dyDescent="0.25">
      <c r="A945" s="178">
        <v>70418</v>
      </c>
      <c r="B945" s="178" t="s">
        <v>1051</v>
      </c>
      <c r="C945" s="178" t="s">
        <v>244</v>
      </c>
      <c r="D945" s="178" t="s">
        <v>1554</v>
      </c>
    </row>
    <row r="946" spans="1:4" x14ac:dyDescent="0.25">
      <c r="A946" s="178">
        <v>70429</v>
      </c>
      <c r="B946" s="178" t="s">
        <v>1051</v>
      </c>
      <c r="C946" s="178" t="s">
        <v>244</v>
      </c>
      <c r="D946" s="178" t="s">
        <v>1555</v>
      </c>
    </row>
    <row r="947" spans="1:4" x14ac:dyDescent="0.25">
      <c r="A947" s="178">
        <v>70473</v>
      </c>
      <c r="B947" s="178" t="s">
        <v>1051</v>
      </c>
      <c r="C947" s="178" t="s">
        <v>244</v>
      </c>
      <c r="D947" s="178" t="s">
        <v>1556</v>
      </c>
    </row>
    <row r="948" spans="1:4" x14ac:dyDescent="0.25">
      <c r="A948" s="178">
        <v>70508</v>
      </c>
      <c r="B948" s="178" t="s">
        <v>1051</v>
      </c>
      <c r="C948" s="178" t="s">
        <v>244</v>
      </c>
      <c r="D948" s="178" t="s">
        <v>1557</v>
      </c>
    </row>
    <row r="949" spans="1:4" x14ac:dyDescent="0.25">
      <c r="A949" s="178">
        <v>70523</v>
      </c>
      <c r="B949" s="178" t="s">
        <v>1051</v>
      </c>
      <c r="C949" s="178" t="s">
        <v>244</v>
      </c>
      <c r="D949" s="178" t="s">
        <v>1558</v>
      </c>
    </row>
    <row r="950" spans="1:4" x14ac:dyDescent="0.25">
      <c r="A950" s="178">
        <v>70670</v>
      </c>
      <c r="B950" s="178" t="s">
        <v>1051</v>
      </c>
      <c r="C950" s="178" t="s">
        <v>244</v>
      </c>
      <c r="D950" s="178" t="s">
        <v>1559</v>
      </c>
    </row>
    <row r="951" spans="1:4" x14ac:dyDescent="0.25">
      <c r="A951" s="178">
        <v>70678</v>
      </c>
      <c r="B951" s="178" t="s">
        <v>1051</v>
      </c>
      <c r="C951" s="178" t="s">
        <v>244</v>
      </c>
      <c r="D951" s="178" t="s">
        <v>1560</v>
      </c>
    </row>
    <row r="952" spans="1:4" x14ac:dyDescent="0.25">
      <c r="A952" s="178">
        <v>70702</v>
      </c>
      <c r="B952" s="178" t="s">
        <v>1051</v>
      </c>
      <c r="C952" s="178" t="s">
        <v>244</v>
      </c>
      <c r="D952" s="178" t="s">
        <v>1561</v>
      </c>
    </row>
    <row r="953" spans="1:4" x14ac:dyDescent="0.25">
      <c r="A953" s="178">
        <v>70708</v>
      </c>
      <c r="B953" s="178" t="s">
        <v>1051</v>
      </c>
      <c r="C953" s="178" t="s">
        <v>244</v>
      </c>
      <c r="D953" s="178" t="s">
        <v>1562</v>
      </c>
    </row>
    <row r="954" spans="1:4" x14ac:dyDescent="0.25">
      <c r="A954" s="178">
        <v>70713</v>
      </c>
      <c r="B954" s="178" t="s">
        <v>1051</v>
      </c>
      <c r="C954" s="178" t="s">
        <v>244</v>
      </c>
      <c r="D954" s="178" t="s">
        <v>1563</v>
      </c>
    </row>
    <row r="955" spans="1:4" x14ac:dyDescent="0.25">
      <c r="A955" s="178">
        <v>70717</v>
      </c>
      <c r="B955" s="178" t="s">
        <v>1051</v>
      </c>
      <c r="C955" s="178" t="s">
        <v>244</v>
      </c>
      <c r="D955" s="178" t="s">
        <v>1564</v>
      </c>
    </row>
    <row r="956" spans="1:4" x14ac:dyDescent="0.25">
      <c r="A956" s="178">
        <v>70742</v>
      </c>
      <c r="B956" s="178" t="s">
        <v>1051</v>
      </c>
      <c r="C956" s="178" t="s">
        <v>244</v>
      </c>
      <c r="D956" s="178" t="s">
        <v>1565</v>
      </c>
    </row>
    <row r="957" spans="1:4" x14ac:dyDescent="0.25">
      <c r="A957" s="178">
        <v>70771</v>
      </c>
      <c r="B957" s="178" t="s">
        <v>1051</v>
      </c>
      <c r="C957" s="178" t="s">
        <v>244</v>
      </c>
      <c r="D957" s="178" t="s">
        <v>1051</v>
      </c>
    </row>
    <row r="958" spans="1:4" x14ac:dyDescent="0.25">
      <c r="A958" s="178">
        <v>70820</v>
      </c>
      <c r="B958" s="178" t="s">
        <v>1051</v>
      </c>
      <c r="C958" s="178" t="s">
        <v>244</v>
      </c>
      <c r="D958" s="178" t="s">
        <v>1566</v>
      </c>
    </row>
    <row r="959" spans="1:4" x14ac:dyDescent="0.25">
      <c r="A959" s="178">
        <v>70823</v>
      </c>
      <c r="B959" s="178" t="s">
        <v>1051</v>
      </c>
      <c r="C959" s="178" t="s">
        <v>244</v>
      </c>
      <c r="D959" s="178" t="s">
        <v>1567</v>
      </c>
    </row>
    <row r="960" spans="1:4" x14ac:dyDescent="0.25">
      <c r="A960" s="178">
        <v>73001</v>
      </c>
      <c r="B960" s="178" t="s">
        <v>1568</v>
      </c>
      <c r="C960" s="178" t="s">
        <v>244</v>
      </c>
      <c r="D960" s="178" t="s">
        <v>1569</v>
      </c>
    </row>
    <row r="961" spans="1:4" x14ac:dyDescent="0.25">
      <c r="A961" s="178">
        <v>73024</v>
      </c>
      <c r="B961" s="178" t="s">
        <v>1568</v>
      </c>
      <c r="C961" s="178" t="s">
        <v>244</v>
      </c>
      <c r="D961" s="178" t="s">
        <v>1570</v>
      </c>
    </row>
    <row r="962" spans="1:4" x14ac:dyDescent="0.25">
      <c r="A962" s="178">
        <v>73026</v>
      </c>
      <c r="B962" s="178" t="s">
        <v>1568</v>
      </c>
      <c r="C962" s="178" t="s">
        <v>244</v>
      </c>
      <c r="D962" s="178" t="s">
        <v>1571</v>
      </c>
    </row>
    <row r="963" spans="1:4" x14ac:dyDescent="0.25">
      <c r="A963" s="178">
        <v>73030</v>
      </c>
      <c r="B963" s="178" t="s">
        <v>1568</v>
      </c>
      <c r="C963" s="178" t="s">
        <v>244</v>
      </c>
      <c r="D963" s="178" t="s">
        <v>1572</v>
      </c>
    </row>
    <row r="964" spans="1:4" x14ac:dyDescent="0.25">
      <c r="A964" s="178">
        <v>73043</v>
      </c>
      <c r="B964" s="178" t="s">
        <v>1568</v>
      </c>
      <c r="C964" s="178" t="s">
        <v>244</v>
      </c>
      <c r="D964" s="178" t="s">
        <v>1573</v>
      </c>
    </row>
    <row r="965" spans="1:4" x14ac:dyDescent="0.25">
      <c r="A965" s="178">
        <v>73055</v>
      </c>
      <c r="B965" s="178" t="s">
        <v>1568</v>
      </c>
      <c r="C965" s="178" t="s">
        <v>244</v>
      </c>
      <c r="D965" s="178" t="s">
        <v>1574</v>
      </c>
    </row>
    <row r="966" spans="1:4" x14ac:dyDescent="0.25">
      <c r="A966" s="178">
        <v>73067</v>
      </c>
      <c r="B966" s="178" t="s">
        <v>1568</v>
      </c>
      <c r="C966" s="178" t="s">
        <v>244</v>
      </c>
      <c r="D966" s="178" t="s">
        <v>1575</v>
      </c>
    </row>
    <row r="967" spans="1:4" x14ac:dyDescent="0.25">
      <c r="A967" s="178">
        <v>73124</v>
      </c>
      <c r="B967" s="178" t="s">
        <v>1568</v>
      </c>
      <c r="C967" s="178" t="s">
        <v>244</v>
      </c>
      <c r="D967" s="178" t="s">
        <v>1576</v>
      </c>
    </row>
    <row r="968" spans="1:4" x14ac:dyDescent="0.25">
      <c r="A968" s="178">
        <v>73148</v>
      </c>
      <c r="B968" s="178" t="s">
        <v>1568</v>
      </c>
      <c r="C968" s="178" t="s">
        <v>244</v>
      </c>
      <c r="D968" s="178" t="s">
        <v>1577</v>
      </c>
    </row>
    <row r="969" spans="1:4" x14ac:dyDescent="0.25">
      <c r="A969" s="178">
        <v>73152</v>
      </c>
      <c r="B969" s="178" t="s">
        <v>1568</v>
      </c>
      <c r="C969" s="178" t="s">
        <v>244</v>
      </c>
      <c r="D969" s="178" t="s">
        <v>1578</v>
      </c>
    </row>
    <row r="970" spans="1:4" x14ac:dyDescent="0.25">
      <c r="A970" s="178">
        <v>73168</v>
      </c>
      <c r="B970" s="178" t="s">
        <v>1568</v>
      </c>
      <c r="C970" s="178" t="s">
        <v>244</v>
      </c>
      <c r="D970" s="178" t="s">
        <v>1579</v>
      </c>
    </row>
    <row r="971" spans="1:4" x14ac:dyDescent="0.25">
      <c r="A971" s="178">
        <v>73200</v>
      </c>
      <c r="B971" s="178" t="s">
        <v>1568</v>
      </c>
      <c r="C971" s="178" t="s">
        <v>244</v>
      </c>
      <c r="D971" s="178" t="s">
        <v>1580</v>
      </c>
    </row>
    <row r="972" spans="1:4" x14ac:dyDescent="0.25">
      <c r="A972" s="178">
        <v>73217</v>
      </c>
      <c r="B972" s="178" t="s">
        <v>1568</v>
      </c>
      <c r="C972" s="178" t="s">
        <v>244</v>
      </c>
      <c r="D972" s="178" t="s">
        <v>1581</v>
      </c>
    </row>
    <row r="973" spans="1:4" x14ac:dyDescent="0.25">
      <c r="A973" s="178">
        <v>73226</v>
      </c>
      <c r="B973" s="178" t="s">
        <v>1568</v>
      </c>
      <c r="C973" s="178" t="s">
        <v>244</v>
      </c>
      <c r="D973" s="178" t="s">
        <v>1582</v>
      </c>
    </row>
    <row r="974" spans="1:4" x14ac:dyDescent="0.25">
      <c r="A974" s="178">
        <v>73236</v>
      </c>
      <c r="B974" s="178" t="s">
        <v>1568</v>
      </c>
      <c r="C974" s="178" t="s">
        <v>244</v>
      </c>
      <c r="D974" s="178" t="s">
        <v>1583</v>
      </c>
    </row>
    <row r="975" spans="1:4" x14ac:dyDescent="0.25">
      <c r="A975" s="178">
        <v>73268</v>
      </c>
      <c r="B975" s="178" t="s">
        <v>1568</v>
      </c>
      <c r="C975" s="178" t="s">
        <v>244</v>
      </c>
      <c r="D975" s="178" t="s">
        <v>1584</v>
      </c>
    </row>
    <row r="976" spans="1:4" x14ac:dyDescent="0.25">
      <c r="A976" s="178">
        <v>73270</v>
      </c>
      <c r="B976" s="178" t="s">
        <v>1568</v>
      </c>
      <c r="C976" s="178" t="s">
        <v>244</v>
      </c>
      <c r="D976" s="178" t="s">
        <v>1585</v>
      </c>
    </row>
    <row r="977" spans="1:4" x14ac:dyDescent="0.25">
      <c r="A977" s="178">
        <v>73275</v>
      </c>
      <c r="B977" s="178" t="s">
        <v>1568</v>
      </c>
      <c r="C977" s="178" t="s">
        <v>244</v>
      </c>
      <c r="D977" s="178" t="s">
        <v>1586</v>
      </c>
    </row>
    <row r="978" spans="1:4" x14ac:dyDescent="0.25">
      <c r="A978" s="178">
        <v>73283</v>
      </c>
      <c r="B978" s="178" t="s">
        <v>1568</v>
      </c>
      <c r="C978" s="178" t="s">
        <v>244</v>
      </c>
      <c r="D978" s="178" t="s">
        <v>1587</v>
      </c>
    </row>
    <row r="979" spans="1:4" x14ac:dyDescent="0.25">
      <c r="A979" s="178">
        <v>73319</v>
      </c>
      <c r="B979" s="178" t="s">
        <v>1568</v>
      </c>
      <c r="C979" s="178" t="s">
        <v>244</v>
      </c>
      <c r="D979" s="178" t="s">
        <v>1588</v>
      </c>
    </row>
    <row r="980" spans="1:4" x14ac:dyDescent="0.25">
      <c r="A980" s="178">
        <v>73347</v>
      </c>
      <c r="B980" s="178" t="s">
        <v>1568</v>
      </c>
      <c r="C980" s="178" t="s">
        <v>244</v>
      </c>
      <c r="D980" s="178" t="s">
        <v>1589</v>
      </c>
    </row>
    <row r="981" spans="1:4" x14ac:dyDescent="0.25">
      <c r="A981" s="178">
        <v>73349</v>
      </c>
      <c r="B981" s="178" t="s">
        <v>1568</v>
      </c>
      <c r="C981" s="178" t="s">
        <v>244</v>
      </c>
      <c r="D981" s="178" t="s">
        <v>1590</v>
      </c>
    </row>
    <row r="982" spans="1:4" x14ac:dyDescent="0.25">
      <c r="A982" s="178">
        <v>73352</v>
      </c>
      <c r="B982" s="178" t="s">
        <v>1568</v>
      </c>
      <c r="C982" s="178" t="s">
        <v>244</v>
      </c>
      <c r="D982" s="178" t="s">
        <v>1591</v>
      </c>
    </row>
    <row r="983" spans="1:4" x14ac:dyDescent="0.25">
      <c r="A983" s="178">
        <v>73408</v>
      </c>
      <c r="B983" s="178" t="s">
        <v>1568</v>
      </c>
      <c r="C983" s="178" t="s">
        <v>244</v>
      </c>
      <c r="D983" s="178" t="s">
        <v>1592</v>
      </c>
    </row>
    <row r="984" spans="1:4" x14ac:dyDescent="0.25">
      <c r="A984" s="178">
        <v>73411</v>
      </c>
      <c r="B984" s="178" t="s">
        <v>1568</v>
      </c>
      <c r="C984" s="178" t="s">
        <v>244</v>
      </c>
      <c r="D984" s="178" t="s">
        <v>1593</v>
      </c>
    </row>
    <row r="985" spans="1:4" x14ac:dyDescent="0.25">
      <c r="A985" s="178">
        <v>73443</v>
      </c>
      <c r="B985" s="178" t="s">
        <v>1568</v>
      </c>
      <c r="C985" s="178" t="s">
        <v>244</v>
      </c>
      <c r="D985" s="178" t="s">
        <v>1594</v>
      </c>
    </row>
    <row r="986" spans="1:4" x14ac:dyDescent="0.25">
      <c r="A986" s="178">
        <v>73449</v>
      </c>
      <c r="B986" s="178" t="s">
        <v>1568</v>
      </c>
      <c r="C986" s="178" t="s">
        <v>244</v>
      </c>
      <c r="D986" s="178" t="s">
        <v>1595</v>
      </c>
    </row>
    <row r="987" spans="1:4" x14ac:dyDescent="0.25">
      <c r="A987" s="178">
        <v>73461</v>
      </c>
      <c r="B987" s="178" t="s">
        <v>1568</v>
      </c>
      <c r="C987" s="178" t="s">
        <v>244</v>
      </c>
      <c r="D987" s="178" t="s">
        <v>1596</v>
      </c>
    </row>
    <row r="988" spans="1:4" x14ac:dyDescent="0.25">
      <c r="A988" s="178">
        <v>73483</v>
      </c>
      <c r="B988" s="178" t="s">
        <v>1568</v>
      </c>
      <c r="C988" s="178" t="s">
        <v>244</v>
      </c>
      <c r="D988" s="178" t="s">
        <v>1597</v>
      </c>
    </row>
    <row r="989" spans="1:4" x14ac:dyDescent="0.25">
      <c r="A989" s="178">
        <v>73504</v>
      </c>
      <c r="B989" s="178" t="s">
        <v>1568</v>
      </c>
      <c r="C989" s="178" t="s">
        <v>244</v>
      </c>
      <c r="D989" s="178" t="s">
        <v>1598</v>
      </c>
    </row>
    <row r="990" spans="1:4" x14ac:dyDescent="0.25">
      <c r="A990" s="178">
        <v>73520</v>
      </c>
      <c r="B990" s="178" t="s">
        <v>1568</v>
      </c>
      <c r="C990" s="178" t="s">
        <v>244</v>
      </c>
      <c r="D990" s="178" t="s">
        <v>1599</v>
      </c>
    </row>
    <row r="991" spans="1:4" x14ac:dyDescent="0.25">
      <c r="A991" s="178">
        <v>73547</v>
      </c>
      <c r="B991" s="178" t="s">
        <v>1568</v>
      </c>
      <c r="C991" s="178" t="s">
        <v>244</v>
      </c>
      <c r="D991" s="178" t="s">
        <v>1600</v>
      </c>
    </row>
    <row r="992" spans="1:4" x14ac:dyDescent="0.25">
      <c r="A992" s="178">
        <v>73555</v>
      </c>
      <c r="B992" s="178" t="s">
        <v>1568</v>
      </c>
      <c r="C992" s="178" t="s">
        <v>244</v>
      </c>
      <c r="D992" s="178" t="s">
        <v>1601</v>
      </c>
    </row>
    <row r="993" spans="1:4" x14ac:dyDescent="0.25">
      <c r="A993" s="178">
        <v>73563</v>
      </c>
      <c r="B993" s="178" t="s">
        <v>1568</v>
      </c>
      <c r="C993" s="178" t="s">
        <v>244</v>
      </c>
      <c r="D993" s="178" t="s">
        <v>1602</v>
      </c>
    </row>
    <row r="994" spans="1:4" x14ac:dyDescent="0.25">
      <c r="A994" s="178">
        <v>73585</v>
      </c>
      <c r="B994" s="178" t="s">
        <v>1568</v>
      </c>
      <c r="C994" s="178" t="s">
        <v>244</v>
      </c>
      <c r="D994" s="178" t="s">
        <v>1603</v>
      </c>
    </row>
    <row r="995" spans="1:4" x14ac:dyDescent="0.25">
      <c r="A995" s="178">
        <v>73616</v>
      </c>
      <c r="B995" s="178" t="s">
        <v>1568</v>
      </c>
      <c r="C995" s="178" t="s">
        <v>244</v>
      </c>
      <c r="D995" s="178" t="s">
        <v>1604</v>
      </c>
    </row>
    <row r="996" spans="1:4" x14ac:dyDescent="0.25">
      <c r="A996" s="178">
        <v>73622</v>
      </c>
      <c r="B996" s="178" t="s">
        <v>1568</v>
      </c>
      <c r="C996" s="178" t="s">
        <v>244</v>
      </c>
      <c r="D996" s="178" t="s">
        <v>1605</v>
      </c>
    </row>
    <row r="997" spans="1:4" x14ac:dyDescent="0.25">
      <c r="A997" s="178">
        <v>73624</v>
      </c>
      <c r="B997" s="178" t="s">
        <v>1568</v>
      </c>
      <c r="C997" s="178" t="s">
        <v>244</v>
      </c>
      <c r="D997" s="178" t="s">
        <v>1606</v>
      </c>
    </row>
    <row r="998" spans="1:4" x14ac:dyDescent="0.25">
      <c r="A998" s="178">
        <v>73671</v>
      </c>
      <c r="B998" s="178" t="s">
        <v>1568</v>
      </c>
      <c r="C998" s="178" t="s">
        <v>244</v>
      </c>
      <c r="D998" s="178" t="s">
        <v>1607</v>
      </c>
    </row>
    <row r="999" spans="1:4" x14ac:dyDescent="0.25">
      <c r="A999" s="178">
        <v>73675</v>
      </c>
      <c r="B999" s="178" t="s">
        <v>1568</v>
      </c>
      <c r="C999" s="178" t="s">
        <v>244</v>
      </c>
      <c r="D999" s="178" t="s">
        <v>1608</v>
      </c>
    </row>
    <row r="1000" spans="1:4" x14ac:dyDescent="0.25">
      <c r="A1000" s="178">
        <v>73678</v>
      </c>
      <c r="B1000" s="178" t="s">
        <v>1568</v>
      </c>
      <c r="C1000" s="178" t="s">
        <v>244</v>
      </c>
      <c r="D1000" s="178" t="s">
        <v>753</v>
      </c>
    </row>
    <row r="1001" spans="1:4" x14ac:dyDescent="0.25">
      <c r="A1001" s="178">
        <v>73686</v>
      </c>
      <c r="B1001" s="178" t="s">
        <v>1568</v>
      </c>
      <c r="C1001" s="178" t="s">
        <v>244</v>
      </c>
      <c r="D1001" s="178" t="s">
        <v>1609</v>
      </c>
    </row>
    <row r="1002" spans="1:4" x14ac:dyDescent="0.25">
      <c r="A1002" s="178">
        <v>73770</v>
      </c>
      <c r="B1002" s="178" t="s">
        <v>1568</v>
      </c>
      <c r="C1002" s="178" t="s">
        <v>244</v>
      </c>
      <c r="D1002" s="178" t="s">
        <v>1050</v>
      </c>
    </row>
    <row r="1003" spans="1:4" x14ac:dyDescent="0.25">
      <c r="A1003" s="178">
        <v>73854</v>
      </c>
      <c r="B1003" s="178" t="s">
        <v>1568</v>
      </c>
      <c r="C1003" s="178" t="s">
        <v>244</v>
      </c>
      <c r="D1003" s="178" t="s">
        <v>1610</v>
      </c>
    </row>
    <row r="1004" spans="1:4" x14ac:dyDescent="0.25">
      <c r="A1004" s="178">
        <v>73861</v>
      </c>
      <c r="B1004" s="178" t="s">
        <v>1568</v>
      </c>
      <c r="C1004" s="178" t="s">
        <v>244</v>
      </c>
      <c r="D1004" s="178" t="s">
        <v>1611</v>
      </c>
    </row>
    <row r="1005" spans="1:4" x14ac:dyDescent="0.25">
      <c r="A1005" s="178">
        <v>73870</v>
      </c>
      <c r="B1005" s="178" t="s">
        <v>1568</v>
      </c>
      <c r="C1005" s="178" t="s">
        <v>244</v>
      </c>
      <c r="D1005" s="178" t="s">
        <v>1612</v>
      </c>
    </row>
    <row r="1006" spans="1:4" x14ac:dyDescent="0.25">
      <c r="A1006" s="178">
        <v>73873</v>
      </c>
      <c r="B1006" s="178" t="s">
        <v>1568</v>
      </c>
      <c r="C1006" s="178" t="s">
        <v>244</v>
      </c>
      <c r="D1006" s="178" t="s">
        <v>1613</v>
      </c>
    </row>
    <row r="1007" spans="1:4" x14ac:dyDescent="0.25">
      <c r="A1007" s="178">
        <v>76001</v>
      </c>
      <c r="B1007" s="178" t="s">
        <v>1614</v>
      </c>
      <c r="C1007" s="178" t="s">
        <v>244</v>
      </c>
      <c r="D1007" s="178" t="s">
        <v>1615</v>
      </c>
    </row>
    <row r="1008" spans="1:4" x14ac:dyDescent="0.25">
      <c r="A1008" s="178">
        <v>76020</v>
      </c>
      <c r="B1008" s="178" t="s">
        <v>1614</v>
      </c>
      <c r="C1008" s="178" t="s">
        <v>244</v>
      </c>
      <c r="D1008" s="178" t="s">
        <v>1616</v>
      </c>
    </row>
    <row r="1009" spans="1:4" x14ac:dyDescent="0.25">
      <c r="A1009" s="178">
        <v>76036</v>
      </c>
      <c r="B1009" s="178" t="s">
        <v>1614</v>
      </c>
      <c r="C1009" s="178" t="s">
        <v>244</v>
      </c>
      <c r="D1009" s="178" t="s">
        <v>1617</v>
      </c>
    </row>
    <row r="1010" spans="1:4" x14ac:dyDescent="0.25">
      <c r="A1010" s="178">
        <v>76041</v>
      </c>
      <c r="B1010" s="178" t="s">
        <v>1614</v>
      </c>
      <c r="C1010" s="178" t="s">
        <v>244</v>
      </c>
      <c r="D1010" s="178" t="s">
        <v>1618</v>
      </c>
    </row>
    <row r="1011" spans="1:4" x14ac:dyDescent="0.25">
      <c r="A1011" s="178">
        <v>76054</v>
      </c>
      <c r="B1011" s="178" t="s">
        <v>1614</v>
      </c>
      <c r="C1011" s="178" t="s">
        <v>244</v>
      </c>
      <c r="D1011" s="178" t="s">
        <v>673</v>
      </c>
    </row>
    <row r="1012" spans="1:4" x14ac:dyDescent="0.25">
      <c r="A1012" s="178">
        <v>76100</v>
      </c>
      <c r="B1012" s="178" t="s">
        <v>1614</v>
      </c>
      <c r="C1012" s="178" t="s">
        <v>244</v>
      </c>
      <c r="D1012" s="178" t="s">
        <v>810</v>
      </c>
    </row>
    <row r="1013" spans="1:4" x14ac:dyDescent="0.25">
      <c r="A1013" s="178">
        <v>76109</v>
      </c>
      <c r="B1013" s="178" t="s">
        <v>1614</v>
      </c>
      <c r="C1013" s="178" t="s">
        <v>244</v>
      </c>
      <c r="D1013" s="178" t="s">
        <v>1619</v>
      </c>
    </row>
    <row r="1014" spans="1:4" x14ac:dyDescent="0.25">
      <c r="A1014" s="178">
        <v>76111</v>
      </c>
      <c r="B1014" s="178" t="s">
        <v>1614</v>
      </c>
      <c r="C1014" s="178" t="s">
        <v>244</v>
      </c>
      <c r="D1014" s="178" t="s">
        <v>1620</v>
      </c>
    </row>
    <row r="1015" spans="1:4" x14ac:dyDescent="0.25">
      <c r="A1015" s="178">
        <v>76113</v>
      </c>
      <c r="B1015" s="178" t="s">
        <v>1614</v>
      </c>
      <c r="C1015" s="178" t="s">
        <v>244</v>
      </c>
      <c r="D1015" s="178" t="s">
        <v>1621</v>
      </c>
    </row>
    <row r="1016" spans="1:4" x14ac:dyDescent="0.25">
      <c r="A1016" s="178">
        <v>76122</v>
      </c>
      <c r="B1016" s="178" t="s">
        <v>1614</v>
      </c>
      <c r="C1016" s="178" t="s">
        <v>244</v>
      </c>
      <c r="D1016" s="178" t="s">
        <v>1622</v>
      </c>
    </row>
    <row r="1017" spans="1:4" x14ac:dyDescent="0.25">
      <c r="A1017" s="178">
        <v>76126</v>
      </c>
      <c r="B1017" s="178" t="s">
        <v>1614</v>
      </c>
      <c r="C1017" s="178" t="s">
        <v>244</v>
      </c>
      <c r="D1017" s="178" t="s">
        <v>1623</v>
      </c>
    </row>
    <row r="1018" spans="1:4" x14ac:dyDescent="0.25">
      <c r="A1018" s="178">
        <v>76130</v>
      </c>
      <c r="B1018" s="178" t="s">
        <v>1614</v>
      </c>
      <c r="C1018" s="178" t="s">
        <v>244</v>
      </c>
      <c r="D1018" s="178" t="s">
        <v>788</v>
      </c>
    </row>
    <row r="1019" spans="1:4" x14ac:dyDescent="0.25">
      <c r="A1019" s="178">
        <v>76147</v>
      </c>
      <c r="B1019" s="178" t="s">
        <v>1614</v>
      </c>
      <c r="C1019" s="178" t="s">
        <v>244</v>
      </c>
      <c r="D1019" s="178" t="s">
        <v>1624</v>
      </c>
    </row>
    <row r="1020" spans="1:4" x14ac:dyDescent="0.25">
      <c r="A1020" s="178">
        <v>76233</v>
      </c>
      <c r="B1020" s="178" t="s">
        <v>1614</v>
      </c>
      <c r="C1020" s="178" t="s">
        <v>244</v>
      </c>
      <c r="D1020" s="178" t="s">
        <v>1625</v>
      </c>
    </row>
    <row r="1021" spans="1:4" x14ac:dyDescent="0.25">
      <c r="A1021" s="178">
        <v>76243</v>
      </c>
      <c r="B1021" s="178" t="s">
        <v>1614</v>
      </c>
      <c r="C1021" s="178" t="s">
        <v>244</v>
      </c>
      <c r="D1021" s="178" t="s">
        <v>1626</v>
      </c>
    </row>
    <row r="1022" spans="1:4" x14ac:dyDescent="0.25">
      <c r="A1022" s="178">
        <v>76246</v>
      </c>
      <c r="B1022" s="178" t="s">
        <v>1614</v>
      </c>
      <c r="C1022" s="178" t="s">
        <v>244</v>
      </c>
      <c r="D1022" s="178" t="s">
        <v>1627</v>
      </c>
    </row>
    <row r="1023" spans="1:4" x14ac:dyDescent="0.25">
      <c r="A1023" s="178">
        <v>76248</v>
      </c>
      <c r="B1023" s="178" t="s">
        <v>1614</v>
      </c>
      <c r="C1023" s="178" t="s">
        <v>244</v>
      </c>
      <c r="D1023" s="178" t="s">
        <v>1628</v>
      </c>
    </row>
    <row r="1024" spans="1:4" x14ac:dyDescent="0.25">
      <c r="A1024" s="178">
        <v>76250</v>
      </c>
      <c r="B1024" s="178" t="s">
        <v>1614</v>
      </c>
      <c r="C1024" s="178" t="s">
        <v>244</v>
      </c>
      <c r="D1024" s="178" t="s">
        <v>1629</v>
      </c>
    </row>
    <row r="1025" spans="1:4" x14ac:dyDescent="0.25">
      <c r="A1025" s="178">
        <v>76275</v>
      </c>
      <c r="B1025" s="178" t="s">
        <v>1614</v>
      </c>
      <c r="C1025" s="178" t="s">
        <v>244</v>
      </c>
      <c r="D1025" s="178" t="s">
        <v>1630</v>
      </c>
    </row>
    <row r="1026" spans="1:4" x14ac:dyDescent="0.25">
      <c r="A1026" s="178">
        <v>76306</v>
      </c>
      <c r="B1026" s="178" t="s">
        <v>1614</v>
      </c>
      <c r="C1026" s="178" t="s">
        <v>244</v>
      </c>
      <c r="D1026" s="178" t="s">
        <v>1631</v>
      </c>
    </row>
    <row r="1027" spans="1:4" x14ac:dyDescent="0.25">
      <c r="A1027" s="178">
        <v>76318</v>
      </c>
      <c r="B1027" s="178" t="s">
        <v>1614</v>
      </c>
      <c r="C1027" s="178" t="s">
        <v>244</v>
      </c>
      <c r="D1027" s="178" t="s">
        <v>1632</v>
      </c>
    </row>
    <row r="1028" spans="1:4" x14ac:dyDescent="0.25">
      <c r="A1028" s="178">
        <v>76364</v>
      </c>
      <c r="B1028" s="178" t="s">
        <v>1614</v>
      </c>
      <c r="C1028" s="178" t="s">
        <v>244</v>
      </c>
      <c r="D1028" s="178" t="s">
        <v>1633</v>
      </c>
    </row>
    <row r="1029" spans="1:4" x14ac:dyDescent="0.25">
      <c r="A1029" s="178">
        <v>76377</v>
      </c>
      <c r="B1029" s="178" t="s">
        <v>1614</v>
      </c>
      <c r="C1029" s="178" t="s">
        <v>244</v>
      </c>
      <c r="D1029" s="178" t="s">
        <v>1634</v>
      </c>
    </row>
    <row r="1030" spans="1:4" x14ac:dyDescent="0.25">
      <c r="A1030" s="178">
        <v>76400</v>
      </c>
      <c r="B1030" s="178" t="s">
        <v>1614</v>
      </c>
      <c r="C1030" s="178" t="s">
        <v>244</v>
      </c>
      <c r="D1030" s="178" t="s">
        <v>724</v>
      </c>
    </row>
    <row r="1031" spans="1:4" x14ac:dyDescent="0.25">
      <c r="A1031" s="178">
        <v>76403</v>
      </c>
      <c r="B1031" s="178" t="s">
        <v>1614</v>
      </c>
      <c r="C1031" s="178" t="s">
        <v>244</v>
      </c>
      <c r="D1031" s="178" t="s">
        <v>902</v>
      </c>
    </row>
    <row r="1032" spans="1:4" x14ac:dyDescent="0.25">
      <c r="A1032" s="178">
        <v>76497</v>
      </c>
      <c r="B1032" s="178" t="s">
        <v>1614</v>
      </c>
      <c r="C1032" s="178" t="s">
        <v>244</v>
      </c>
      <c r="D1032" s="178" t="s">
        <v>1635</v>
      </c>
    </row>
    <row r="1033" spans="1:4" x14ac:dyDescent="0.25">
      <c r="A1033" s="178">
        <v>76520</v>
      </c>
      <c r="B1033" s="178" t="s">
        <v>1614</v>
      </c>
      <c r="C1033" s="178" t="s">
        <v>244</v>
      </c>
      <c r="D1033" s="178" t="s">
        <v>1636</v>
      </c>
    </row>
    <row r="1034" spans="1:4" x14ac:dyDescent="0.25">
      <c r="A1034" s="178">
        <v>76563</v>
      </c>
      <c r="B1034" s="178" t="s">
        <v>1614</v>
      </c>
      <c r="C1034" s="178" t="s">
        <v>244</v>
      </c>
      <c r="D1034" s="178" t="s">
        <v>1637</v>
      </c>
    </row>
    <row r="1035" spans="1:4" x14ac:dyDescent="0.25">
      <c r="A1035" s="178">
        <v>76606</v>
      </c>
      <c r="B1035" s="178" t="s">
        <v>1614</v>
      </c>
      <c r="C1035" s="178" t="s">
        <v>244</v>
      </c>
      <c r="D1035" s="178" t="s">
        <v>1351</v>
      </c>
    </row>
    <row r="1036" spans="1:4" x14ac:dyDescent="0.25">
      <c r="A1036" s="178">
        <v>76616</v>
      </c>
      <c r="B1036" s="178" t="s">
        <v>1614</v>
      </c>
      <c r="C1036" s="178" t="s">
        <v>244</v>
      </c>
      <c r="D1036" s="178" t="s">
        <v>1638</v>
      </c>
    </row>
    <row r="1037" spans="1:4" x14ac:dyDescent="0.25">
      <c r="A1037" s="178">
        <v>76622</v>
      </c>
      <c r="B1037" s="178" t="s">
        <v>1614</v>
      </c>
      <c r="C1037" s="178" t="s">
        <v>244</v>
      </c>
      <c r="D1037" s="178" t="s">
        <v>1639</v>
      </c>
    </row>
    <row r="1038" spans="1:4" x14ac:dyDescent="0.25">
      <c r="A1038" s="178">
        <v>76670</v>
      </c>
      <c r="B1038" s="178" t="s">
        <v>1614</v>
      </c>
      <c r="C1038" s="178" t="s">
        <v>244</v>
      </c>
      <c r="D1038" s="178" t="s">
        <v>1564</v>
      </c>
    </row>
    <row r="1039" spans="1:4" x14ac:dyDescent="0.25">
      <c r="A1039" s="178">
        <v>76736</v>
      </c>
      <c r="B1039" s="178" t="s">
        <v>1614</v>
      </c>
      <c r="C1039" s="178" t="s">
        <v>244</v>
      </c>
      <c r="D1039" s="178" t="s">
        <v>1640</v>
      </c>
    </row>
    <row r="1040" spans="1:4" x14ac:dyDescent="0.25">
      <c r="A1040" s="178">
        <v>76823</v>
      </c>
      <c r="B1040" s="178" t="s">
        <v>1614</v>
      </c>
      <c r="C1040" s="178" t="s">
        <v>244</v>
      </c>
      <c r="D1040" s="178" t="s">
        <v>1641</v>
      </c>
    </row>
    <row r="1041" spans="1:4" x14ac:dyDescent="0.25">
      <c r="A1041" s="178">
        <v>76828</v>
      </c>
      <c r="B1041" s="178" t="s">
        <v>1614</v>
      </c>
      <c r="C1041" s="178" t="s">
        <v>244</v>
      </c>
      <c r="D1041" s="178" t="s">
        <v>1642</v>
      </c>
    </row>
    <row r="1042" spans="1:4" x14ac:dyDescent="0.25">
      <c r="A1042" s="178">
        <v>76834</v>
      </c>
      <c r="B1042" s="178" t="s">
        <v>1614</v>
      </c>
      <c r="C1042" s="178" t="s">
        <v>244</v>
      </c>
      <c r="D1042" s="178" t="s">
        <v>1643</v>
      </c>
    </row>
    <row r="1043" spans="1:4" x14ac:dyDescent="0.25">
      <c r="A1043" s="178">
        <v>76845</v>
      </c>
      <c r="B1043" s="178" t="s">
        <v>1614</v>
      </c>
      <c r="C1043" s="178" t="s">
        <v>244</v>
      </c>
      <c r="D1043" s="178" t="s">
        <v>1644</v>
      </c>
    </row>
    <row r="1044" spans="1:4" x14ac:dyDescent="0.25">
      <c r="A1044" s="178">
        <v>76863</v>
      </c>
      <c r="B1044" s="178" t="s">
        <v>1614</v>
      </c>
      <c r="C1044" s="178" t="s">
        <v>244</v>
      </c>
      <c r="D1044" s="178" t="s">
        <v>1645</v>
      </c>
    </row>
    <row r="1045" spans="1:4" x14ac:dyDescent="0.25">
      <c r="A1045" s="178">
        <v>76869</v>
      </c>
      <c r="B1045" s="178" t="s">
        <v>1614</v>
      </c>
      <c r="C1045" s="178" t="s">
        <v>244</v>
      </c>
      <c r="D1045" s="178" t="s">
        <v>1646</v>
      </c>
    </row>
    <row r="1046" spans="1:4" x14ac:dyDescent="0.25">
      <c r="A1046" s="178">
        <v>76890</v>
      </c>
      <c r="B1046" s="178" t="s">
        <v>1614</v>
      </c>
      <c r="C1046" s="178" t="s">
        <v>244</v>
      </c>
      <c r="D1046" s="178" t="s">
        <v>1647</v>
      </c>
    </row>
    <row r="1047" spans="1:4" x14ac:dyDescent="0.25">
      <c r="A1047" s="178">
        <v>76892</v>
      </c>
      <c r="B1047" s="178" t="s">
        <v>1614</v>
      </c>
      <c r="C1047" s="178" t="s">
        <v>244</v>
      </c>
      <c r="D1047" s="178" t="s">
        <v>1648</v>
      </c>
    </row>
    <row r="1048" spans="1:4" x14ac:dyDescent="0.25">
      <c r="A1048" s="178">
        <v>76895</v>
      </c>
      <c r="B1048" s="178" t="s">
        <v>1614</v>
      </c>
      <c r="C1048" s="178" t="s">
        <v>244</v>
      </c>
      <c r="D1048" s="178" t="s">
        <v>1649</v>
      </c>
    </row>
    <row r="1049" spans="1:4" x14ac:dyDescent="0.25">
      <c r="A1049" s="178">
        <v>81001</v>
      </c>
      <c r="B1049" s="178" t="s">
        <v>1650</v>
      </c>
      <c r="C1049" s="178" t="s">
        <v>244</v>
      </c>
      <c r="D1049" s="178" t="s">
        <v>1650</v>
      </c>
    </row>
    <row r="1050" spans="1:4" x14ac:dyDescent="0.25">
      <c r="A1050" s="178">
        <v>81065</v>
      </c>
      <c r="B1050" s="178" t="s">
        <v>1650</v>
      </c>
      <c r="C1050" s="178" t="s">
        <v>244</v>
      </c>
      <c r="D1050" s="178" t="s">
        <v>1651</v>
      </c>
    </row>
    <row r="1051" spans="1:4" x14ac:dyDescent="0.25">
      <c r="A1051" s="178">
        <v>81220</v>
      </c>
      <c r="B1051" s="178" t="s">
        <v>1650</v>
      </c>
      <c r="C1051" s="178" t="s">
        <v>244</v>
      </c>
      <c r="D1051" s="178" t="s">
        <v>1652</v>
      </c>
    </row>
    <row r="1052" spans="1:4" x14ac:dyDescent="0.25">
      <c r="A1052" s="178">
        <v>81300</v>
      </c>
      <c r="B1052" s="178" t="s">
        <v>1650</v>
      </c>
      <c r="C1052" s="178" t="s">
        <v>244</v>
      </c>
      <c r="D1052" s="178" t="s">
        <v>1653</v>
      </c>
    </row>
    <row r="1053" spans="1:4" x14ac:dyDescent="0.25">
      <c r="A1053" s="178">
        <v>81591</v>
      </c>
      <c r="B1053" s="178" t="s">
        <v>1650</v>
      </c>
      <c r="C1053" s="178" t="s">
        <v>244</v>
      </c>
      <c r="D1053" s="178" t="s">
        <v>1654</v>
      </c>
    </row>
    <row r="1054" spans="1:4" x14ac:dyDescent="0.25">
      <c r="A1054" s="178">
        <v>81736</v>
      </c>
      <c r="B1054" s="178" t="s">
        <v>1650</v>
      </c>
      <c r="C1054" s="178" t="s">
        <v>244</v>
      </c>
      <c r="D1054" s="178" t="s">
        <v>1655</v>
      </c>
    </row>
    <row r="1055" spans="1:4" x14ac:dyDescent="0.25">
      <c r="A1055" s="178">
        <v>81794</v>
      </c>
      <c r="B1055" s="178" t="s">
        <v>1650</v>
      </c>
      <c r="C1055" s="178" t="s">
        <v>244</v>
      </c>
      <c r="D1055" s="178" t="s">
        <v>1656</v>
      </c>
    </row>
    <row r="1056" spans="1:4" x14ac:dyDescent="0.25">
      <c r="A1056" s="178">
        <v>85001</v>
      </c>
      <c r="B1056" s="178" t="s">
        <v>1657</v>
      </c>
      <c r="C1056" s="178" t="s">
        <v>244</v>
      </c>
      <c r="D1056" s="178" t="s">
        <v>1658</v>
      </c>
    </row>
    <row r="1057" spans="1:4" x14ac:dyDescent="0.25">
      <c r="A1057" s="178">
        <v>85010</v>
      </c>
      <c r="B1057" s="178" t="s">
        <v>1657</v>
      </c>
      <c r="C1057" s="178" t="s">
        <v>244</v>
      </c>
      <c r="D1057" s="178" t="s">
        <v>1659</v>
      </c>
    </row>
    <row r="1058" spans="1:4" x14ac:dyDescent="0.25">
      <c r="A1058" s="178">
        <v>85015</v>
      </c>
      <c r="B1058" s="178" t="s">
        <v>1657</v>
      </c>
      <c r="C1058" s="178" t="s">
        <v>244</v>
      </c>
      <c r="D1058" s="178" t="s">
        <v>1660</v>
      </c>
    </row>
    <row r="1059" spans="1:4" x14ac:dyDescent="0.25">
      <c r="A1059" s="178">
        <v>85125</v>
      </c>
      <c r="B1059" s="178" t="s">
        <v>1657</v>
      </c>
      <c r="C1059" s="178" t="s">
        <v>244</v>
      </c>
      <c r="D1059" s="178" t="s">
        <v>1661</v>
      </c>
    </row>
    <row r="1060" spans="1:4" x14ac:dyDescent="0.25">
      <c r="A1060" s="178">
        <v>85136</v>
      </c>
      <c r="B1060" s="178" t="s">
        <v>1657</v>
      </c>
      <c r="C1060" s="178" t="s">
        <v>244</v>
      </c>
      <c r="D1060" s="178" t="s">
        <v>1662</v>
      </c>
    </row>
    <row r="1061" spans="1:4" x14ac:dyDescent="0.25">
      <c r="A1061" s="178">
        <v>85139</v>
      </c>
      <c r="B1061" s="178" t="s">
        <v>1657</v>
      </c>
      <c r="C1061" s="178" t="s">
        <v>244</v>
      </c>
      <c r="D1061" s="178" t="s">
        <v>1663</v>
      </c>
    </row>
    <row r="1062" spans="1:4" x14ac:dyDescent="0.25">
      <c r="A1062" s="178">
        <v>85162</v>
      </c>
      <c r="B1062" s="178" t="s">
        <v>1657</v>
      </c>
      <c r="C1062" s="178" t="s">
        <v>244</v>
      </c>
      <c r="D1062" s="178" t="s">
        <v>1664</v>
      </c>
    </row>
    <row r="1063" spans="1:4" x14ac:dyDescent="0.25">
      <c r="A1063" s="178">
        <v>85225</v>
      </c>
      <c r="B1063" s="178" t="s">
        <v>1657</v>
      </c>
      <c r="C1063" s="178" t="s">
        <v>244</v>
      </c>
      <c r="D1063" s="178" t="s">
        <v>1665</v>
      </c>
    </row>
    <row r="1064" spans="1:4" x14ac:dyDescent="0.25">
      <c r="A1064" s="178">
        <v>85230</v>
      </c>
      <c r="B1064" s="178" t="s">
        <v>1657</v>
      </c>
      <c r="C1064" s="178" t="s">
        <v>244</v>
      </c>
      <c r="D1064" s="178" t="s">
        <v>1666</v>
      </c>
    </row>
    <row r="1065" spans="1:4" x14ac:dyDescent="0.25">
      <c r="A1065" s="178">
        <v>85250</v>
      </c>
      <c r="B1065" s="178" t="s">
        <v>1657</v>
      </c>
      <c r="C1065" s="178" t="s">
        <v>244</v>
      </c>
      <c r="D1065" s="178" t="s">
        <v>1667</v>
      </c>
    </row>
    <row r="1066" spans="1:4" x14ac:dyDescent="0.25">
      <c r="A1066" s="178">
        <v>85263</v>
      </c>
      <c r="B1066" s="178" t="s">
        <v>1657</v>
      </c>
      <c r="C1066" s="178" t="s">
        <v>244</v>
      </c>
      <c r="D1066" s="178" t="s">
        <v>1668</v>
      </c>
    </row>
    <row r="1067" spans="1:4" x14ac:dyDescent="0.25">
      <c r="A1067" s="178">
        <v>85279</v>
      </c>
      <c r="B1067" s="178" t="s">
        <v>1657</v>
      </c>
      <c r="C1067" s="178" t="s">
        <v>244</v>
      </c>
      <c r="D1067" s="178" t="s">
        <v>1669</v>
      </c>
    </row>
    <row r="1068" spans="1:4" x14ac:dyDescent="0.25">
      <c r="A1068" s="178">
        <v>85300</v>
      </c>
      <c r="B1068" s="178" t="s">
        <v>1657</v>
      </c>
      <c r="C1068" s="178" t="s">
        <v>244</v>
      </c>
      <c r="D1068" s="178" t="s">
        <v>744</v>
      </c>
    </row>
    <row r="1069" spans="1:4" x14ac:dyDescent="0.25">
      <c r="A1069" s="178">
        <v>85315</v>
      </c>
      <c r="B1069" s="178" t="s">
        <v>1657</v>
      </c>
      <c r="C1069" s="178" t="s">
        <v>244</v>
      </c>
      <c r="D1069" s="178" t="s">
        <v>1670</v>
      </c>
    </row>
    <row r="1070" spans="1:4" x14ac:dyDescent="0.25">
      <c r="A1070" s="178">
        <v>85325</v>
      </c>
      <c r="B1070" s="178" t="s">
        <v>1657</v>
      </c>
      <c r="C1070" s="178" t="s">
        <v>244</v>
      </c>
      <c r="D1070" s="178" t="s">
        <v>1671</v>
      </c>
    </row>
    <row r="1071" spans="1:4" x14ac:dyDescent="0.25">
      <c r="A1071" s="178">
        <v>85400</v>
      </c>
      <c r="B1071" s="178" t="s">
        <v>1657</v>
      </c>
      <c r="C1071" s="178" t="s">
        <v>244</v>
      </c>
      <c r="D1071" s="178" t="s">
        <v>1672</v>
      </c>
    </row>
    <row r="1072" spans="1:4" x14ac:dyDescent="0.25">
      <c r="A1072" s="178">
        <v>85410</v>
      </c>
      <c r="B1072" s="178" t="s">
        <v>1657</v>
      </c>
      <c r="C1072" s="178" t="s">
        <v>244</v>
      </c>
      <c r="D1072" s="178" t="s">
        <v>1673</v>
      </c>
    </row>
    <row r="1073" spans="1:4" x14ac:dyDescent="0.25">
      <c r="A1073" s="178">
        <v>85430</v>
      </c>
      <c r="B1073" s="178" t="s">
        <v>1657</v>
      </c>
      <c r="C1073" s="178" t="s">
        <v>244</v>
      </c>
      <c r="D1073" s="178" t="s">
        <v>1674</v>
      </c>
    </row>
    <row r="1074" spans="1:4" x14ac:dyDescent="0.25">
      <c r="A1074" s="178">
        <v>85440</v>
      </c>
      <c r="B1074" s="178" t="s">
        <v>1657</v>
      </c>
      <c r="C1074" s="178" t="s">
        <v>244</v>
      </c>
      <c r="D1074" s="178" t="s">
        <v>855</v>
      </c>
    </row>
    <row r="1075" spans="1:4" x14ac:dyDescent="0.25">
      <c r="A1075" s="178">
        <v>86001</v>
      </c>
      <c r="B1075" s="178" t="s">
        <v>1675</v>
      </c>
      <c r="C1075" s="178" t="s">
        <v>244</v>
      </c>
      <c r="D1075" s="178" t="s">
        <v>1676</v>
      </c>
    </row>
    <row r="1076" spans="1:4" x14ac:dyDescent="0.25">
      <c r="A1076" s="178">
        <v>86219</v>
      </c>
      <c r="B1076" s="178" t="s">
        <v>1675</v>
      </c>
      <c r="C1076" s="178" t="s">
        <v>244</v>
      </c>
      <c r="D1076" s="178" t="s">
        <v>1362</v>
      </c>
    </row>
    <row r="1077" spans="1:4" x14ac:dyDescent="0.25">
      <c r="A1077" s="178">
        <v>86320</v>
      </c>
      <c r="B1077" s="178" t="s">
        <v>1675</v>
      </c>
      <c r="C1077" s="178" t="s">
        <v>244</v>
      </c>
      <c r="D1077" s="178" t="s">
        <v>1677</v>
      </c>
    </row>
    <row r="1078" spans="1:4" x14ac:dyDescent="0.25">
      <c r="A1078" s="178">
        <v>86568</v>
      </c>
      <c r="B1078" s="178" t="s">
        <v>1675</v>
      </c>
      <c r="C1078" s="178" t="s">
        <v>244</v>
      </c>
      <c r="D1078" s="178" t="s">
        <v>1678</v>
      </c>
    </row>
    <row r="1079" spans="1:4" x14ac:dyDescent="0.25">
      <c r="A1079" s="178">
        <v>86569</v>
      </c>
      <c r="B1079" s="178" t="s">
        <v>1675</v>
      </c>
      <c r="C1079" s="178" t="s">
        <v>244</v>
      </c>
      <c r="D1079" s="178" t="s">
        <v>1679</v>
      </c>
    </row>
    <row r="1080" spans="1:4" x14ac:dyDescent="0.25">
      <c r="A1080" s="178">
        <v>86571</v>
      </c>
      <c r="B1080" s="178" t="s">
        <v>1675</v>
      </c>
      <c r="C1080" s="178" t="s">
        <v>244</v>
      </c>
      <c r="D1080" s="178" t="s">
        <v>1680</v>
      </c>
    </row>
    <row r="1081" spans="1:4" x14ac:dyDescent="0.25">
      <c r="A1081" s="178">
        <v>86573</v>
      </c>
      <c r="B1081" s="178" t="s">
        <v>1675</v>
      </c>
      <c r="C1081" s="178" t="s">
        <v>244</v>
      </c>
      <c r="D1081" s="178" t="s">
        <v>1681</v>
      </c>
    </row>
    <row r="1082" spans="1:4" x14ac:dyDescent="0.25">
      <c r="A1082" s="178">
        <v>86749</v>
      </c>
      <c r="B1082" s="178" t="s">
        <v>1675</v>
      </c>
      <c r="C1082" s="178" t="s">
        <v>244</v>
      </c>
      <c r="D1082" s="178" t="s">
        <v>1682</v>
      </c>
    </row>
    <row r="1083" spans="1:4" x14ac:dyDescent="0.25">
      <c r="A1083" s="178">
        <v>86755</v>
      </c>
      <c r="B1083" s="178" t="s">
        <v>1675</v>
      </c>
      <c r="C1083" s="178" t="s">
        <v>244</v>
      </c>
      <c r="D1083" s="178" t="s">
        <v>749</v>
      </c>
    </row>
    <row r="1084" spans="1:4" x14ac:dyDescent="0.25">
      <c r="A1084" s="178">
        <v>86757</v>
      </c>
      <c r="B1084" s="178" t="s">
        <v>1675</v>
      </c>
      <c r="C1084" s="178" t="s">
        <v>244</v>
      </c>
      <c r="D1084" s="178" t="s">
        <v>1533</v>
      </c>
    </row>
    <row r="1085" spans="1:4" x14ac:dyDescent="0.25">
      <c r="A1085" s="178">
        <v>86760</v>
      </c>
      <c r="B1085" s="178" t="s">
        <v>1675</v>
      </c>
      <c r="C1085" s="178" t="s">
        <v>244</v>
      </c>
      <c r="D1085" s="178" t="s">
        <v>1441</v>
      </c>
    </row>
    <row r="1086" spans="1:4" x14ac:dyDescent="0.25">
      <c r="A1086" s="178">
        <v>86865</v>
      </c>
      <c r="B1086" s="178" t="s">
        <v>1675</v>
      </c>
      <c r="C1086" s="178" t="s">
        <v>244</v>
      </c>
      <c r="D1086" s="178" t="s">
        <v>1683</v>
      </c>
    </row>
    <row r="1087" spans="1:4" x14ac:dyDescent="0.25">
      <c r="A1087" s="178">
        <v>86885</v>
      </c>
      <c r="B1087" s="178" t="s">
        <v>1675</v>
      </c>
      <c r="C1087" s="178" t="s">
        <v>244</v>
      </c>
      <c r="D1087" s="178" t="s">
        <v>1684</v>
      </c>
    </row>
    <row r="1088" spans="1:4" x14ac:dyDescent="0.25">
      <c r="A1088" s="178">
        <v>88001</v>
      </c>
      <c r="B1088" s="178" t="s">
        <v>1685</v>
      </c>
      <c r="C1088" s="178" t="s">
        <v>244</v>
      </c>
      <c r="D1088" s="178" t="s">
        <v>1528</v>
      </c>
    </row>
    <row r="1089" spans="1:4" x14ac:dyDescent="0.25">
      <c r="A1089" s="178">
        <v>88564</v>
      </c>
      <c r="B1089" s="178" t="s">
        <v>1685</v>
      </c>
      <c r="C1089" s="178" t="s">
        <v>244</v>
      </c>
      <c r="D1089" s="178" t="s">
        <v>1394</v>
      </c>
    </row>
    <row r="1090" spans="1:4" x14ac:dyDescent="0.25">
      <c r="A1090" s="178">
        <v>91001</v>
      </c>
      <c r="B1090" s="178" t="s">
        <v>1686</v>
      </c>
      <c r="C1090" s="178" t="s">
        <v>244</v>
      </c>
      <c r="D1090" s="178" t="s">
        <v>1687</v>
      </c>
    </row>
    <row r="1091" spans="1:4" x14ac:dyDescent="0.25">
      <c r="A1091" s="178">
        <v>91263</v>
      </c>
      <c r="B1091" s="178" t="s">
        <v>1686</v>
      </c>
      <c r="C1091" s="178" t="s">
        <v>244</v>
      </c>
      <c r="D1091" s="178" t="s">
        <v>1688</v>
      </c>
    </row>
    <row r="1092" spans="1:4" x14ac:dyDescent="0.25">
      <c r="A1092" s="178">
        <v>91405</v>
      </c>
      <c r="B1092" s="178" t="s">
        <v>1686</v>
      </c>
      <c r="C1092" s="178" t="s">
        <v>244</v>
      </c>
      <c r="D1092" s="178" t="s">
        <v>1689</v>
      </c>
    </row>
    <row r="1093" spans="1:4" x14ac:dyDescent="0.25">
      <c r="A1093" s="178">
        <v>91407</v>
      </c>
      <c r="B1093" s="178" t="s">
        <v>1686</v>
      </c>
      <c r="C1093" s="178" t="s">
        <v>244</v>
      </c>
      <c r="D1093" s="178" t="s">
        <v>1690</v>
      </c>
    </row>
    <row r="1094" spans="1:4" x14ac:dyDescent="0.25">
      <c r="A1094" s="178">
        <v>91430</v>
      </c>
      <c r="B1094" s="178" t="s">
        <v>1686</v>
      </c>
      <c r="C1094" s="178" t="s">
        <v>244</v>
      </c>
      <c r="D1094" s="178" t="s">
        <v>1691</v>
      </c>
    </row>
    <row r="1095" spans="1:4" x14ac:dyDescent="0.25">
      <c r="A1095" s="178">
        <v>91460</v>
      </c>
      <c r="B1095" s="178" t="s">
        <v>1686</v>
      </c>
      <c r="C1095" s="178" t="s">
        <v>244</v>
      </c>
      <c r="D1095" s="178" t="s">
        <v>1692</v>
      </c>
    </row>
    <row r="1096" spans="1:4" x14ac:dyDescent="0.25">
      <c r="A1096" s="178">
        <v>91530</v>
      </c>
      <c r="B1096" s="178" t="s">
        <v>1686</v>
      </c>
      <c r="C1096" s="178" t="s">
        <v>244</v>
      </c>
      <c r="D1096" s="178" t="s">
        <v>1693</v>
      </c>
    </row>
    <row r="1097" spans="1:4" x14ac:dyDescent="0.25">
      <c r="A1097" s="178">
        <v>91536</v>
      </c>
      <c r="B1097" s="178" t="s">
        <v>1686</v>
      </c>
      <c r="C1097" s="178" t="s">
        <v>244</v>
      </c>
      <c r="D1097" s="178" t="s">
        <v>1694</v>
      </c>
    </row>
    <row r="1098" spans="1:4" x14ac:dyDescent="0.25">
      <c r="A1098" s="178">
        <v>91540</v>
      </c>
      <c r="B1098" s="178" t="s">
        <v>1686</v>
      </c>
      <c r="C1098" s="178" t="s">
        <v>244</v>
      </c>
      <c r="D1098" s="178" t="s">
        <v>1695</v>
      </c>
    </row>
    <row r="1099" spans="1:4" x14ac:dyDescent="0.25">
      <c r="A1099" s="178">
        <v>91669</v>
      </c>
      <c r="B1099" s="178" t="s">
        <v>1686</v>
      </c>
      <c r="C1099" s="178" t="s">
        <v>244</v>
      </c>
      <c r="D1099" s="178" t="s">
        <v>1696</v>
      </c>
    </row>
    <row r="1100" spans="1:4" x14ac:dyDescent="0.25">
      <c r="A1100" s="178">
        <v>91798</v>
      </c>
      <c r="B1100" s="178" t="s">
        <v>1686</v>
      </c>
      <c r="C1100" s="178" t="s">
        <v>244</v>
      </c>
      <c r="D1100" s="178" t="s">
        <v>1697</v>
      </c>
    </row>
    <row r="1101" spans="1:4" x14ac:dyDescent="0.25">
      <c r="A1101" s="178">
        <v>94001</v>
      </c>
      <c r="B1101" s="178" t="s">
        <v>1698</v>
      </c>
      <c r="C1101" s="178" t="s">
        <v>244</v>
      </c>
      <c r="D1101" s="178" t="s">
        <v>1699</v>
      </c>
    </row>
    <row r="1102" spans="1:4" x14ac:dyDescent="0.25">
      <c r="A1102" s="178">
        <v>94343</v>
      </c>
      <c r="B1102" s="178" t="s">
        <v>1698</v>
      </c>
      <c r="C1102" s="178" t="s">
        <v>244</v>
      </c>
      <c r="D1102" s="178" t="s">
        <v>1700</v>
      </c>
    </row>
    <row r="1103" spans="1:4" x14ac:dyDescent="0.25">
      <c r="A1103" s="178">
        <v>94663</v>
      </c>
      <c r="B1103" s="178" t="s">
        <v>1698</v>
      </c>
      <c r="C1103" s="178" t="s">
        <v>244</v>
      </c>
      <c r="D1103" s="178" t="s">
        <v>1701</v>
      </c>
    </row>
    <row r="1104" spans="1:4" x14ac:dyDescent="0.25">
      <c r="A1104" s="178">
        <v>94883</v>
      </c>
      <c r="B1104" s="178" t="s">
        <v>1698</v>
      </c>
      <c r="C1104" s="178" t="s">
        <v>244</v>
      </c>
      <c r="D1104" s="178" t="s">
        <v>1702</v>
      </c>
    </row>
    <row r="1105" spans="1:4" x14ac:dyDescent="0.25">
      <c r="A1105" s="178">
        <v>94884</v>
      </c>
      <c r="B1105" s="178" t="s">
        <v>1698</v>
      </c>
      <c r="C1105" s="178" t="s">
        <v>244</v>
      </c>
      <c r="D1105" s="178" t="s">
        <v>1703</v>
      </c>
    </row>
    <row r="1106" spans="1:4" x14ac:dyDescent="0.25">
      <c r="A1106" s="178">
        <v>94885</v>
      </c>
      <c r="B1106" s="178" t="s">
        <v>1698</v>
      </c>
      <c r="C1106" s="178" t="s">
        <v>244</v>
      </c>
      <c r="D1106" s="178" t="s">
        <v>1704</v>
      </c>
    </row>
    <row r="1107" spans="1:4" x14ac:dyDescent="0.25">
      <c r="A1107" s="178">
        <v>94886</v>
      </c>
      <c r="B1107" s="178" t="s">
        <v>1698</v>
      </c>
      <c r="C1107" s="178" t="s">
        <v>244</v>
      </c>
      <c r="D1107" s="178" t="s">
        <v>1705</v>
      </c>
    </row>
    <row r="1108" spans="1:4" x14ac:dyDescent="0.25">
      <c r="A1108" s="178">
        <v>94887</v>
      </c>
      <c r="B1108" s="178" t="s">
        <v>1698</v>
      </c>
      <c r="C1108" s="178" t="s">
        <v>244</v>
      </c>
      <c r="D1108" s="178" t="s">
        <v>1706</v>
      </c>
    </row>
    <row r="1109" spans="1:4" x14ac:dyDescent="0.25">
      <c r="A1109" s="178">
        <v>94888</v>
      </c>
      <c r="B1109" s="178" t="s">
        <v>1698</v>
      </c>
      <c r="C1109" s="178" t="s">
        <v>244</v>
      </c>
      <c r="D1109" s="178" t="s">
        <v>1707</v>
      </c>
    </row>
    <row r="1110" spans="1:4" x14ac:dyDescent="0.25">
      <c r="A1110" s="178">
        <v>95001</v>
      </c>
      <c r="B1110" s="178" t="s">
        <v>1708</v>
      </c>
      <c r="C1110" s="178" t="s">
        <v>244</v>
      </c>
      <c r="D1110" s="178" t="s">
        <v>1709</v>
      </c>
    </row>
    <row r="1111" spans="1:4" x14ac:dyDescent="0.25">
      <c r="A1111" s="178">
        <v>95015</v>
      </c>
      <c r="B1111" s="178" t="s">
        <v>1708</v>
      </c>
      <c r="C1111" s="178" t="s">
        <v>244</v>
      </c>
      <c r="D1111" s="178" t="s">
        <v>818</v>
      </c>
    </row>
    <row r="1112" spans="1:4" x14ac:dyDescent="0.25">
      <c r="A1112" s="178">
        <v>95025</v>
      </c>
      <c r="B1112" s="178" t="s">
        <v>1708</v>
      </c>
      <c r="C1112" s="178" t="s">
        <v>244</v>
      </c>
      <c r="D1112" s="178" t="s">
        <v>1710</v>
      </c>
    </row>
    <row r="1113" spans="1:4" x14ac:dyDescent="0.25">
      <c r="A1113" s="178">
        <v>95200</v>
      </c>
      <c r="B1113" s="178" t="s">
        <v>1708</v>
      </c>
      <c r="C1113" s="178" t="s">
        <v>244</v>
      </c>
      <c r="D1113" s="178" t="s">
        <v>907</v>
      </c>
    </row>
    <row r="1114" spans="1:4" x14ac:dyDescent="0.25">
      <c r="A1114" s="178">
        <v>97001</v>
      </c>
      <c r="B1114" s="178" t="s">
        <v>1711</v>
      </c>
      <c r="C1114" s="178" t="s">
        <v>244</v>
      </c>
      <c r="D1114" s="178" t="s">
        <v>1712</v>
      </c>
    </row>
    <row r="1115" spans="1:4" x14ac:dyDescent="0.25">
      <c r="A1115" s="178">
        <v>97161</v>
      </c>
      <c r="B1115" s="178" t="s">
        <v>1711</v>
      </c>
      <c r="C1115" s="178" t="s">
        <v>244</v>
      </c>
      <c r="D1115" s="178" t="s">
        <v>1713</v>
      </c>
    </row>
    <row r="1116" spans="1:4" x14ac:dyDescent="0.25">
      <c r="A1116" s="178">
        <v>97511</v>
      </c>
      <c r="B1116" s="178" t="s">
        <v>1711</v>
      </c>
      <c r="C1116" s="178" t="s">
        <v>244</v>
      </c>
      <c r="D1116" s="178" t="s">
        <v>1714</v>
      </c>
    </row>
    <row r="1117" spans="1:4" x14ac:dyDescent="0.25">
      <c r="A1117" s="178">
        <v>97666</v>
      </c>
      <c r="B1117" s="178" t="s">
        <v>1711</v>
      </c>
      <c r="C1117" s="178" t="s">
        <v>244</v>
      </c>
      <c r="D1117" s="178" t="s">
        <v>1715</v>
      </c>
    </row>
    <row r="1118" spans="1:4" x14ac:dyDescent="0.25">
      <c r="A1118" s="178">
        <v>97777</v>
      </c>
      <c r="B1118" s="178" t="s">
        <v>1711</v>
      </c>
      <c r="C1118" s="178" t="s">
        <v>244</v>
      </c>
      <c r="D1118" s="178" t="s">
        <v>1716</v>
      </c>
    </row>
    <row r="1119" spans="1:4" x14ac:dyDescent="0.25">
      <c r="A1119" s="178">
        <v>97889</v>
      </c>
      <c r="B1119" s="178" t="s">
        <v>1711</v>
      </c>
      <c r="C1119" s="178" t="s">
        <v>244</v>
      </c>
      <c r="D1119" s="178" t="s">
        <v>1717</v>
      </c>
    </row>
    <row r="1120" spans="1:4" x14ac:dyDescent="0.25">
      <c r="A1120" s="178">
        <v>99001</v>
      </c>
      <c r="B1120" s="178" t="s">
        <v>1718</v>
      </c>
      <c r="C1120" s="178" t="s">
        <v>244</v>
      </c>
      <c r="D1120" s="178" t="s">
        <v>1719</v>
      </c>
    </row>
    <row r="1121" spans="1:4" x14ac:dyDescent="0.25">
      <c r="A1121" s="178">
        <v>99524</v>
      </c>
      <c r="B1121" s="178" t="s">
        <v>1718</v>
      </c>
      <c r="C1121" s="178" t="s">
        <v>244</v>
      </c>
      <c r="D1121" s="178" t="s">
        <v>1720</v>
      </c>
    </row>
    <row r="1122" spans="1:4" x14ac:dyDescent="0.25">
      <c r="A1122" s="178">
        <v>99624</v>
      </c>
      <c r="B1122" s="178" t="s">
        <v>1718</v>
      </c>
      <c r="C1122" s="178" t="s">
        <v>244</v>
      </c>
      <c r="D1122" s="178" t="s">
        <v>1721</v>
      </c>
    </row>
    <row r="1123" spans="1:4" x14ac:dyDescent="0.25">
      <c r="A1123" s="178">
        <v>99773</v>
      </c>
      <c r="B1123" s="178" t="s">
        <v>1718</v>
      </c>
      <c r="C1123" s="178" t="s">
        <v>244</v>
      </c>
      <c r="D1123" s="178" t="s">
        <v>1722</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rgb="FFFF0000"/>
  </sheetPr>
  <dimension ref="A1:H143"/>
  <sheetViews>
    <sheetView showGridLines="0" zoomScale="90" zoomScaleNormal="90" zoomScaleSheetLayoutView="70" workbookViewId="0">
      <pane ySplit="7" topLeftCell="A8" activePane="bottomLeft" state="frozen"/>
      <selection pane="bottomLeft" activeCell="C1" sqref="C1:C2"/>
    </sheetView>
  </sheetViews>
  <sheetFormatPr baseColWidth="10" defaultColWidth="11.42578125" defaultRowHeight="13.5" outlineLevelRow="1" x14ac:dyDescent="0.25"/>
  <cols>
    <col min="1" max="1" width="30" style="57" customWidth="1"/>
    <col min="2" max="2" width="115" style="56" customWidth="1"/>
    <col min="3" max="3" width="22.140625" style="57" customWidth="1"/>
    <col min="4" max="4" width="12.28515625" style="158" bestFit="1" customWidth="1"/>
    <col min="5" max="5" width="11.42578125" style="56"/>
    <col min="6" max="6" width="14.85546875" style="56" bestFit="1" customWidth="1"/>
    <col min="7" max="7" width="18.85546875" style="56" bestFit="1" customWidth="1"/>
    <col min="8" max="16384" width="11.42578125" style="56"/>
  </cols>
  <sheetData>
    <row r="1" spans="1:8" s="74" customFormat="1" ht="10.35" customHeight="1" x14ac:dyDescent="0.15">
      <c r="A1" s="507"/>
      <c r="B1" s="510" t="s">
        <v>429</v>
      </c>
      <c r="C1" s="501" t="s">
        <v>432</v>
      </c>
    </row>
    <row r="2" spans="1:8" s="74" customFormat="1" ht="15.6" customHeight="1" thickBot="1" x14ac:dyDescent="0.2">
      <c r="A2" s="508"/>
      <c r="B2" s="511"/>
      <c r="C2" s="502"/>
    </row>
    <row r="3" spans="1:8" s="74" customFormat="1" ht="10.35" customHeight="1" x14ac:dyDescent="0.15">
      <c r="A3" s="508"/>
      <c r="B3" s="503" t="s">
        <v>430</v>
      </c>
      <c r="C3" s="505" t="s">
        <v>1748</v>
      </c>
    </row>
    <row r="4" spans="1:8" s="74" customFormat="1" ht="11.1" customHeight="1" thickBot="1" x14ac:dyDescent="0.2">
      <c r="A4" s="508"/>
      <c r="B4" s="504"/>
      <c r="C4" s="506"/>
    </row>
    <row r="5" spans="1:8" s="74" customFormat="1" ht="19.350000000000001" customHeight="1" thickBot="1" x14ac:dyDescent="0.2">
      <c r="A5" s="508"/>
      <c r="B5" s="503" t="s">
        <v>431</v>
      </c>
      <c r="C5" s="117" t="s">
        <v>1750</v>
      </c>
    </row>
    <row r="6" spans="1:8" s="74" customFormat="1" ht="17.45" customHeight="1" thickBot="1" x14ac:dyDescent="0.2">
      <c r="A6" s="509"/>
      <c r="B6" s="504"/>
      <c r="C6" s="117" t="s">
        <v>643</v>
      </c>
    </row>
    <row r="7" spans="1:8" x14ac:dyDescent="0.25">
      <c r="A7" s="58" t="s">
        <v>246</v>
      </c>
      <c r="B7" s="58" t="s">
        <v>247</v>
      </c>
      <c r="C7" s="58" t="s">
        <v>26</v>
      </c>
      <c r="D7" s="58" t="s">
        <v>447</v>
      </c>
      <c r="G7" s="59"/>
    </row>
    <row r="8" spans="1:8" x14ac:dyDescent="0.25">
      <c r="A8" s="108"/>
      <c r="B8" s="126" t="s">
        <v>616</v>
      </c>
      <c r="C8" s="60"/>
      <c r="D8" s="156"/>
      <c r="G8" s="59"/>
      <c r="H8" s="61"/>
    </row>
    <row r="9" spans="1:8" outlineLevel="1" x14ac:dyDescent="0.25">
      <c r="A9" s="62" t="s">
        <v>309</v>
      </c>
      <c r="B9" s="63" t="s">
        <v>639</v>
      </c>
      <c r="C9" s="141" t="s">
        <v>248</v>
      </c>
      <c r="D9" s="157"/>
    </row>
    <row r="10" spans="1:8" outlineLevel="1" x14ac:dyDescent="0.25">
      <c r="A10" s="62" t="s">
        <v>310</v>
      </c>
      <c r="B10" s="63" t="s">
        <v>645</v>
      </c>
      <c r="C10" s="141" t="s">
        <v>248</v>
      </c>
      <c r="D10" s="157"/>
    </row>
    <row r="11" spans="1:8" outlineLevel="1" x14ac:dyDescent="0.25">
      <c r="A11" s="62" t="s">
        <v>311</v>
      </c>
      <c r="B11" s="63" t="s">
        <v>646</v>
      </c>
      <c r="C11" s="141" t="s">
        <v>248</v>
      </c>
      <c r="D11" s="157"/>
    </row>
    <row r="12" spans="1:8" x14ac:dyDescent="0.25">
      <c r="A12" s="108"/>
      <c r="B12" s="126" t="s">
        <v>615</v>
      </c>
      <c r="C12" s="60"/>
      <c r="D12" s="156"/>
      <c r="G12" s="59"/>
      <c r="H12" s="61"/>
    </row>
    <row r="13" spans="1:8" outlineLevel="1" x14ac:dyDescent="0.25">
      <c r="A13" s="62" t="s">
        <v>312</v>
      </c>
      <c r="B13" s="63" t="s">
        <v>584</v>
      </c>
      <c r="C13" s="141" t="s">
        <v>248</v>
      </c>
      <c r="D13" s="157"/>
    </row>
    <row r="14" spans="1:8" outlineLevel="1" x14ac:dyDescent="0.25">
      <c r="A14" s="62" t="s">
        <v>313</v>
      </c>
      <c r="B14" s="63" t="s">
        <v>349</v>
      </c>
      <c r="C14" s="141" t="s">
        <v>248</v>
      </c>
      <c r="D14" s="157"/>
    </row>
    <row r="15" spans="1:8" outlineLevel="1" x14ac:dyDescent="0.25">
      <c r="A15" s="62" t="s">
        <v>314</v>
      </c>
      <c r="B15" s="63" t="s">
        <v>585</v>
      </c>
      <c r="C15" s="141" t="s">
        <v>586</v>
      </c>
      <c r="D15" s="157"/>
    </row>
    <row r="16" spans="1:8" ht="27" outlineLevel="1" x14ac:dyDescent="0.25">
      <c r="A16" s="62" t="s">
        <v>315</v>
      </c>
      <c r="B16" s="63" t="s">
        <v>587</v>
      </c>
      <c r="C16" s="141" t="s">
        <v>588</v>
      </c>
      <c r="D16" s="157"/>
    </row>
    <row r="17" spans="1:4" outlineLevel="1" x14ac:dyDescent="0.25">
      <c r="A17" s="62" t="s">
        <v>316</v>
      </c>
      <c r="B17" s="63" t="s">
        <v>589</v>
      </c>
      <c r="C17" s="141" t="s">
        <v>590</v>
      </c>
      <c r="D17" s="157"/>
    </row>
    <row r="18" spans="1:4" outlineLevel="1" x14ac:dyDescent="0.25">
      <c r="A18" s="62" t="s">
        <v>317</v>
      </c>
      <c r="B18" s="63" t="s">
        <v>591</v>
      </c>
      <c r="C18" s="141" t="s">
        <v>248</v>
      </c>
      <c r="D18" s="157"/>
    </row>
    <row r="19" spans="1:4" outlineLevel="1" x14ac:dyDescent="0.25">
      <c r="A19" s="62" t="s">
        <v>318</v>
      </c>
      <c r="B19" s="63" t="s">
        <v>592</v>
      </c>
      <c r="C19" s="141" t="s">
        <v>593</v>
      </c>
      <c r="D19" s="157"/>
    </row>
    <row r="20" spans="1:4" outlineLevel="1" x14ac:dyDescent="0.25">
      <c r="A20" s="62" t="s">
        <v>319</v>
      </c>
      <c r="B20" s="63" t="s">
        <v>594</v>
      </c>
      <c r="C20" s="141" t="s">
        <v>248</v>
      </c>
      <c r="D20" s="157"/>
    </row>
    <row r="21" spans="1:4" outlineLevel="1" x14ac:dyDescent="0.25">
      <c r="A21" s="62" t="s">
        <v>320</v>
      </c>
      <c r="B21" s="63" t="s">
        <v>595</v>
      </c>
      <c r="C21" s="141" t="s">
        <v>248</v>
      </c>
      <c r="D21" s="157"/>
    </row>
    <row r="22" spans="1:4" outlineLevel="1" x14ac:dyDescent="0.25">
      <c r="A22" s="62" t="s">
        <v>321</v>
      </c>
      <c r="B22" s="63" t="s">
        <v>596</v>
      </c>
      <c r="C22" s="141" t="s">
        <v>248</v>
      </c>
      <c r="D22" s="157"/>
    </row>
    <row r="23" spans="1:4" outlineLevel="1" x14ac:dyDescent="0.25">
      <c r="A23" s="62" t="s">
        <v>322</v>
      </c>
      <c r="B23" s="63" t="s">
        <v>597</v>
      </c>
      <c r="C23" s="141" t="s">
        <v>248</v>
      </c>
      <c r="D23" s="157"/>
    </row>
    <row r="24" spans="1:4" outlineLevel="1" x14ac:dyDescent="0.25">
      <c r="A24" s="62" t="s">
        <v>323</v>
      </c>
      <c r="B24" s="63" t="s">
        <v>598</v>
      </c>
      <c r="C24" s="141" t="s">
        <v>248</v>
      </c>
      <c r="D24" s="157"/>
    </row>
    <row r="25" spans="1:4" outlineLevel="1" x14ac:dyDescent="0.25">
      <c r="A25" s="62" t="s">
        <v>324</v>
      </c>
      <c r="B25" s="63" t="s">
        <v>599</v>
      </c>
      <c r="C25" s="141" t="s">
        <v>248</v>
      </c>
      <c r="D25" s="157"/>
    </row>
    <row r="26" spans="1:4" outlineLevel="1" x14ac:dyDescent="0.25">
      <c r="A26" s="62" t="s">
        <v>325</v>
      </c>
      <c r="B26" s="63" t="s">
        <v>600</v>
      </c>
      <c r="C26" s="141" t="s">
        <v>248</v>
      </c>
      <c r="D26" s="157"/>
    </row>
    <row r="27" spans="1:4" outlineLevel="1" x14ac:dyDescent="0.25">
      <c r="A27" s="62" t="s">
        <v>326</v>
      </c>
      <c r="B27" s="63" t="s">
        <v>601</v>
      </c>
      <c r="C27" s="141" t="s">
        <v>248</v>
      </c>
      <c r="D27" s="157"/>
    </row>
    <row r="28" spans="1:4" outlineLevel="1" x14ac:dyDescent="0.25">
      <c r="A28" s="62" t="s">
        <v>327</v>
      </c>
      <c r="B28" s="63" t="s">
        <v>350</v>
      </c>
      <c r="C28" s="141" t="s">
        <v>248</v>
      </c>
      <c r="D28" s="157"/>
    </row>
    <row r="29" spans="1:4" outlineLevel="1" x14ac:dyDescent="0.25">
      <c r="A29" s="62" t="s">
        <v>328</v>
      </c>
      <c r="B29" s="63" t="s">
        <v>357</v>
      </c>
      <c r="C29" s="141" t="s">
        <v>248</v>
      </c>
      <c r="D29" s="157"/>
    </row>
    <row r="30" spans="1:4" outlineLevel="1" x14ac:dyDescent="0.25">
      <c r="A30" s="62" t="s">
        <v>329</v>
      </c>
      <c r="B30" s="63" t="s">
        <v>602</v>
      </c>
      <c r="C30" s="141" t="s">
        <v>248</v>
      </c>
      <c r="D30" s="157"/>
    </row>
    <row r="31" spans="1:4" outlineLevel="1" x14ac:dyDescent="0.25">
      <c r="A31" s="62" t="s">
        <v>330</v>
      </c>
      <c r="B31" s="63" t="s">
        <v>351</v>
      </c>
      <c r="C31" s="141" t="s">
        <v>248</v>
      </c>
      <c r="D31" s="157"/>
    </row>
    <row r="32" spans="1:4" outlineLevel="1" x14ac:dyDescent="0.25">
      <c r="A32" s="62" t="s">
        <v>331</v>
      </c>
      <c r="B32" s="63" t="s">
        <v>352</v>
      </c>
      <c r="C32" s="141" t="s">
        <v>248</v>
      </c>
      <c r="D32" s="157"/>
    </row>
    <row r="33" spans="1:4" outlineLevel="1" x14ac:dyDescent="0.25">
      <c r="A33" s="62" t="s">
        <v>332</v>
      </c>
      <c r="B33" s="63" t="s">
        <v>353</v>
      </c>
      <c r="C33" s="141" t="s">
        <v>248</v>
      </c>
      <c r="D33" s="157"/>
    </row>
    <row r="34" spans="1:4" outlineLevel="1" x14ac:dyDescent="0.25">
      <c r="A34" s="62" t="s">
        <v>333</v>
      </c>
      <c r="B34" s="63" t="s">
        <v>354</v>
      </c>
      <c r="C34" s="141" t="s">
        <v>248</v>
      </c>
      <c r="D34" s="157"/>
    </row>
    <row r="35" spans="1:4" outlineLevel="1" x14ac:dyDescent="0.25">
      <c r="A35" s="62" t="s">
        <v>334</v>
      </c>
      <c r="B35" s="63" t="s">
        <v>356</v>
      </c>
      <c r="C35" s="141" t="s">
        <v>359</v>
      </c>
      <c r="D35" s="157"/>
    </row>
    <row r="36" spans="1:4" outlineLevel="1" x14ac:dyDescent="0.25">
      <c r="A36" s="62" t="s">
        <v>335</v>
      </c>
      <c r="B36" s="63" t="s">
        <v>603</v>
      </c>
      <c r="C36" s="141" t="s">
        <v>248</v>
      </c>
      <c r="D36" s="157"/>
    </row>
    <row r="37" spans="1:4" outlineLevel="1" x14ac:dyDescent="0.25">
      <c r="A37" s="62" t="s">
        <v>336</v>
      </c>
      <c r="B37" s="63" t="s">
        <v>604</v>
      </c>
      <c r="C37" s="141" t="s">
        <v>248</v>
      </c>
      <c r="D37" s="157"/>
    </row>
    <row r="38" spans="1:4" outlineLevel="1" x14ac:dyDescent="0.25">
      <c r="A38" s="62" t="s">
        <v>337</v>
      </c>
      <c r="B38" s="63" t="s">
        <v>605</v>
      </c>
      <c r="C38" s="141" t="s">
        <v>248</v>
      </c>
      <c r="D38" s="157"/>
    </row>
    <row r="39" spans="1:4" outlineLevel="1" x14ac:dyDescent="0.25">
      <c r="A39" s="62" t="s">
        <v>338</v>
      </c>
      <c r="B39" s="63" t="s">
        <v>606</v>
      </c>
      <c r="C39" s="141" t="s">
        <v>248</v>
      </c>
      <c r="D39" s="157"/>
    </row>
    <row r="40" spans="1:4" outlineLevel="1" x14ac:dyDescent="0.25">
      <c r="A40" s="62" t="s">
        <v>339</v>
      </c>
      <c r="B40" s="63" t="s">
        <v>607</v>
      </c>
      <c r="C40" s="141" t="s">
        <v>248</v>
      </c>
      <c r="D40" s="157"/>
    </row>
    <row r="41" spans="1:4" outlineLevel="1" x14ac:dyDescent="0.25">
      <c r="A41" s="62" t="s">
        <v>340</v>
      </c>
      <c r="B41" s="63" t="s">
        <v>608</v>
      </c>
      <c r="C41" s="141" t="s">
        <v>248</v>
      </c>
      <c r="D41" s="157"/>
    </row>
    <row r="42" spans="1:4" outlineLevel="1" x14ac:dyDescent="0.25">
      <c r="A42" s="62" t="s">
        <v>341</v>
      </c>
      <c r="B42" s="63" t="s">
        <v>609</v>
      </c>
      <c r="C42" s="141" t="s">
        <v>248</v>
      </c>
      <c r="D42" s="157"/>
    </row>
    <row r="43" spans="1:4" outlineLevel="1" x14ac:dyDescent="0.25">
      <c r="A43" s="62" t="s">
        <v>342</v>
      </c>
      <c r="B43" s="63" t="s">
        <v>610</v>
      </c>
      <c r="C43" s="141" t="s">
        <v>248</v>
      </c>
      <c r="D43" s="157"/>
    </row>
    <row r="44" spans="1:4" outlineLevel="1" x14ac:dyDescent="0.25">
      <c r="A44" s="62" t="s">
        <v>343</v>
      </c>
      <c r="B44" s="63" t="s">
        <v>611</v>
      </c>
      <c r="C44" s="141" t="s">
        <v>248</v>
      </c>
      <c r="D44" s="157"/>
    </row>
    <row r="45" spans="1:4" outlineLevel="1" x14ac:dyDescent="0.25">
      <c r="A45" s="62" t="s">
        <v>344</v>
      </c>
      <c r="B45" s="63" t="s">
        <v>612</v>
      </c>
      <c r="C45" s="141" t="s">
        <v>248</v>
      </c>
      <c r="D45" s="157"/>
    </row>
    <row r="46" spans="1:4" outlineLevel="1" x14ac:dyDescent="0.25">
      <c r="A46" s="62" t="s">
        <v>345</v>
      </c>
      <c r="B46" s="63" t="s">
        <v>613</v>
      </c>
      <c r="C46" s="141" t="s">
        <v>248</v>
      </c>
      <c r="D46" s="157"/>
    </row>
    <row r="47" spans="1:4" outlineLevel="1" x14ac:dyDescent="0.25">
      <c r="A47" s="62" t="s">
        <v>346</v>
      </c>
      <c r="B47" s="63" t="s">
        <v>614</v>
      </c>
      <c r="C47" s="141" t="s">
        <v>248</v>
      </c>
      <c r="D47" s="157"/>
    </row>
    <row r="48" spans="1:4" outlineLevel="1" x14ac:dyDescent="0.25">
      <c r="A48" s="62" t="s">
        <v>347</v>
      </c>
      <c r="B48" s="63" t="s">
        <v>355</v>
      </c>
      <c r="C48" s="141" t="s">
        <v>248</v>
      </c>
      <c r="D48" s="157"/>
    </row>
    <row r="49" spans="1:8" outlineLevel="1" x14ac:dyDescent="0.25">
      <c r="A49" s="62" t="s">
        <v>348</v>
      </c>
      <c r="B49" s="63" t="s">
        <v>358</v>
      </c>
      <c r="C49" s="141" t="s">
        <v>248</v>
      </c>
      <c r="D49" s="157"/>
    </row>
    <row r="50" spans="1:8" x14ac:dyDescent="0.25">
      <c r="A50" s="108"/>
      <c r="B50" s="126" t="s">
        <v>448</v>
      </c>
      <c r="C50" s="60"/>
      <c r="D50" s="156"/>
      <c r="G50" s="59"/>
      <c r="H50" s="61"/>
    </row>
    <row r="51" spans="1:8" ht="15" outlineLevel="1" x14ac:dyDescent="0.25">
      <c r="A51" s="62" t="s">
        <v>449</v>
      </c>
      <c r="B51" s="63" t="s">
        <v>450</v>
      </c>
      <c r="C51" s="141" t="s">
        <v>359</v>
      </c>
      <c r="D51" s="142"/>
    </row>
    <row r="52" spans="1:8" ht="15" outlineLevel="1" x14ac:dyDescent="0.25">
      <c r="A52" s="62" t="s">
        <v>451</v>
      </c>
      <c r="B52" s="63" t="s">
        <v>452</v>
      </c>
      <c r="C52" s="141" t="s">
        <v>453</v>
      </c>
      <c r="D52" s="142"/>
    </row>
    <row r="53" spans="1:8" ht="15" outlineLevel="1" x14ac:dyDescent="0.25">
      <c r="A53" s="62" t="s">
        <v>454</v>
      </c>
      <c r="B53" s="63" t="s">
        <v>361</v>
      </c>
      <c r="C53" s="141" t="s">
        <v>360</v>
      </c>
      <c r="D53" s="142"/>
    </row>
    <row r="54" spans="1:8" ht="15" outlineLevel="1" x14ac:dyDescent="0.25">
      <c r="A54" s="62" t="s">
        <v>455</v>
      </c>
      <c r="B54" s="63" t="s">
        <v>362</v>
      </c>
      <c r="C54" s="141" t="s">
        <v>360</v>
      </c>
      <c r="D54" s="142"/>
    </row>
    <row r="55" spans="1:8" ht="15" outlineLevel="1" x14ac:dyDescent="0.25">
      <c r="A55" s="62" t="s">
        <v>456</v>
      </c>
      <c r="B55" s="63" t="s">
        <v>363</v>
      </c>
      <c r="C55" s="141" t="s">
        <v>360</v>
      </c>
      <c r="D55" s="142"/>
    </row>
    <row r="56" spans="1:8" ht="15" outlineLevel="1" x14ac:dyDescent="0.25">
      <c r="A56" s="62" t="s">
        <v>457</v>
      </c>
      <c r="B56" s="63" t="s">
        <v>364</v>
      </c>
      <c r="C56" s="141" t="s">
        <v>360</v>
      </c>
      <c r="D56" s="142"/>
    </row>
    <row r="57" spans="1:8" ht="15" outlineLevel="1" x14ac:dyDescent="0.25">
      <c r="A57" s="62" t="s">
        <v>458</v>
      </c>
      <c r="B57" s="63" t="s">
        <v>365</v>
      </c>
      <c r="C57" s="141" t="s">
        <v>360</v>
      </c>
      <c r="D57" s="142"/>
    </row>
    <row r="58" spans="1:8" ht="15" outlineLevel="1" x14ac:dyDescent="0.25">
      <c r="A58" s="62" t="s">
        <v>459</v>
      </c>
      <c r="B58" s="63" t="s">
        <v>460</v>
      </c>
      <c r="C58" s="141" t="s">
        <v>360</v>
      </c>
      <c r="D58" s="142"/>
    </row>
    <row r="59" spans="1:8" ht="15" outlineLevel="1" x14ac:dyDescent="0.25">
      <c r="A59" s="62" t="s">
        <v>461</v>
      </c>
      <c r="B59" s="63" t="s">
        <v>410</v>
      </c>
      <c r="C59" s="141" t="s">
        <v>360</v>
      </c>
      <c r="D59" s="142"/>
    </row>
    <row r="60" spans="1:8" ht="15" outlineLevel="1" x14ac:dyDescent="0.25">
      <c r="A60" s="62" t="s">
        <v>462</v>
      </c>
      <c r="B60" s="63" t="s">
        <v>463</v>
      </c>
      <c r="C60" s="141" t="s">
        <v>359</v>
      </c>
      <c r="D60" s="142"/>
    </row>
    <row r="61" spans="1:8" ht="15" outlineLevel="1" x14ac:dyDescent="0.25">
      <c r="A61" s="62" t="s">
        <v>464</v>
      </c>
      <c r="B61" s="63" t="s">
        <v>411</v>
      </c>
      <c r="C61" s="141" t="s">
        <v>360</v>
      </c>
      <c r="D61" s="142"/>
    </row>
    <row r="62" spans="1:8" ht="15" outlineLevel="1" x14ac:dyDescent="0.25">
      <c r="A62" s="62" t="s">
        <v>465</v>
      </c>
      <c r="B62" s="63" t="s">
        <v>466</v>
      </c>
      <c r="C62" s="141" t="s">
        <v>360</v>
      </c>
      <c r="D62" s="142"/>
    </row>
    <row r="63" spans="1:8" ht="15" outlineLevel="1" x14ac:dyDescent="0.25">
      <c r="A63" s="62" t="s">
        <v>467</v>
      </c>
      <c r="B63" s="63" t="s">
        <v>468</v>
      </c>
      <c r="C63" s="141" t="s">
        <v>360</v>
      </c>
      <c r="D63" s="142"/>
    </row>
    <row r="64" spans="1:8" ht="15" outlineLevel="1" x14ac:dyDescent="0.25">
      <c r="A64" s="62" t="s">
        <v>469</v>
      </c>
      <c r="B64" s="63" t="s">
        <v>376</v>
      </c>
      <c r="C64" s="141" t="s">
        <v>360</v>
      </c>
      <c r="D64" s="142"/>
    </row>
    <row r="65" spans="1:4" ht="15" outlineLevel="1" x14ac:dyDescent="0.25">
      <c r="A65" s="62" t="s">
        <v>470</v>
      </c>
      <c r="B65" s="63" t="s">
        <v>377</v>
      </c>
      <c r="C65" s="141" t="s">
        <v>360</v>
      </c>
      <c r="D65" s="142"/>
    </row>
    <row r="66" spans="1:4" ht="15" outlineLevel="1" x14ac:dyDescent="0.25">
      <c r="A66" s="62" t="s">
        <v>471</v>
      </c>
      <c r="B66" s="63" t="s">
        <v>378</v>
      </c>
      <c r="C66" s="141" t="s">
        <v>360</v>
      </c>
      <c r="D66" s="142"/>
    </row>
    <row r="67" spans="1:4" ht="15" outlineLevel="1" x14ac:dyDescent="0.25">
      <c r="A67" s="62" t="s">
        <v>472</v>
      </c>
      <c r="B67" s="63" t="s">
        <v>379</v>
      </c>
      <c r="C67" s="141" t="s">
        <v>360</v>
      </c>
      <c r="D67" s="142"/>
    </row>
    <row r="68" spans="1:4" ht="15" outlineLevel="1" x14ac:dyDescent="0.25">
      <c r="A68" s="62" t="s">
        <v>473</v>
      </c>
      <c r="B68" s="63" t="s">
        <v>380</v>
      </c>
      <c r="C68" s="141" t="s">
        <v>360</v>
      </c>
      <c r="D68" s="142"/>
    </row>
    <row r="69" spans="1:4" ht="15" outlineLevel="1" x14ac:dyDescent="0.25">
      <c r="A69" s="62" t="s">
        <v>474</v>
      </c>
      <c r="B69" s="63" t="s">
        <v>381</v>
      </c>
      <c r="C69" s="141" t="s">
        <v>360</v>
      </c>
      <c r="D69" s="142"/>
    </row>
    <row r="70" spans="1:4" ht="15" outlineLevel="1" x14ac:dyDescent="0.25">
      <c r="A70" s="62" t="s">
        <v>475</v>
      </c>
      <c r="B70" s="63" t="s">
        <v>382</v>
      </c>
      <c r="C70" s="141" t="s">
        <v>360</v>
      </c>
      <c r="D70" s="142"/>
    </row>
    <row r="71" spans="1:4" ht="15" outlineLevel="1" x14ac:dyDescent="0.25">
      <c r="A71" s="62" t="s">
        <v>476</v>
      </c>
      <c r="B71" s="63" t="s">
        <v>383</v>
      </c>
      <c r="C71" s="141" t="s">
        <v>360</v>
      </c>
      <c r="D71" s="142"/>
    </row>
    <row r="72" spans="1:4" ht="15" outlineLevel="1" x14ac:dyDescent="0.25">
      <c r="A72" s="62" t="s">
        <v>477</v>
      </c>
      <c r="B72" s="63" t="s">
        <v>384</v>
      </c>
      <c r="C72" s="141" t="s">
        <v>360</v>
      </c>
      <c r="D72" s="142"/>
    </row>
    <row r="73" spans="1:4" ht="15" outlineLevel="1" x14ac:dyDescent="0.25">
      <c r="A73" s="62" t="s">
        <v>478</v>
      </c>
      <c r="B73" s="63" t="s">
        <v>479</v>
      </c>
      <c r="C73" s="141" t="s">
        <v>453</v>
      </c>
      <c r="D73" s="142"/>
    </row>
    <row r="74" spans="1:4" ht="15" outlineLevel="1" x14ac:dyDescent="0.25">
      <c r="A74" s="62" t="s">
        <v>480</v>
      </c>
      <c r="B74" s="63" t="s">
        <v>481</v>
      </c>
      <c r="C74" s="141"/>
      <c r="D74" s="142"/>
    </row>
    <row r="75" spans="1:4" ht="15" outlineLevel="1" x14ac:dyDescent="0.25">
      <c r="A75" s="62" t="s">
        <v>482</v>
      </c>
      <c r="B75" s="63" t="s">
        <v>366</v>
      </c>
      <c r="C75" s="141" t="s">
        <v>360</v>
      </c>
      <c r="D75" s="142"/>
    </row>
    <row r="76" spans="1:4" ht="15" outlineLevel="1" x14ac:dyDescent="0.25">
      <c r="A76" s="62" t="s">
        <v>483</v>
      </c>
      <c r="B76" s="63" t="s">
        <v>367</v>
      </c>
      <c r="C76" s="141" t="s">
        <v>360</v>
      </c>
      <c r="D76" s="142"/>
    </row>
    <row r="77" spans="1:4" ht="15" outlineLevel="1" x14ac:dyDescent="0.25">
      <c r="A77" s="62" t="s">
        <v>484</v>
      </c>
      <c r="B77" s="63" t="s">
        <v>368</v>
      </c>
      <c r="C77" s="141" t="s">
        <v>360</v>
      </c>
      <c r="D77" s="142"/>
    </row>
    <row r="78" spans="1:4" ht="15" outlineLevel="1" x14ac:dyDescent="0.25">
      <c r="A78" s="62" t="s">
        <v>485</v>
      </c>
      <c r="B78" s="63" t="s">
        <v>369</v>
      </c>
      <c r="C78" s="141" t="s">
        <v>360</v>
      </c>
      <c r="D78" s="142"/>
    </row>
    <row r="79" spans="1:4" ht="15" outlineLevel="1" x14ac:dyDescent="0.25">
      <c r="A79" s="62" t="s">
        <v>486</v>
      </c>
      <c r="B79" s="63" t="s">
        <v>370</v>
      </c>
      <c r="C79" s="141" t="s">
        <v>360</v>
      </c>
      <c r="D79" s="142"/>
    </row>
    <row r="80" spans="1:4" ht="15" outlineLevel="1" x14ac:dyDescent="0.25">
      <c r="A80" s="62" t="s">
        <v>487</v>
      </c>
      <c r="B80" s="63" t="s">
        <v>371</v>
      </c>
      <c r="C80" s="141" t="s">
        <v>360</v>
      </c>
      <c r="D80" s="142"/>
    </row>
    <row r="81" spans="1:4" ht="15" outlineLevel="1" x14ac:dyDescent="0.25">
      <c r="A81" s="62" t="s">
        <v>488</v>
      </c>
      <c r="B81" s="63" t="s">
        <v>372</v>
      </c>
      <c r="C81" s="141" t="s">
        <v>360</v>
      </c>
      <c r="D81" s="142"/>
    </row>
    <row r="82" spans="1:4" ht="15" outlineLevel="1" x14ac:dyDescent="0.25">
      <c r="A82" s="62" t="s">
        <v>489</v>
      </c>
      <c r="B82" s="63" t="s">
        <v>490</v>
      </c>
      <c r="C82" s="141" t="s">
        <v>360</v>
      </c>
      <c r="D82" s="142"/>
    </row>
    <row r="83" spans="1:4" ht="15" outlineLevel="1" x14ac:dyDescent="0.25">
      <c r="A83" s="62" t="s">
        <v>491</v>
      </c>
      <c r="B83" s="63" t="s">
        <v>373</v>
      </c>
      <c r="C83" s="141" t="s">
        <v>360</v>
      </c>
      <c r="D83" s="142"/>
    </row>
    <row r="84" spans="1:4" ht="15" outlineLevel="1" x14ac:dyDescent="0.25">
      <c r="A84" s="62" t="s">
        <v>492</v>
      </c>
      <c r="B84" s="63" t="s">
        <v>374</v>
      </c>
      <c r="C84" s="141" t="s">
        <v>360</v>
      </c>
      <c r="D84" s="142"/>
    </row>
    <row r="85" spans="1:4" ht="15" outlineLevel="1" x14ac:dyDescent="0.25">
      <c r="A85" s="62" t="s">
        <v>493</v>
      </c>
      <c r="B85" s="63" t="s">
        <v>375</v>
      </c>
      <c r="C85" s="141" t="s">
        <v>360</v>
      </c>
      <c r="D85" s="160"/>
    </row>
    <row r="86" spans="1:4" ht="15" outlineLevel="1" x14ac:dyDescent="0.25">
      <c r="A86" s="62" t="s">
        <v>494</v>
      </c>
      <c r="B86" s="63" t="s">
        <v>495</v>
      </c>
      <c r="C86" s="141" t="s">
        <v>360</v>
      </c>
      <c r="D86" s="142"/>
    </row>
    <row r="87" spans="1:4" ht="15" outlineLevel="1" x14ac:dyDescent="0.25">
      <c r="A87" s="62" t="s">
        <v>496</v>
      </c>
      <c r="B87" s="63" t="s">
        <v>497</v>
      </c>
      <c r="C87" s="141" t="s">
        <v>360</v>
      </c>
      <c r="D87" s="142"/>
    </row>
    <row r="88" spans="1:4" ht="15" outlineLevel="1" x14ac:dyDescent="0.25">
      <c r="A88" s="62" t="s">
        <v>498</v>
      </c>
      <c r="B88" s="63" t="s">
        <v>499</v>
      </c>
      <c r="C88" s="141" t="s">
        <v>360</v>
      </c>
      <c r="D88" s="142"/>
    </row>
    <row r="89" spans="1:4" ht="15" outlineLevel="1" x14ac:dyDescent="0.25">
      <c r="A89" s="62" t="s">
        <v>500</v>
      </c>
      <c r="B89" s="63" t="s">
        <v>501</v>
      </c>
      <c r="C89" s="141" t="s">
        <v>360</v>
      </c>
      <c r="D89" s="142"/>
    </row>
    <row r="90" spans="1:4" ht="15" outlineLevel="1" x14ac:dyDescent="0.25">
      <c r="A90" s="62" t="s">
        <v>502</v>
      </c>
      <c r="B90" s="63" t="s">
        <v>503</v>
      </c>
      <c r="C90" s="141" t="s">
        <v>360</v>
      </c>
      <c r="D90" s="142"/>
    </row>
    <row r="91" spans="1:4" ht="15" outlineLevel="1" x14ac:dyDescent="0.25">
      <c r="A91" s="62" t="s">
        <v>504</v>
      </c>
      <c r="B91" s="63" t="s">
        <v>505</v>
      </c>
      <c r="C91" s="141" t="s">
        <v>360</v>
      </c>
      <c r="D91" s="142"/>
    </row>
    <row r="92" spans="1:4" ht="15" outlineLevel="1" x14ac:dyDescent="0.25">
      <c r="A92" s="62" t="s">
        <v>506</v>
      </c>
      <c r="B92" s="63" t="s">
        <v>507</v>
      </c>
      <c r="C92" s="141" t="s">
        <v>360</v>
      </c>
      <c r="D92" s="142"/>
    </row>
    <row r="93" spans="1:4" ht="15" outlineLevel="1" x14ac:dyDescent="0.25">
      <c r="A93" s="62" t="s">
        <v>508</v>
      </c>
      <c r="B93" s="63" t="s">
        <v>509</v>
      </c>
      <c r="C93" s="141" t="s">
        <v>360</v>
      </c>
      <c r="D93" s="142"/>
    </row>
    <row r="94" spans="1:4" ht="15" outlineLevel="1" x14ac:dyDescent="0.25">
      <c r="A94" s="62" t="s">
        <v>510</v>
      </c>
      <c r="B94" s="63" t="s">
        <v>511</v>
      </c>
      <c r="C94" s="141" t="s">
        <v>360</v>
      </c>
      <c r="D94" s="142"/>
    </row>
    <row r="95" spans="1:4" ht="15" outlineLevel="1" x14ac:dyDescent="0.25">
      <c r="A95" s="62" t="s">
        <v>512</v>
      </c>
      <c r="B95" s="63" t="s">
        <v>513</v>
      </c>
      <c r="C95" s="141" t="s">
        <v>360</v>
      </c>
      <c r="D95" s="142"/>
    </row>
    <row r="96" spans="1:4" ht="15" outlineLevel="1" x14ac:dyDescent="0.25">
      <c r="A96" s="62" t="s">
        <v>514</v>
      </c>
      <c r="B96" s="63" t="s">
        <v>515</v>
      </c>
      <c r="C96" s="141" t="s">
        <v>360</v>
      </c>
      <c r="D96" s="142"/>
    </row>
    <row r="97" spans="1:4" ht="15" outlineLevel="1" x14ac:dyDescent="0.25">
      <c r="A97" s="62" t="s">
        <v>516</v>
      </c>
      <c r="B97" s="63" t="s">
        <v>517</v>
      </c>
      <c r="C97" s="141" t="s">
        <v>360</v>
      </c>
      <c r="D97" s="142"/>
    </row>
    <row r="98" spans="1:4" ht="15" outlineLevel="1" x14ac:dyDescent="0.25">
      <c r="A98" s="62" t="s">
        <v>518</v>
      </c>
      <c r="B98" s="63" t="s">
        <v>519</v>
      </c>
      <c r="C98" s="141" t="s">
        <v>360</v>
      </c>
      <c r="D98" s="142"/>
    </row>
    <row r="99" spans="1:4" ht="15" outlineLevel="1" x14ac:dyDescent="0.25">
      <c r="A99" s="62" t="s">
        <v>520</v>
      </c>
      <c r="B99" s="63" t="s">
        <v>521</v>
      </c>
      <c r="C99" s="141" t="s">
        <v>360</v>
      </c>
      <c r="D99" s="142"/>
    </row>
    <row r="100" spans="1:4" ht="15" outlineLevel="1" x14ac:dyDescent="0.25">
      <c r="A100" s="62" t="s">
        <v>522</v>
      </c>
      <c r="B100" s="63" t="s">
        <v>523</v>
      </c>
      <c r="C100" s="141" t="s">
        <v>360</v>
      </c>
      <c r="D100" s="142"/>
    </row>
    <row r="101" spans="1:4" ht="15" outlineLevel="1" x14ac:dyDescent="0.25">
      <c r="A101" s="62" t="s">
        <v>524</v>
      </c>
      <c r="B101" s="63" t="s">
        <v>525</v>
      </c>
      <c r="C101" s="141" t="s">
        <v>360</v>
      </c>
      <c r="D101" s="142"/>
    </row>
    <row r="102" spans="1:4" ht="15" outlineLevel="1" x14ac:dyDescent="0.25">
      <c r="A102" s="62" t="s">
        <v>526</v>
      </c>
      <c r="B102" s="63" t="s">
        <v>527</v>
      </c>
      <c r="C102" s="141" t="s">
        <v>360</v>
      </c>
      <c r="D102" s="142"/>
    </row>
    <row r="103" spans="1:4" ht="15" outlineLevel="1" x14ac:dyDescent="0.25">
      <c r="A103" s="62" t="s">
        <v>528</v>
      </c>
      <c r="B103" s="63" t="s">
        <v>529</v>
      </c>
      <c r="C103" s="141" t="s">
        <v>360</v>
      </c>
      <c r="D103" s="142"/>
    </row>
    <row r="104" spans="1:4" ht="15" outlineLevel="1" x14ac:dyDescent="0.25">
      <c r="A104" s="62" t="s">
        <v>530</v>
      </c>
      <c r="B104" s="63" t="s">
        <v>531</v>
      </c>
      <c r="C104" s="141" t="s">
        <v>360</v>
      </c>
      <c r="D104" s="142"/>
    </row>
    <row r="105" spans="1:4" ht="135" outlineLevel="1" x14ac:dyDescent="0.25">
      <c r="A105" s="62" t="s">
        <v>532</v>
      </c>
      <c r="B105" s="63" t="s">
        <v>533</v>
      </c>
      <c r="C105" s="141" t="s">
        <v>534</v>
      </c>
      <c r="D105" s="142"/>
    </row>
    <row r="106" spans="1:4" ht="15" outlineLevel="1" x14ac:dyDescent="0.25">
      <c r="A106" s="62" t="s">
        <v>535</v>
      </c>
      <c r="B106" s="63" t="s">
        <v>385</v>
      </c>
      <c r="C106" s="141" t="s">
        <v>360</v>
      </c>
      <c r="D106" s="142"/>
    </row>
    <row r="107" spans="1:4" ht="15" outlineLevel="1" x14ac:dyDescent="0.25">
      <c r="A107" s="62" t="s">
        <v>536</v>
      </c>
      <c r="B107" s="63" t="s">
        <v>386</v>
      </c>
      <c r="C107" s="141" t="s">
        <v>360</v>
      </c>
      <c r="D107" s="142"/>
    </row>
    <row r="108" spans="1:4" ht="15" outlineLevel="1" x14ac:dyDescent="0.25">
      <c r="A108" s="62" t="s">
        <v>537</v>
      </c>
      <c r="B108" s="63" t="s">
        <v>387</v>
      </c>
      <c r="C108" s="141" t="s">
        <v>360</v>
      </c>
      <c r="D108" s="142"/>
    </row>
    <row r="109" spans="1:4" ht="15" outlineLevel="1" x14ac:dyDescent="0.25">
      <c r="A109" s="62" t="s">
        <v>538</v>
      </c>
      <c r="B109" s="63" t="s">
        <v>388</v>
      </c>
      <c r="C109" s="141" t="s">
        <v>360</v>
      </c>
      <c r="D109" s="142"/>
    </row>
    <row r="110" spans="1:4" ht="15" outlineLevel="1" x14ac:dyDescent="0.25">
      <c r="A110" s="62" t="s">
        <v>539</v>
      </c>
      <c r="B110" s="63" t="s">
        <v>389</v>
      </c>
      <c r="C110" s="141" t="s">
        <v>360</v>
      </c>
      <c r="D110" s="142"/>
    </row>
    <row r="111" spans="1:4" ht="15" outlineLevel="1" x14ac:dyDescent="0.25">
      <c r="A111" s="62" t="s">
        <v>540</v>
      </c>
      <c r="B111" s="63" t="s">
        <v>390</v>
      </c>
      <c r="C111" s="141" t="s">
        <v>360</v>
      </c>
      <c r="D111" s="142"/>
    </row>
    <row r="112" spans="1:4" ht="15" outlineLevel="1" x14ac:dyDescent="0.25">
      <c r="A112" s="62" t="s">
        <v>541</v>
      </c>
      <c r="B112" s="63" t="s">
        <v>391</v>
      </c>
      <c r="C112" s="141" t="s">
        <v>360</v>
      </c>
      <c r="D112" s="142"/>
    </row>
    <row r="113" spans="1:4" ht="15" outlineLevel="1" x14ac:dyDescent="0.25">
      <c r="A113" s="62" t="s">
        <v>542</v>
      </c>
      <c r="B113" s="63" t="s">
        <v>392</v>
      </c>
      <c r="C113" s="141" t="s">
        <v>360</v>
      </c>
      <c r="D113" s="142"/>
    </row>
    <row r="114" spans="1:4" ht="15" outlineLevel="1" x14ac:dyDescent="0.25">
      <c r="A114" s="62" t="s">
        <v>543</v>
      </c>
      <c r="B114" s="63" t="s">
        <v>393</v>
      </c>
      <c r="C114" s="141" t="s">
        <v>360</v>
      </c>
      <c r="D114" s="142"/>
    </row>
    <row r="115" spans="1:4" ht="15" outlineLevel="1" x14ac:dyDescent="0.25">
      <c r="A115" s="62" t="s">
        <v>544</v>
      </c>
      <c r="B115" s="63" t="s">
        <v>394</v>
      </c>
      <c r="C115" s="141" t="s">
        <v>360</v>
      </c>
      <c r="D115" s="142"/>
    </row>
    <row r="116" spans="1:4" ht="15" outlineLevel="1" x14ac:dyDescent="0.25">
      <c r="A116" s="62" t="s">
        <v>545</v>
      </c>
      <c r="B116" s="63" t="s">
        <v>395</v>
      </c>
      <c r="C116" s="141" t="s">
        <v>360</v>
      </c>
      <c r="D116" s="142"/>
    </row>
    <row r="117" spans="1:4" ht="15" outlineLevel="1" x14ac:dyDescent="0.25">
      <c r="A117" s="62" t="s">
        <v>546</v>
      </c>
      <c r="B117" s="63" t="s">
        <v>396</v>
      </c>
      <c r="C117" s="141" t="s">
        <v>360</v>
      </c>
      <c r="D117" s="142"/>
    </row>
    <row r="118" spans="1:4" ht="15" outlineLevel="1" x14ac:dyDescent="0.25">
      <c r="A118" s="62" t="s">
        <v>547</v>
      </c>
      <c r="B118" s="63" t="s">
        <v>397</v>
      </c>
      <c r="C118" s="141" t="s">
        <v>360</v>
      </c>
      <c r="D118" s="142"/>
    </row>
    <row r="119" spans="1:4" ht="15" outlineLevel="1" x14ac:dyDescent="0.25">
      <c r="A119" s="62" t="s">
        <v>548</v>
      </c>
      <c r="B119" s="63" t="s">
        <v>398</v>
      </c>
      <c r="C119" s="141" t="s">
        <v>360</v>
      </c>
      <c r="D119" s="142"/>
    </row>
    <row r="120" spans="1:4" ht="15" outlineLevel="1" x14ac:dyDescent="0.25">
      <c r="A120" s="62" t="s">
        <v>549</v>
      </c>
      <c r="B120" s="63" t="s">
        <v>399</v>
      </c>
      <c r="C120" s="141" t="s">
        <v>360</v>
      </c>
      <c r="D120" s="142"/>
    </row>
    <row r="121" spans="1:4" ht="15" outlineLevel="1" x14ac:dyDescent="0.25">
      <c r="A121" s="62" t="s">
        <v>550</v>
      </c>
      <c r="B121" s="63" t="s">
        <v>400</v>
      </c>
      <c r="C121" s="141" t="s">
        <v>360</v>
      </c>
      <c r="D121" s="142"/>
    </row>
    <row r="122" spans="1:4" ht="15" outlineLevel="1" x14ac:dyDescent="0.25">
      <c r="A122" s="62" t="s">
        <v>551</v>
      </c>
      <c r="B122" s="63" t="s">
        <v>401</v>
      </c>
      <c r="C122" s="141" t="s">
        <v>360</v>
      </c>
      <c r="D122" s="142"/>
    </row>
    <row r="123" spans="1:4" ht="15" outlineLevel="1" x14ac:dyDescent="0.25">
      <c r="A123" s="62" t="s">
        <v>552</v>
      </c>
      <c r="B123" s="63" t="s">
        <v>402</v>
      </c>
      <c r="C123" s="141" t="s">
        <v>360</v>
      </c>
      <c r="D123" s="142"/>
    </row>
    <row r="124" spans="1:4" ht="15" outlineLevel="1" x14ac:dyDescent="0.25">
      <c r="A124" s="62" t="s">
        <v>553</v>
      </c>
      <c r="B124" s="63" t="s">
        <v>403</v>
      </c>
      <c r="C124" s="141" t="s">
        <v>360</v>
      </c>
      <c r="D124" s="142"/>
    </row>
    <row r="125" spans="1:4" ht="15" outlineLevel="1" x14ac:dyDescent="0.25">
      <c r="A125" s="62" t="s">
        <v>554</v>
      </c>
      <c r="B125" s="63" t="s">
        <v>404</v>
      </c>
      <c r="C125" s="141" t="s">
        <v>360</v>
      </c>
      <c r="D125" s="142"/>
    </row>
    <row r="126" spans="1:4" ht="15" outlineLevel="1" x14ac:dyDescent="0.25">
      <c r="A126" s="62" t="s">
        <v>555</v>
      </c>
      <c r="B126" s="63" t="s">
        <v>405</v>
      </c>
      <c r="C126" s="141" t="s">
        <v>360</v>
      </c>
      <c r="D126" s="142"/>
    </row>
    <row r="127" spans="1:4" ht="15" outlineLevel="1" x14ac:dyDescent="0.25">
      <c r="A127" s="62" t="s">
        <v>556</v>
      </c>
      <c r="B127" s="63" t="s">
        <v>406</v>
      </c>
      <c r="C127" s="141" t="s">
        <v>360</v>
      </c>
      <c r="D127" s="142"/>
    </row>
    <row r="128" spans="1:4" ht="15" outlineLevel="1" x14ac:dyDescent="0.25">
      <c r="A128" s="62" t="s">
        <v>557</v>
      </c>
      <c r="B128" s="63" t="s">
        <v>558</v>
      </c>
      <c r="C128" s="141" t="s">
        <v>360</v>
      </c>
      <c r="D128" s="142"/>
    </row>
    <row r="129" spans="1:5" ht="15" outlineLevel="1" x14ac:dyDescent="0.25">
      <c r="A129" s="62" t="s">
        <v>559</v>
      </c>
      <c r="B129" s="63" t="s">
        <v>560</v>
      </c>
      <c r="C129" s="141" t="s">
        <v>360</v>
      </c>
      <c r="D129" s="142"/>
    </row>
    <row r="130" spans="1:5" ht="15" outlineLevel="1" x14ac:dyDescent="0.25">
      <c r="A130" s="62" t="s">
        <v>561</v>
      </c>
      <c r="B130" s="63" t="s">
        <v>562</v>
      </c>
      <c r="C130" s="141" t="s">
        <v>360</v>
      </c>
      <c r="D130" s="142"/>
    </row>
    <row r="131" spans="1:5" ht="15" outlineLevel="1" x14ac:dyDescent="0.25">
      <c r="A131" s="62" t="s">
        <v>563</v>
      </c>
      <c r="B131" s="63" t="s">
        <v>564</v>
      </c>
      <c r="C131" s="141" t="s">
        <v>360</v>
      </c>
      <c r="D131" s="142"/>
    </row>
    <row r="132" spans="1:5" ht="15" outlineLevel="1" x14ac:dyDescent="0.25">
      <c r="A132" s="62" t="s">
        <v>565</v>
      </c>
      <c r="B132" s="63" t="s">
        <v>566</v>
      </c>
      <c r="C132" s="141" t="s">
        <v>360</v>
      </c>
      <c r="D132" s="142"/>
    </row>
    <row r="133" spans="1:5" ht="15" outlineLevel="1" x14ac:dyDescent="0.25">
      <c r="A133" s="62" t="s">
        <v>567</v>
      </c>
      <c r="B133" s="63" t="s">
        <v>568</v>
      </c>
      <c r="C133" s="141" t="s">
        <v>360</v>
      </c>
      <c r="D133" s="142"/>
    </row>
    <row r="134" spans="1:5" ht="15" outlineLevel="1" x14ac:dyDescent="0.25">
      <c r="A134" s="62" t="s">
        <v>569</v>
      </c>
      <c r="B134" s="63" t="s">
        <v>407</v>
      </c>
      <c r="C134" s="141" t="s">
        <v>360</v>
      </c>
      <c r="D134" s="142"/>
    </row>
    <row r="135" spans="1:5" ht="15" outlineLevel="1" x14ac:dyDescent="0.25">
      <c r="A135" s="62" t="s">
        <v>570</v>
      </c>
      <c r="B135" s="63" t="s">
        <v>408</v>
      </c>
      <c r="C135" s="141" t="s">
        <v>360</v>
      </c>
      <c r="D135" s="142"/>
    </row>
    <row r="136" spans="1:5" ht="15" outlineLevel="1" x14ac:dyDescent="0.25">
      <c r="A136" s="62" t="s">
        <v>571</v>
      </c>
      <c r="B136" s="63" t="s">
        <v>409</v>
      </c>
      <c r="C136" s="141" t="s">
        <v>360</v>
      </c>
      <c r="D136" s="142"/>
    </row>
    <row r="137" spans="1:5" ht="15" outlineLevel="1" x14ac:dyDescent="0.25">
      <c r="A137" s="62" t="s">
        <v>621</v>
      </c>
      <c r="B137" s="63" t="s">
        <v>412</v>
      </c>
      <c r="C137" s="141" t="s">
        <v>360</v>
      </c>
      <c r="D137" s="142"/>
    </row>
    <row r="138" spans="1:5" ht="15" outlineLevel="1" x14ac:dyDescent="0.25">
      <c r="A138" s="62" t="s">
        <v>622</v>
      </c>
      <c r="B138" s="63" t="s">
        <v>413</v>
      </c>
      <c r="C138" s="141" t="s">
        <v>360</v>
      </c>
      <c r="D138" s="142"/>
    </row>
    <row r="139" spans="1:5" ht="15" outlineLevel="1" x14ac:dyDescent="0.25">
      <c r="A139" s="62" t="s">
        <v>623</v>
      </c>
      <c r="B139" s="63" t="s">
        <v>414</v>
      </c>
      <c r="C139" s="141" t="s">
        <v>360</v>
      </c>
      <c r="D139" s="142"/>
    </row>
    <row r="140" spans="1:5" ht="15" outlineLevel="1" x14ac:dyDescent="0.25">
      <c r="A140" s="62" t="s">
        <v>624</v>
      </c>
      <c r="B140" s="63" t="s">
        <v>415</v>
      </c>
      <c r="C140" s="141" t="s">
        <v>360</v>
      </c>
      <c r="D140" s="142"/>
    </row>
    <row r="141" spans="1:5" x14ac:dyDescent="0.25">
      <c r="E141" s="64"/>
    </row>
    <row r="142" spans="1:5" x14ac:dyDescent="0.25">
      <c r="E142" s="64"/>
    </row>
    <row r="143" spans="1:5" x14ac:dyDescent="0.25">
      <c r="E143" s="64"/>
    </row>
  </sheetData>
  <autoFilter ref="A7:C7" xr:uid="{00000000-0009-0000-0000-000006000000}"/>
  <mergeCells count="6">
    <mergeCell ref="C1:C2"/>
    <mergeCell ref="B3:B4"/>
    <mergeCell ref="C3:C4"/>
    <mergeCell ref="B5:B6"/>
    <mergeCell ref="A1:A6"/>
    <mergeCell ref="B1:B2"/>
  </mergeCells>
  <phoneticPr fontId="16"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workbookViewId="0">
      <selection sqref="A1:A2"/>
    </sheetView>
  </sheetViews>
  <sheetFormatPr baseColWidth="10" defaultColWidth="11.42578125" defaultRowHeight="15" x14ac:dyDescent="0.25"/>
  <cols>
    <col min="1" max="1" width="9" style="123" customWidth="1"/>
    <col min="2" max="2" width="16" style="123" customWidth="1"/>
    <col min="3" max="3" width="74.140625" style="124" customWidth="1"/>
    <col min="4" max="16384" width="11.42578125" style="123"/>
  </cols>
  <sheetData>
    <row r="1" spans="1:3" s="87" customFormat="1" ht="12.6" customHeight="1" x14ac:dyDescent="0.25">
      <c r="A1" s="510" t="s">
        <v>433</v>
      </c>
      <c r="B1" s="510" t="s">
        <v>434</v>
      </c>
      <c r="C1" s="510" t="s">
        <v>435</v>
      </c>
    </row>
    <row r="2" spans="1:3" s="87" customFormat="1" ht="11.25" x14ac:dyDescent="0.25">
      <c r="A2" s="512"/>
      <c r="B2" s="512"/>
      <c r="C2" s="512"/>
    </row>
    <row r="3" spans="1:3" s="87" customFormat="1" ht="11.25" x14ac:dyDescent="0.25">
      <c r="A3" s="125">
        <v>1</v>
      </c>
      <c r="B3" s="119">
        <v>43692</v>
      </c>
      <c r="C3" s="120" t="s">
        <v>437</v>
      </c>
    </row>
    <row r="4" spans="1:3" s="87" customFormat="1" ht="101.25" x14ac:dyDescent="0.25">
      <c r="A4" s="125">
        <v>2</v>
      </c>
      <c r="B4" s="119">
        <v>43986</v>
      </c>
      <c r="C4" s="120" t="s">
        <v>649</v>
      </c>
    </row>
    <row r="5" spans="1:3" s="87" customFormat="1" ht="114.75" customHeight="1" x14ac:dyDescent="0.25">
      <c r="A5" s="173">
        <v>3</v>
      </c>
      <c r="B5" s="174">
        <v>44356</v>
      </c>
      <c r="C5" s="182" t="s">
        <v>1747</v>
      </c>
    </row>
    <row r="6" spans="1:3" s="87" customFormat="1" ht="11.25" x14ac:dyDescent="0.25">
      <c r="A6" s="118"/>
      <c r="B6" s="118"/>
      <c r="C6" s="120"/>
    </row>
    <row r="7" spans="1:3" s="87" customFormat="1" ht="11.25" x14ac:dyDescent="0.25">
      <c r="A7" s="121" t="s">
        <v>436</v>
      </c>
      <c r="C7" s="122"/>
    </row>
    <row r="8" spans="1:3" s="87" customFormat="1" ht="11.25" x14ac:dyDescent="0.25">
      <c r="C8" s="122"/>
    </row>
    <row r="9" spans="1:3" s="87" customFormat="1" ht="11.25" x14ac:dyDescent="0.25">
      <c r="C9" s="122"/>
    </row>
  </sheetData>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AD780F16D4F8408C2FA05073184DA1" ma:contentTypeVersion="14" ma:contentTypeDescription="Crear nuevo documento." ma:contentTypeScope="" ma:versionID="42f96fe629ec6f812c19b0cb11696e3f">
  <xsd:schema xmlns:xsd="http://www.w3.org/2001/XMLSchema" xmlns:xs="http://www.w3.org/2001/XMLSchema" xmlns:p="http://schemas.microsoft.com/office/2006/metadata/properties" xmlns:ns3="1da8e02d-73ae-4eea-814d-e3b081c83593" xmlns:ns4="12603438-903b-4c81-b539-dad81c2cc45d" targetNamespace="http://schemas.microsoft.com/office/2006/metadata/properties" ma:root="true" ma:fieldsID="a82f192936d7bb41a8ed77b05316563f" ns3:_="" ns4:_="">
    <xsd:import namespace="1da8e02d-73ae-4eea-814d-e3b081c83593"/>
    <xsd:import namespace="12603438-903b-4c81-b539-dad81c2cc45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8e02d-73ae-4eea-814d-e3b081c83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603438-903b-4c81-b539-dad81c2cc45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259DB-8CF9-4F3F-9D2B-F3DA148C1173}">
  <ds:schemaRefs>
    <ds:schemaRef ds:uri="http://schemas.microsoft.com/office/2006/documentManagement/types"/>
    <ds:schemaRef ds:uri="1da8e02d-73ae-4eea-814d-e3b081c83593"/>
    <ds:schemaRef ds:uri="http://purl.org/dc/elements/1.1/"/>
    <ds:schemaRef ds:uri="http://purl.org/dc/dcmitype/"/>
    <ds:schemaRef ds:uri="http://schemas.microsoft.com/office/infopath/2007/PartnerControls"/>
    <ds:schemaRef ds:uri="http://schemas.openxmlformats.org/package/2006/metadata/core-properties"/>
    <ds:schemaRef ds:uri="12603438-903b-4c81-b539-dad81c2cc45d"/>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D852361-370D-43C4-B997-1CA4F9815BC5}">
  <ds:schemaRefs>
    <ds:schemaRef ds:uri="http://schemas.microsoft.com/sharepoint/v3/contenttype/forms"/>
  </ds:schemaRefs>
</ds:datastoreItem>
</file>

<file path=customXml/itemProps3.xml><?xml version="1.0" encoding="utf-8"?>
<ds:datastoreItem xmlns:ds="http://schemas.openxmlformats.org/officeDocument/2006/customXml" ds:itemID="{E32979AC-D2C4-4A53-A241-B6CA9BADD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8e02d-73ae-4eea-814d-e3b081c83593"/>
    <ds:schemaRef ds:uri="12603438-903b-4c81-b539-dad81c2cc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H1</vt:lpstr>
      <vt:lpstr>H2</vt:lpstr>
      <vt:lpstr>H3</vt:lpstr>
      <vt:lpstr>H4</vt:lpstr>
      <vt:lpstr>INSTRUCCIONES</vt:lpstr>
      <vt:lpstr>LISTAS</vt:lpstr>
      <vt:lpstr>COD DANE</vt:lpstr>
      <vt:lpstr>OFERTA</vt:lpstr>
      <vt:lpstr>CONTROL DE CAMBIOS</vt:lpstr>
      <vt:lpstr>'H1'!Área_de_impresión</vt:lpstr>
      <vt:lpstr>'H2'!Área_de_impresión</vt:lpstr>
      <vt:lpstr>'H3'!Área_de_impresión</vt:lpstr>
      <vt:lpstr>'H4'!Área_de_impresión</vt:lpstr>
      <vt:lpstr>INSTRUCCIONES!Área_de_impresión</vt:lpstr>
      <vt:lpstr>Dotación_de_implementos_culturales_recreativos_y_deportivos</vt:lpstr>
      <vt:lpstr>Dotación_de_recreación_deportivos_y_culturales</vt:lpstr>
      <vt:lpstr>Dotación_Social_y_Comunitaria</vt:lpstr>
      <vt:lpstr>Líneas</vt:lpstr>
      <vt:lpstr>LinInv</vt:lpstr>
      <vt:lpstr>Subli</vt:lpstr>
      <vt:lpstr>INSTRUCCIONES!Títulos_a_imprimir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Rodríguez Molina</cp:lastModifiedBy>
  <cp:lastPrinted>2021-04-22T21:20:32Z</cp:lastPrinted>
  <dcterms:created xsi:type="dcterms:W3CDTF">2019-12-04T13:30:30Z</dcterms:created>
  <dcterms:modified xsi:type="dcterms:W3CDTF">2021-06-15T18:44:22Z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0x010100C0AD780F16D4F8408C2FA05073184DA1</vt:lpwstr>
  </property>
</Properties>
</file>