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058CF99D8038EC5386E9F0FDD38D1847B8ACEAA7" xr6:coauthVersionLast="45" xr6:coauthVersionMax="45" xr10:uidLastSave="{A93C30B3-FDCA-4AD2-875F-E738320B6444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MATRIZ!$A$9:$AH$57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41" l="1"/>
  <c r="AF11" i="41" l="1"/>
  <c r="AG11" i="41" s="1"/>
  <c r="AH11" i="41" s="1"/>
  <c r="T11" i="41"/>
  <c r="U11" i="41" s="1"/>
  <c r="V11" i="41" s="1"/>
  <c r="AF23" i="41" l="1"/>
  <c r="AG23" i="41" s="1"/>
  <c r="AH23" i="41" s="1"/>
  <c r="U23" i="41"/>
  <c r="V23" i="41" s="1"/>
  <c r="G23" i="41"/>
  <c r="AF17" i="41"/>
  <c r="AG17" i="41" s="1"/>
  <c r="AH17" i="41" s="1"/>
  <c r="T17" i="41"/>
  <c r="U17" i="41" s="1"/>
  <c r="V17" i="41" s="1"/>
  <c r="G17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4" i="41"/>
  <c r="AH24" i="41" s="1"/>
  <c r="AG48" i="41" l="1"/>
  <c r="AH48" i="41" s="1"/>
  <c r="AG46" i="41"/>
  <c r="AH46" i="41" s="1"/>
  <c r="AF10" i="41" l="1"/>
  <c r="AG10" i="41" s="1"/>
  <c r="AH10" i="41" s="1"/>
  <c r="AF22" i="41"/>
  <c r="AG22" i="41" s="1"/>
  <c r="AH22" i="41" s="1"/>
  <c r="AF12" i="41"/>
  <c r="AG12" i="41" s="1"/>
  <c r="AH12" i="41" s="1"/>
  <c r="AG47" i="41"/>
  <c r="AH47" i="41" s="1"/>
  <c r="AF54" i="41" l="1"/>
  <c r="AG54" i="41" s="1"/>
  <c r="AH54" i="41" s="1"/>
  <c r="AF52" i="41"/>
  <c r="AG52" i="41" s="1"/>
  <c r="AH52" i="41" s="1"/>
  <c r="AF13" i="41"/>
  <c r="AG13" i="41" s="1"/>
  <c r="AH13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1" i="41" l="1"/>
  <c r="AG21" i="41" s="1"/>
  <c r="AH21" i="41" s="1"/>
  <c r="AF26" i="41"/>
  <c r="AG26" i="41" s="1"/>
  <c r="AH26" i="41" s="1"/>
  <c r="AF28" i="41"/>
  <c r="AG28" i="41" s="1"/>
  <c r="AH28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<sst xmlns="http://schemas.openxmlformats.org/spreadsheetml/2006/main" count="765" uniqueCount="343">
  <si>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</si>
  <si>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</si>
  <si>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</si>
  <si>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</si>
  <si>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</si>
  <si>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</si>
  <si>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</si>
  <si>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</si>
  <si>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</si>
  <si>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</si>
  <si>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</si>
  <si>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</si>
  <si>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</si>
  <si>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</si>
  <si>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</si>
  <si>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</si>
  <si>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</si>
  <si>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</si>
  <si>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</si>
  <si>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</si>
  <si>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</si>
  <si>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</si>
  <si>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</si>
  <si>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</si>
  <si>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</si>
  <si>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</si>
  <si>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</si>
  <si>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</si>
  <si>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</si>
  <si>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</si>
  <si>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</si>
  <si>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</si>
  <si>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</si>
  <si>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</si>
  <si>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</si>
  <si>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</si>
  <si>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</si>
  <si>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</si>
  <si>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</si>
  <si>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</si>
  <si>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</si>
  <si>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</si>
  <si>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</si>
  <si>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</si>
  <si>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</si>
  <si>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</si>
  <si>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</si>
  <si>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</si>
  <si>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</si>
  <si>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</si>
  <si>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</si>
  <si>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</si>
  <si>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</si>
  <si>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</si>
  <si>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</si>
  <si>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</si>
  <si>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</si>
  <si>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</si>
  <si>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</si>
  <si>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</si>
  <si>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</si>
  <si>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</si>
  <si>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</si>
  <si>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</si>
  <si>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</si>
  <si>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</si>
  <si>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</si>
  <si>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</si>
  <si>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</si>
  <si>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</si>
  <si>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</si>
  <si>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</si>
  <si>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</si>
  <si>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</si>
  <si>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</si>
  <si>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</si>
  <si>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</si>
  <si>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</si>
  <si>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</si>
  <si>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</si>
  <si>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</si>
  <si>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</si>
  <si>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</si>
  <si>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</si>
  <si>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</si>
  <si>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</si>
  <si>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</si>
  <si>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</si>
  <si>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</si>
  <si>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</si>
  <si>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</si>
  <si>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</si>
  <si>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</si>
  <si>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</si>
  <si>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</si>
  <si>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</si>
  <si>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</si>
  <si>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</si>
  <si>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</si>
  <si>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</si>
  <si>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</si>
  <si>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</si>
  <si>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</si>
  <si>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</si>
  <si>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</si>
  <si>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</si>
  <si>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</si>
  <si>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</si>
  <si>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</si>
  <si>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</si>
  <si>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</si>
  <si>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</si>
  <si>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</si>
  <si>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</si>
  <si>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</si>
  <si>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</si>
  <si>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</si>
  <si>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</si>
  <si>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</si>
  <si>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</si>
  <si>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</si>
  <si>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</si>
  <si>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</si>
  <si>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</si>
  <si>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</si>
  <si>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</si>
  <si>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</si>
  <si>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</si>
  <si>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</si>
  <si>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</si>
  <si>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</si>
  <si>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</si>
  <si>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</si>
  <si>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</si>
  <si>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</si>
  <si>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</si>
  <si>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</si>
  <si>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</si>
  <si>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</si>
  <si>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</si>
  <si>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</si>
  <si>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</si>
  <si>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</si>
  <si>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</si>
  <si>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</si>
  <si>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</si>
  <si>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</si>
  <si>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</si>
  <si>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</si>
  <si>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</si>
  <si>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</si>
  <si>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</si>
  <si>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</si>
  <si>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</si>
  <si>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</si>
  <si>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</si>
  <si>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</si>
  <si>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</si>
  <si>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</si>
  <si>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</si>
  <si>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</si>
  <si>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</si>
  <si>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</si>
  <si>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</si>
  <si>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</si>
  <si>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</si>
  <si>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</si>
  <si>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</si>
  <si>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</si>
  <si>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</si>
  <si>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</si>
  <si>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</si>
  <si>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</si>
  <si>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</si>
  <si>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</si>
  <si>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</si>
  <si>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</si>
  <si>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</si>
  <si>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</si>
  <si>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</si>
  <si>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</si>
  <si>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</si>
  <si>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</si>
  <si>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</si>
  <si>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</si>
  <si>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</si>
  <si>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</si>
  <si>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</si>
  <si>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</si>
  <si>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</si>
  <si>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</si>
  <si>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</si>
  <si>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</si>
  <si>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</si>
  <si>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</si>
  <si>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</si>
  <si>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</si>
  <si>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</si>
  <si>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</si>
  <si>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</si>
  <si>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</si>
  <si>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</si>
  <si>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</si>
  <si>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</si>
  <si>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</si>
  <si>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</si>
  <si>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</si>
  <si>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</si>
  <si>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</si>
  <si>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</si>
  <si>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</si>
  <si>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</si>
  <si>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</si>
  <si>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</si>
  <si>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</si>
  <si>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</si>
  <si>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</si>
  <si>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</si>
  <si>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</si>
  <si>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</si>
  <si>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</si>
  <si>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</si>
  <si>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</si>
  <si>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</si>
  <si>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</si>
  <si>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</si>
  <si>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</si>
  <si>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</si>
  <si>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</si>
  <si>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</si>
  <si>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</si>
  <si>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</si>
  <si>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</si>
  <si>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</si>
  <si>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</si>
  <si>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</si>
  <si>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</si>
  <si>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</si>
  <si>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</si>
  <si>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</si>
  <si>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</si>
  <si>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</si>
  <si>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</si>
  <si>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</si>
  <si>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</si>
  <si>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</si>
  <si>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</si>
  <si>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</si>
  <si>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</si>
  <si>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</si>
  <si>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</si>
  <si>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</si>
  <si>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</si>
  <si>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</si>
  <si>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</si>
  <si>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</si>
  <si>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</si>
  <si>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</si>
  <si>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Señalización de áreas con desnivel y antideslizantes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</si>
  <si>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</si>
  <si>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</si>
  <si>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</si>
  <si>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</si>
  <si>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</si>
  <si>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</si>
  <si>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</si>
  <si>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</si>
  <si>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</si>
  <si>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</si>
  <si>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</si>
  <si>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</si>
  <si>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</si>
  <si>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</si>
  <si>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</si>
  <si>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</si>
  <si>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</si>
  <si>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</si>
  <si>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</si>
  <si>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</si>
  <si>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</si>
  <si>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</si>
  <si>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</si>
  <si>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</si>
  <si>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</si>
  <si>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</si>
  <si>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</si>
  <si>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</si>
  <si>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</si>
  <si>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</si>
  <si>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</si>
  <si>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</si>
  <si>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</si>
  <si>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</si>
  <si>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</si>
  <si>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</si>
  <si>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</si>
  <si>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</si>
  <si>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</si>
  <si>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</si>
  <si>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</si>
  <si>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Resfriado Común, Sinositus, Rinitis, Neumonía, Neumoconiosis, Cefaleas. Generado por partículas en el ambiente como polvo, humo, gases de exostos.</t>
  </si>
  <si>
    <t>Fatiga, dolor abdominal, dolor en oídos, asfixia, hipoxia, aumento de estrés. Generado por traslado a ciudades en avión.</t>
  </si>
  <si>
    <t>Adecuación de estanterías</t>
  </si>
  <si>
    <t>Quemaduras leves, lesiones de tejidos blandos. Por contacto con grecas.</t>
  </si>
  <si>
    <t>NEIVA</t>
  </si>
  <si>
    <t>Sede administrativa - Calle 11 N 3- 41</t>
  </si>
  <si>
    <t>Heridas, Golpes, Contusiones, Caídas al mismo nivel.  Generado por recorridos en oficinas, ascenso y descenso por cambios de nivel de forma regular, superficies lisas e irregulares.</t>
  </si>
  <si>
    <t>Conservar el calzado amarrado y prestar atención al bajar escalones</t>
  </si>
  <si>
    <t>Fomentar el no uso de celular mientras se caminar</t>
  </si>
  <si>
    <t xml:space="preserve">Caídas, lesiones de tejidos blandos y osteomusculares, contaminación visual. Generado por la falta de canalización de cables, orden y aseo en áreas de trabajo como oficinas, almacenes y archivo. </t>
  </si>
  <si>
    <t>Se solicita a la OTI, la necesidad de canalizar todo el cableado de los puestos de trabajo</t>
  </si>
  <si>
    <t>Señalizar elementos generadores de calor como grecas, estufas</t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</si>
  <si>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</si>
  <si>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</si>
  <si>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</si>
  <si>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osteomusculares. Generadas por caída de objetos o caídas a mismo nivel debido a un inadecuado apilamiento de cajas,  especialmente en áreas de archivo y almacén.</t>
  </si>
  <si>
    <t>Instalación de  cinta antideslizante y de precaución en cambios de nivel</t>
  </si>
  <si>
    <t>Fiebre alta, tos, dificultad para respirar, fatiga, secreciones nasales, malestar general, infección respiratoria aguda,  muerte. Generado por contagio del virus COVID-19.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</si>
  <si>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</si>
  <si>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</si>
  <si>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</si>
  <si>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de origen parasitario. Generadas por el consumo de alimentos o agua contaminada especialmente en zonas rurales.</t>
  </si>
  <si>
    <t>Desarrollo de enfermedades infecciosas o
zoonosis. Generados por mordedura de caninos, ofidios u otros animales.</t>
  </si>
  <si>
    <t>Lesiones en tejidos blandos o incluso la muerte de trabajadores y daño al ambiente.</t>
  </si>
  <si>
    <t>Lesiones en tejidos blandos o incluso la muerte de trabajadores.</t>
  </si>
  <si>
    <t>Lesiones en tejidos blandos e incluso la muerte en trabajadores.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</si>
  <si>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</si>
  <si>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</si>
  <si>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</si>
  <si>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</si>
  <si>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</si>
  <si>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Quemaduras, electrocución o muerte por choque o arco eléctrico, ocasionado por sobrecargas en tomas, cables descubiertos, manipulación y mantenimiento a equipos eléctricos.</t>
  </si>
  <si>
    <t>Calle 11 N 3 - 41</t>
  </si>
  <si>
    <t>CAQUETA HUILA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</si>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</sst>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0" xfId="6" applyFont="1"/>
    <xf numFmtId="0" fontId="31" fillId="0" borderId="0" xfId="6" applyFont="1"/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18" borderId="1" xfId="7" applyFont="1" applyFill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999FFD99-E429-4F38-A31E-6382286663F2}"/>
  </cellStyles>
  <dxfs count="64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D3D211-A214-4A73-89A1-E631AD690F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185</v>
      </c>
      <c r="G9" s="83"/>
    </row>
    <row r="10" spans="1:7" ht="25.5" x14ac:dyDescent="0.2">
      <c r="A10" s="83" t="s">
        <v>127</v>
      </c>
      <c r="F10" s="87" t="s">
        <v>191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195</v>
      </c>
      <c r="G14" s="83"/>
    </row>
    <row r="15" spans="1:7" ht="76.5" x14ac:dyDescent="0.2">
      <c r="F15" s="2" t="s">
        <v>193</v>
      </c>
      <c r="G15" s="2"/>
    </row>
    <row r="16" spans="1:7" ht="38.25" x14ac:dyDescent="0.2">
      <c r="F16" s="2" t="s">
        <v>199</v>
      </c>
      <c r="G16" s="2"/>
    </row>
    <row r="17" spans="6:7" ht="51" x14ac:dyDescent="0.2">
      <c r="F17" s="2" t="s">
        <v>194</v>
      </c>
      <c r="G17" s="2"/>
    </row>
    <row r="18" spans="6:7" ht="25.5" x14ac:dyDescent="0.2">
      <c r="F18" s="87" t="s">
        <v>198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192</v>
      </c>
      <c r="G20" s="83"/>
    </row>
    <row r="21" spans="6:7" ht="25.5" x14ac:dyDescent="0.2">
      <c r="F21" s="2" t="s">
        <v>197</v>
      </c>
    </row>
    <row r="22" spans="6:7" ht="25.5" x14ac:dyDescent="0.2">
      <c r="F22" s="87" t="s">
        <v>226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186</v>
      </c>
    </row>
    <row r="29" spans="6:7" ht="25.5" x14ac:dyDescent="0.2">
      <c r="F29" s="87" t="s">
        <v>187</v>
      </c>
    </row>
    <row r="30" spans="6:7" x14ac:dyDescent="0.2">
      <c r="F30" s="87" t="s">
        <v>188</v>
      </c>
    </row>
    <row r="31" spans="6:7" x14ac:dyDescent="0.2">
      <c r="F31" s="87" t="s">
        <v>189</v>
      </c>
    </row>
    <row r="32" spans="6:7" x14ac:dyDescent="0.2">
      <c r="F32" s="87" t="s">
        <v>190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176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207</v>
      </c>
    </row>
    <row r="65" spans="6:6" ht="25.5" x14ac:dyDescent="0.2">
      <c r="F65" s="87" t="s">
        <v>202</v>
      </c>
    </row>
    <row r="66" spans="6:6" ht="38.25" x14ac:dyDescent="0.2">
      <c r="F66" s="87" t="s">
        <v>204</v>
      </c>
    </row>
    <row r="67" spans="6:6" ht="25.5" x14ac:dyDescent="0.2">
      <c r="F67" s="87" t="s">
        <v>203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H1" sqref="H1:AB1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334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335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82"/>
      <c r="C2" s="182"/>
      <c r="D2" s="182"/>
      <c r="E2" s="182"/>
      <c r="F2" s="182"/>
      <c r="G2" s="224"/>
      <c r="H2" s="225" t="s">
        <v>336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337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82"/>
      <c r="C3" s="182"/>
      <c r="D3" s="182"/>
      <c r="E3" s="182"/>
      <c r="F3" s="182"/>
      <c r="G3" s="224"/>
      <c r="H3" s="228" t="s">
        <v>338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339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340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50" t="s">
        <v>119</v>
      </c>
      <c r="B5" s="151"/>
      <c r="C5" s="151"/>
      <c r="D5" s="151"/>
      <c r="E5" s="151"/>
      <c r="F5" s="152"/>
      <c r="G5" s="114">
        <v>18</v>
      </c>
      <c r="H5" s="115" t="s">
        <v>120</v>
      </c>
      <c r="I5" s="153" t="s">
        <v>121</v>
      </c>
      <c r="J5" s="159"/>
      <c r="K5" s="159"/>
      <c r="L5" s="159"/>
      <c r="M5" s="159"/>
      <c r="N5" s="159"/>
      <c r="O5" s="159"/>
      <c r="P5" s="159"/>
      <c r="Q5" s="159"/>
      <c r="R5" s="154"/>
      <c r="S5" s="177" t="s">
        <v>18</v>
      </c>
      <c r="T5" s="177"/>
      <c r="U5" s="177"/>
      <c r="V5" s="178"/>
      <c r="W5" s="178"/>
      <c r="X5" s="177" t="s">
        <v>19</v>
      </c>
      <c r="Y5" s="177"/>
      <c r="Z5" s="116">
        <v>42277</v>
      </c>
      <c r="AA5" s="150" t="s">
        <v>20</v>
      </c>
      <c r="AB5" s="152"/>
      <c r="AC5" s="188">
        <v>43950</v>
      </c>
      <c r="AD5" s="182"/>
      <c r="AE5" s="182"/>
      <c r="AF5" s="177" t="s">
        <v>21</v>
      </c>
      <c r="AG5" s="177"/>
      <c r="AH5" s="123">
        <v>5</v>
      </c>
      <c r="AJ5" s="73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6"/>
      <c r="BJ5" s="176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50" t="s">
        <v>156</v>
      </c>
      <c r="B6" s="151"/>
      <c r="C6" s="151"/>
      <c r="D6" s="151"/>
      <c r="E6" s="151"/>
      <c r="F6" s="152"/>
      <c r="G6" s="91" t="s">
        <v>333</v>
      </c>
      <c r="H6" s="117" t="s">
        <v>227</v>
      </c>
      <c r="I6" s="155" t="s">
        <v>304</v>
      </c>
      <c r="J6" s="155"/>
      <c r="K6" s="155"/>
      <c r="L6" s="155"/>
      <c r="M6" s="155"/>
      <c r="N6" s="156" t="s">
        <v>228</v>
      </c>
      <c r="O6" s="157"/>
      <c r="P6" s="158"/>
      <c r="Q6" s="153" t="s">
        <v>332</v>
      </c>
      <c r="R6" s="159"/>
      <c r="S6" s="159"/>
      <c r="T6" s="159"/>
      <c r="U6" s="154"/>
      <c r="V6" s="119" t="s">
        <v>232</v>
      </c>
      <c r="W6" s="121">
        <v>8</v>
      </c>
      <c r="X6" s="119" t="s">
        <v>234</v>
      </c>
      <c r="Y6" s="120">
        <v>15</v>
      </c>
      <c r="Z6" s="119" t="s">
        <v>252</v>
      </c>
      <c r="AA6" s="118">
        <v>40</v>
      </c>
      <c r="AB6" s="120" t="s">
        <v>235</v>
      </c>
      <c r="AC6" s="122">
        <f>SUM(W6,Y6,AA6)</f>
        <v>63</v>
      </c>
      <c r="AD6" s="150" t="s">
        <v>233</v>
      </c>
      <c r="AE6" s="151"/>
      <c r="AF6" s="152"/>
      <c r="AG6" s="153" t="s">
        <v>289</v>
      </c>
      <c r="AH6" s="154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0" t="s">
        <v>25</v>
      </c>
      <c r="B7" s="160" t="s">
        <v>26</v>
      </c>
      <c r="C7" s="160" t="s">
        <v>27</v>
      </c>
      <c r="D7" s="160" t="s">
        <v>28</v>
      </c>
      <c r="E7" s="160" t="s">
        <v>29</v>
      </c>
      <c r="F7" s="183" t="s">
        <v>3</v>
      </c>
      <c r="G7" s="183"/>
      <c r="H7" s="183" t="s">
        <v>231</v>
      </c>
      <c r="I7" s="185" t="s">
        <v>30</v>
      </c>
      <c r="J7" s="185"/>
      <c r="K7" s="185"/>
      <c r="L7" s="186" t="s">
        <v>4</v>
      </c>
      <c r="M7" s="186"/>
      <c r="N7" s="186"/>
      <c r="O7" s="186"/>
      <c r="P7" s="186"/>
      <c r="Q7" s="179" t="s">
        <v>40</v>
      </c>
      <c r="R7" s="179"/>
      <c r="S7" s="179"/>
      <c r="T7" s="179"/>
      <c r="U7" s="179"/>
      <c r="V7" s="179"/>
      <c r="W7" s="187" t="s">
        <v>1</v>
      </c>
      <c r="X7" s="187"/>
      <c r="Y7" s="187"/>
      <c r="Z7" s="187"/>
      <c r="AA7" s="187"/>
      <c r="AB7" s="187"/>
      <c r="AC7" s="179" t="s">
        <v>2</v>
      </c>
      <c r="AD7" s="179"/>
      <c r="AE7" s="179"/>
      <c r="AF7" s="179"/>
      <c r="AG7" s="179"/>
      <c r="AH7" s="179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0"/>
      <c r="B8" s="160"/>
      <c r="C8" s="160"/>
      <c r="D8" s="160"/>
      <c r="E8" s="160"/>
      <c r="F8" s="180" t="s">
        <v>23</v>
      </c>
      <c r="G8" s="160" t="s">
        <v>24</v>
      </c>
      <c r="H8" s="183"/>
      <c r="I8" s="173" t="s">
        <v>31</v>
      </c>
      <c r="J8" s="173" t="s">
        <v>32</v>
      </c>
      <c r="K8" s="173" t="s">
        <v>33</v>
      </c>
      <c r="L8" s="160" t="s">
        <v>34</v>
      </c>
      <c r="M8" s="160" t="s">
        <v>35</v>
      </c>
      <c r="N8" s="160" t="s">
        <v>36</v>
      </c>
      <c r="O8" s="160" t="s">
        <v>17</v>
      </c>
      <c r="P8" s="160" t="s">
        <v>37</v>
      </c>
      <c r="Q8" s="165" t="s">
        <v>38</v>
      </c>
      <c r="R8" s="165" t="s">
        <v>39</v>
      </c>
      <c r="S8" s="165" t="s">
        <v>42</v>
      </c>
      <c r="T8" s="165" t="s">
        <v>41</v>
      </c>
      <c r="U8" s="167" t="s">
        <v>5</v>
      </c>
      <c r="V8" s="169" t="s">
        <v>230</v>
      </c>
      <c r="W8" s="171" t="s">
        <v>11</v>
      </c>
      <c r="X8" s="171" t="s">
        <v>13</v>
      </c>
      <c r="Y8" s="171" t="s">
        <v>6</v>
      </c>
      <c r="Z8" s="171" t="s">
        <v>22</v>
      </c>
      <c r="AA8" s="171" t="s">
        <v>16</v>
      </c>
      <c r="AB8" s="171" t="s">
        <v>12</v>
      </c>
      <c r="AC8" s="165" t="s">
        <v>38</v>
      </c>
      <c r="AD8" s="165" t="s">
        <v>39</v>
      </c>
      <c r="AE8" s="165" t="s">
        <v>42</v>
      </c>
      <c r="AF8" s="165" t="s">
        <v>41</v>
      </c>
      <c r="AG8" s="167" t="s">
        <v>5</v>
      </c>
      <c r="AH8" s="169" t="s">
        <v>230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1"/>
      <c r="B9" s="161"/>
      <c r="C9" s="161"/>
      <c r="D9" s="161"/>
      <c r="E9" s="161"/>
      <c r="F9" s="181"/>
      <c r="G9" s="161"/>
      <c r="H9" s="184"/>
      <c r="I9" s="174"/>
      <c r="J9" s="174"/>
      <c r="K9" s="174"/>
      <c r="L9" s="161"/>
      <c r="M9" s="161"/>
      <c r="N9" s="161"/>
      <c r="O9" s="161"/>
      <c r="P9" s="161"/>
      <c r="Q9" s="166"/>
      <c r="R9" s="166"/>
      <c r="S9" s="166"/>
      <c r="T9" s="166"/>
      <c r="U9" s="168"/>
      <c r="V9" s="170"/>
      <c r="W9" s="172"/>
      <c r="X9" s="172"/>
      <c r="Y9" s="172"/>
      <c r="Z9" s="172"/>
      <c r="AA9" s="172"/>
      <c r="AB9" s="172"/>
      <c r="AC9" s="166"/>
      <c r="AD9" s="166"/>
      <c r="AE9" s="166"/>
      <c r="AF9" s="166"/>
      <c r="AG9" s="168"/>
      <c r="AH9" s="170"/>
    </row>
    <row r="10" spans="1:72" ht="72" x14ac:dyDescent="0.2">
      <c r="A10" s="162" t="s">
        <v>262</v>
      </c>
      <c r="B10" s="162" t="s">
        <v>305</v>
      </c>
      <c r="C10" s="162" t="s">
        <v>263</v>
      </c>
      <c r="D10" s="162" t="s">
        <v>264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312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265</v>
      </c>
      <c r="AA10" s="7" t="s">
        <v>132</v>
      </c>
      <c r="AB10" s="7" t="s">
        <v>313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62"/>
      <c r="B11" s="162"/>
      <c r="C11" s="162"/>
      <c r="D11" s="162"/>
      <c r="E11" s="77" t="s">
        <v>122</v>
      </c>
      <c r="F11" s="76" t="s">
        <v>294</v>
      </c>
      <c r="G11" s="77" t="s">
        <v>298</v>
      </c>
      <c r="H11" s="6" t="s">
        <v>295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296</v>
      </c>
      <c r="Z11" s="6" t="s">
        <v>314</v>
      </c>
      <c r="AA11" s="7"/>
      <c r="AB11" s="6" t="s">
        <v>297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84" x14ac:dyDescent="0.2">
      <c r="A12" s="162"/>
      <c r="B12" s="162"/>
      <c r="C12" s="162"/>
      <c r="D12" s="162"/>
      <c r="E12" s="77" t="s">
        <v>122</v>
      </c>
      <c r="F12" s="76" t="s">
        <v>199</v>
      </c>
      <c r="G12" s="77" t="s">
        <v>81</v>
      </c>
      <c r="H12" s="145" t="s">
        <v>306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/>
      <c r="X12" s="77" t="s">
        <v>131</v>
      </c>
      <c r="Y12" s="7" t="s">
        <v>316</v>
      </c>
      <c r="Z12" s="77" t="s">
        <v>258</v>
      </c>
      <c r="AA12" s="77" t="s">
        <v>307</v>
      </c>
      <c r="AB12" s="77" t="s">
        <v>308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62"/>
      <c r="B13" s="162"/>
      <c r="C13" s="162"/>
      <c r="D13" s="162"/>
      <c r="E13" s="77" t="s">
        <v>122</v>
      </c>
      <c r="F13" s="76" t="s">
        <v>194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309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131</v>
      </c>
      <c r="X13" s="7" t="s">
        <v>131</v>
      </c>
      <c r="Y13" s="7" t="s">
        <v>310</v>
      </c>
      <c r="Z13" s="7" t="s">
        <v>173</v>
      </c>
      <c r="AA13" s="7" t="s">
        <v>131</v>
      </c>
      <c r="AB13" s="7" t="s">
        <v>172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62"/>
      <c r="B14" s="162"/>
      <c r="C14" s="162"/>
      <c r="D14" s="162"/>
      <c r="E14" s="77" t="s">
        <v>122</v>
      </c>
      <c r="F14" s="76" t="s">
        <v>193</v>
      </c>
      <c r="G14" s="77" t="str">
        <f t="shared" ref="G14:G57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315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3</v>
      </c>
      <c r="R14" s="124">
        <v>6</v>
      </c>
      <c r="S14" s="45">
        <v>10</v>
      </c>
      <c r="T14" s="124">
        <f t="shared" si="7"/>
        <v>180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302</v>
      </c>
      <c r="Z14" s="7" t="s">
        <v>266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62"/>
      <c r="B15" s="162"/>
      <c r="C15" s="162"/>
      <c r="D15" s="162"/>
      <c r="E15" s="77" t="s">
        <v>122</v>
      </c>
      <c r="F15" s="76" t="s">
        <v>195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267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268</v>
      </c>
      <c r="X15" s="7" t="s">
        <v>131</v>
      </c>
      <c r="Y15" s="7" t="s">
        <v>269</v>
      </c>
      <c r="Z15" s="7" t="s">
        <v>196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62"/>
      <c r="B16" s="162"/>
      <c r="C16" s="162"/>
      <c r="D16" s="162"/>
      <c r="E16" s="77" t="s">
        <v>122</v>
      </c>
      <c r="F16" s="76" t="s">
        <v>197</v>
      </c>
      <c r="G16" s="77" t="str">
        <f t="shared" si="13"/>
        <v>CONDICIONES DE SEGURIDAD</v>
      </c>
      <c r="H16" s="6" t="s">
        <v>331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6</v>
      </c>
      <c r="R16" s="124">
        <v>4</v>
      </c>
      <c r="S16" s="45">
        <v>10</v>
      </c>
      <c r="T16" s="124">
        <f t="shared" si="7"/>
        <v>240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220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62"/>
      <c r="B17" s="162"/>
      <c r="C17" s="162"/>
      <c r="D17" s="162"/>
      <c r="E17" s="77" t="s">
        <v>122</v>
      </c>
      <c r="F17" s="76" t="s">
        <v>198</v>
      </c>
      <c r="G17" s="77" t="str">
        <f t="shared" si="13"/>
        <v>CONDICIONES DE SEGURIDAD</v>
      </c>
      <c r="H17" s="6" t="s">
        <v>270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271</v>
      </c>
      <c r="AA17" s="7" t="s">
        <v>131</v>
      </c>
      <c r="AB17" s="7" t="s">
        <v>272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90" customHeight="1" x14ac:dyDescent="0.2">
      <c r="A18" s="162"/>
      <c r="B18" s="162"/>
      <c r="C18" s="162"/>
      <c r="D18" s="162"/>
      <c r="E18" s="77" t="s">
        <v>122</v>
      </c>
      <c r="F18" s="76" t="s">
        <v>198</v>
      </c>
      <c r="G18" s="77" t="str">
        <f t="shared" si="13"/>
        <v>CONDICIONES DE SEGURIDAD</v>
      </c>
      <c r="H18" s="76" t="s">
        <v>259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319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62"/>
      <c r="B19" s="162"/>
      <c r="C19" s="162"/>
      <c r="D19" s="162"/>
      <c r="E19" s="77" t="s">
        <v>122</v>
      </c>
      <c r="F19" s="76" t="s">
        <v>192</v>
      </c>
      <c r="G19" s="77" t="str">
        <f t="shared" si="13"/>
        <v>CONDICIONES DE SEGURIDAD</v>
      </c>
      <c r="H19" s="6" t="s">
        <v>236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6</v>
      </c>
      <c r="R19" s="124">
        <v>4</v>
      </c>
      <c r="S19" s="45">
        <v>6</v>
      </c>
      <c r="T19" s="124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221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62"/>
      <c r="B20" s="162"/>
      <c r="C20" s="162"/>
      <c r="D20" s="162"/>
      <c r="E20" s="77" t="s">
        <v>122</v>
      </c>
      <c r="F20" s="76" t="s">
        <v>192</v>
      </c>
      <c r="G20" s="77" t="str">
        <f t="shared" si="13"/>
        <v>CONDICIONES DE SEGURIDAD</v>
      </c>
      <c r="H20" s="76" t="s">
        <v>237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62"/>
      <c r="B21" s="162"/>
      <c r="C21" s="162"/>
      <c r="D21" s="162"/>
      <c r="E21" s="77" t="s">
        <v>122</v>
      </c>
      <c r="F21" s="76" t="s">
        <v>195</v>
      </c>
      <c r="G21" s="77" t="str">
        <f t="shared" si="13"/>
        <v>CONDICIONES DE SEGURIDAD</v>
      </c>
      <c r="H21" s="6" t="s">
        <v>303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28" si="26">(Q21*R21*S21)</f>
        <v>72</v>
      </c>
      <c r="U21" s="44" t="str">
        <f t="shared" ref="U21:U28" si="27">IF(AND(T21&gt;=1,T21&lt;=300),"BAJO",IF(AND(T21&gt;=301,T21&lt;=600),"MEDIO",IF(AND(T21&gt;=601,T21&lt;=1000),"ALTO")))</f>
        <v>BAJO</v>
      </c>
      <c r="V21" s="44" t="str">
        <f t="shared" ref="V21:V28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269</v>
      </c>
      <c r="Z21" s="7" t="s">
        <v>311</v>
      </c>
      <c r="AA21" s="7" t="s">
        <v>131</v>
      </c>
      <c r="AB21" s="7" t="s">
        <v>174</v>
      </c>
      <c r="AC21" s="124">
        <v>1</v>
      </c>
      <c r="AD21" s="124">
        <v>4</v>
      </c>
      <c r="AE21" s="45">
        <v>6</v>
      </c>
      <c r="AF21" s="124">
        <f t="shared" ref="AF21:AF26" si="29">(AC21*AD21*AE21)</f>
        <v>24</v>
      </c>
      <c r="AG21" s="44" t="str">
        <f t="shared" ref="AG21:AG28" si="30">IF(AND(AF21&gt;=1,AF21&lt;=300),"BAJO",IF(AND(AF21&gt;=301,AF21&lt;=600),"MEDIO",IF(AND(AF21&gt;=601,AF21&lt;=1000),"ALTO")))</f>
        <v>BAJO</v>
      </c>
      <c r="AH21" s="44" t="str">
        <f t="shared" ref="AH21:AH28" si="31">IF(AG21= "BAJO","ACEPTABLE",IF(AG21="MEDIO","NO ACEPTABLE",IF(AG21="ALTO","NO ACEPTABLE")))</f>
        <v>ACEPTABLE</v>
      </c>
    </row>
    <row r="22" spans="1:48" ht="72" x14ac:dyDescent="0.2">
      <c r="A22" s="162"/>
      <c r="B22" s="162"/>
      <c r="C22" s="162"/>
      <c r="D22" s="162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238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5" si="33">(Q22*R22*S22)</f>
        <v>40</v>
      </c>
      <c r="U22" s="44" t="str">
        <f t="shared" ref="U22:U25" si="34">IF(AND(T22&gt;=1,T22&lt;=300),"BAJO",IF(AND(T22&gt;=301,T22&lt;=600),"MEDIO",IF(AND(T22&gt;=601,T22&lt;=1000),"ALTO")))</f>
        <v>BAJO</v>
      </c>
      <c r="V22" s="44" t="str">
        <f t="shared" ref="V22:V25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273</v>
      </c>
      <c r="AA22" s="7" t="s">
        <v>131</v>
      </c>
      <c r="AB22" s="7" t="s">
        <v>175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5" si="37">IF(AND(AF22&gt;=1,AF22&lt;=300),"BAJO",IF(AND(AF22&gt;=301,AF22&lt;=600),"MEDIO",IF(AND(AF22&gt;=601,AF22&lt;=1000),"ALTO")))</f>
        <v>BAJO</v>
      </c>
      <c r="AH22" s="44" t="str">
        <f t="shared" ref="AH22:AH25" si="38">IF(AG22= "BAJO","ACEPTABLE",IF(AG22="MEDIO","NO ACEPTABLE",IF(AG22="ALTO","NO ACEPTABLE")))</f>
        <v>ACEPTABLE</v>
      </c>
    </row>
    <row r="23" spans="1:48" ht="120" x14ac:dyDescent="0.2">
      <c r="A23" s="162"/>
      <c r="B23" s="162"/>
      <c r="C23" s="162"/>
      <c r="D23" s="162"/>
      <c r="E23" s="77" t="s">
        <v>122</v>
      </c>
      <c r="F23" s="76" t="s">
        <v>189</v>
      </c>
      <c r="G23" s="77" t="str">
        <f t="shared" si="32"/>
        <v>FÍSICOS</v>
      </c>
      <c r="H23" s="6" t="s">
        <v>274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7">
        <v>6</v>
      </c>
      <c r="R23" s="147">
        <v>4</v>
      </c>
      <c r="S23" s="45">
        <v>10</v>
      </c>
      <c r="T23" s="147">
        <f t="shared" ref="T23" si="39">(Q23*R23*S23)</f>
        <v>240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275</v>
      </c>
      <c r="Y23" s="7" t="s">
        <v>276</v>
      </c>
      <c r="Z23" s="7" t="s">
        <v>277</v>
      </c>
      <c r="AA23" s="7" t="s">
        <v>278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62"/>
      <c r="B24" s="162"/>
      <c r="C24" s="162"/>
      <c r="D24" s="162"/>
      <c r="E24" s="135" t="s">
        <v>122</v>
      </c>
      <c r="F24" s="136" t="s">
        <v>186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293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ht="96" x14ac:dyDescent="0.2">
      <c r="A25" s="162"/>
      <c r="B25" s="162"/>
      <c r="C25" s="162"/>
      <c r="D25" s="162"/>
      <c r="E25" s="77" t="s">
        <v>122</v>
      </c>
      <c r="F25" s="76" t="s">
        <v>176</v>
      </c>
      <c r="G25" s="77" t="str">
        <f t="shared" ref="G25" si="40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318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5">
        <v>6</v>
      </c>
      <c r="R25" s="125">
        <v>4</v>
      </c>
      <c r="S25" s="45">
        <v>10</v>
      </c>
      <c r="T25" s="125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" t="s">
        <v>177</v>
      </c>
      <c r="X25" s="7" t="s">
        <v>131</v>
      </c>
      <c r="Y25" s="7" t="s">
        <v>131</v>
      </c>
      <c r="Z25" s="7" t="s">
        <v>179</v>
      </c>
      <c r="AA25" s="7" t="s">
        <v>131</v>
      </c>
      <c r="AB25" s="7" t="s">
        <v>168</v>
      </c>
      <c r="AC25" s="125">
        <v>3</v>
      </c>
      <c r="AD25" s="125">
        <v>4</v>
      </c>
      <c r="AE25" s="45">
        <v>3</v>
      </c>
      <c r="AF25" s="125">
        <f t="shared" ref="AF25" si="41">(AC25*AD25*AE25)</f>
        <v>36</v>
      </c>
      <c r="AG25" s="44" t="str">
        <f t="shared" si="37"/>
        <v>BAJO</v>
      </c>
      <c r="AH25" s="44" t="str">
        <f t="shared" si="38"/>
        <v>ACEPTABLE</v>
      </c>
    </row>
    <row r="26" spans="1:48" s="141" customFormat="1" ht="228" x14ac:dyDescent="0.2">
      <c r="A26" s="162"/>
      <c r="B26" s="162"/>
      <c r="C26" s="162"/>
      <c r="D26" s="162"/>
      <c r="E26" s="135" t="s">
        <v>122</v>
      </c>
      <c r="F26" s="136" t="s">
        <v>176</v>
      </c>
      <c r="G26" s="135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317</v>
      </c>
      <c r="I26" s="137"/>
      <c r="J26" s="137" t="s">
        <v>0</v>
      </c>
      <c r="K26" s="137" t="s">
        <v>0</v>
      </c>
      <c r="L26" s="137"/>
      <c r="M26" s="137"/>
      <c r="N26" s="137"/>
      <c r="O26" s="137"/>
      <c r="P26" s="137"/>
      <c r="Q26" s="138">
        <v>10</v>
      </c>
      <c r="R26" s="138">
        <v>10</v>
      </c>
      <c r="S26" s="139">
        <v>6</v>
      </c>
      <c r="T26" s="138">
        <f t="shared" si="26"/>
        <v>600</v>
      </c>
      <c r="U26" s="140" t="str">
        <f t="shared" si="27"/>
        <v>MEDIO</v>
      </c>
      <c r="V26" s="140" t="str">
        <f t="shared" si="28"/>
        <v>NO ACEPTABLE</v>
      </c>
      <c r="W26" s="76" t="s">
        <v>279</v>
      </c>
      <c r="X26" s="7" t="s">
        <v>131</v>
      </c>
      <c r="Y26" s="6" t="s">
        <v>280</v>
      </c>
      <c r="Z26" s="6" t="s">
        <v>290</v>
      </c>
      <c r="AA26" s="6" t="s">
        <v>281</v>
      </c>
      <c r="AB26" s="6" t="s">
        <v>291</v>
      </c>
      <c r="AC26" s="138">
        <v>6</v>
      </c>
      <c r="AD26" s="138">
        <v>4</v>
      </c>
      <c r="AE26" s="139">
        <v>6</v>
      </c>
      <c r="AF26" s="138">
        <f t="shared" si="29"/>
        <v>144</v>
      </c>
      <c r="AG26" s="140" t="str">
        <f t="shared" si="30"/>
        <v>BAJO</v>
      </c>
      <c r="AH26" s="140" t="str">
        <f t="shared" si="31"/>
        <v>ACEPTABLE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1:48" ht="48" x14ac:dyDescent="0.2">
      <c r="A27" s="162"/>
      <c r="B27" s="162"/>
      <c r="C27" s="162"/>
      <c r="D27" s="162"/>
      <c r="E27" s="77" t="s">
        <v>122</v>
      </c>
      <c r="F27" s="76" t="s">
        <v>144</v>
      </c>
      <c r="G27" s="77" t="str">
        <f t="shared" si="13"/>
        <v>BIOLÓGICOS</v>
      </c>
      <c r="H27" s="6" t="s">
        <v>282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ref="T27" si="42">(Q27*R27*S27)</f>
        <v>144</v>
      </c>
      <c r="U27" s="44" t="str">
        <f t="shared" ref="U27" si="43">IF(AND(T27&gt;=1,T27&lt;=300),"BAJO",IF(AND(T27&gt;=301,T27&lt;=600),"MEDIO",IF(AND(T27&gt;=601,T27&lt;=1000),"ALTO")))</f>
        <v>BAJO</v>
      </c>
      <c r="V27" s="44" t="str">
        <f t="shared" ref="V27" si="44">IF(U27= "BAJO","ACEPTABLE",IF(U27="MEDIO","NO ACEPTABLE",IF(U27="ALTO","NO ACEPTABLE")))</f>
        <v>ACEPTABLE</v>
      </c>
      <c r="W27" s="7" t="s">
        <v>177</v>
      </c>
      <c r="X27" s="7" t="s">
        <v>131</v>
      </c>
      <c r="Y27" s="7" t="s">
        <v>131</v>
      </c>
      <c r="Z27" s="7" t="s">
        <v>179</v>
      </c>
      <c r="AA27" s="7" t="s">
        <v>131</v>
      </c>
      <c r="AB27" s="7" t="s">
        <v>168</v>
      </c>
      <c r="AC27" s="124">
        <v>3</v>
      </c>
      <c r="AD27" s="124">
        <v>4</v>
      </c>
      <c r="AE27" s="45">
        <v>6</v>
      </c>
      <c r="AF27" s="124">
        <f t="shared" ref="AF27:AF45" si="45">(AC27*AD27*AE27)</f>
        <v>72</v>
      </c>
      <c r="AG27" s="44" t="str">
        <f t="shared" ref="AG27" si="46">IF(AND(AF27&gt;=1,AF27&lt;=300),"BAJO",IF(AND(AF27&gt;=301,AF27&lt;=600),"MEDIO",IF(AND(AF27&gt;=601,AF27&lt;=1000),"ALTO")))</f>
        <v>BAJO</v>
      </c>
      <c r="AH27" s="44" t="str">
        <f t="shared" ref="AH27" si="47">IF(AG27= "BAJO","ACEPTABLE",IF(AG27="MEDIO","NO ACEPTABLE",IF(AG27="ALTO","NO ACEPTABLE")))</f>
        <v>ACEPTABLE</v>
      </c>
    </row>
    <row r="28" spans="1:48" ht="108" x14ac:dyDescent="0.2">
      <c r="A28" s="162"/>
      <c r="B28" s="162"/>
      <c r="C28" s="162"/>
      <c r="D28" s="162"/>
      <c r="E28" s="77" t="s">
        <v>122</v>
      </c>
      <c r="F28" s="76" t="s">
        <v>149</v>
      </c>
      <c r="G28" s="77" t="str">
        <f t="shared" si="13"/>
        <v>QUÍMICOS</v>
      </c>
      <c r="H28" s="6" t="s">
        <v>239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si="26"/>
        <v>144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131</v>
      </c>
      <c r="Z28" s="7" t="s">
        <v>201</v>
      </c>
      <c r="AA28" s="7" t="s">
        <v>200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si="45"/>
        <v>72</v>
      </c>
      <c r="AG28" s="44" t="str">
        <f t="shared" si="30"/>
        <v>BAJO</v>
      </c>
      <c r="AH28" s="44" t="str">
        <f t="shared" si="31"/>
        <v>ACEPTABLE</v>
      </c>
    </row>
    <row r="29" spans="1:48" s="141" customFormat="1" ht="72" x14ac:dyDescent="0.2">
      <c r="A29" s="162"/>
      <c r="B29" s="162"/>
      <c r="C29" s="162"/>
      <c r="D29" s="162"/>
      <c r="E29" s="135" t="s">
        <v>122</v>
      </c>
      <c r="F29" s="136" t="s">
        <v>151</v>
      </c>
      <c r="G29" s="135" t="str">
        <f t="shared" ref="G29" si="48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3" t="s">
        <v>292</v>
      </c>
      <c r="I29" s="137"/>
      <c r="J29" s="137" t="s">
        <v>0</v>
      </c>
      <c r="K29" s="137"/>
      <c r="L29" s="137" t="s">
        <v>0</v>
      </c>
      <c r="M29" s="137"/>
      <c r="N29" s="137"/>
      <c r="O29" s="137"/>
      <c r="P29" s="137"/>
      <c r="Q29" s="138">
        <v>3</v>
      </c>
      <c r="R29" s="138">
        <v>4</v>
      </c>
      <c r="S29" s="139">
        <v>3</v>
      </c>
      <c r="T29" s="138">
        <f t="shared" ref="T29" si="49">(Q29*R29*S29)</f>
        <v>36</v>
      </c>
      <c r="U29" s="140" t="str">
        <f t="shared" ref="U29" si="50">IF(AND(T29&gt;=1,T29&lt;=300),"BAJO",IF(AND(T29&gt;=301,T29&lt;=600),"MEDIO",IF(AND(T29&gt;=601,T29&lt;=1000),"ALTO")))</f>
        <v>BAJO</v>
      </c>
      <c r="V29" s="140" t="str">
        <f t="shared" ref="V29" si="51">IF(U29= "BAJO","ACEPTABLE",IF(U29="MEDIO","NO ACEPTABLE",IF(U29="ALTO","NO ACEPTABLE")))</f>
        <v>ACEPTABLE</v>
      </c>
      <c r="W29" s="135" t="s">
        <v>131</v>
      </c>
      <c r="X29" s="135" t="s">
        <v>131</v>
      </c>
      <c r="Y29" s="135" t="s">
        <v>131</v>
      </c>
      <c r="Z29" s="135" t="s">
        <v>260</v>
      </c>
      <c r="AA29" s="135" t="s">
        <v>131</v>
      </c>
      <c r="AB29" s="135" t="s">
        <v>168</v>
      </c>
      <c r="AC29" s="138">
        <v>1</v>
      </c>
      <c r="AD29" s="138">
        <v>4</v>
      </c>
      <c r="AE29" s="139">
        <v>3</v>
      </c>
      <c r="AF29" s="138">
        <f t="shared" ref="AF29" si="52">(AC29*AD29*AE29)</f>
        <v>12</v>
      </c>
      <c r="AG29" s="140" t="str">
        <f t="shared" ref="AG29" si="53">IF(AND(AF29&gt;=1,AF29&lt;=300),"BAJO",IF(AND(AF29&gt;=301,AF29&lt;=600),"MEDIO",IF(AND(AF29&gt;=601,AF29&lt;=1000),"ALTO")))</f>
        <v>BAJO</v>
      </c>
      <c r="AH29" s="140" t="str">
        <f t="shared" ref="AH29" si="54">IF(AG29= "BAJO","ACEPTABLE",IF(AG29="MEDIO","NO ACEPTABLE",IF(AG29="ALTO","NO ACEPTABLE")))</f>
        <v>ACEPTABLE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spans="1:48" ht="108" x14ac:dyDescent="0.2">
      <c r="A30" s="162"/>
      <c r="B30" s="162"/>
      <c r="C30" s="162"/>
      <c r="D30" s="162"/>
      <c r="E30" s="77" t="s">
        <v>122</v>
      </c>
      <c r="F30" s="76" t="s">
        <v>180</v>
      </c>
      <c r="G30" s="77" t="str">
        <f t="shared" si="13"/>
        <v>PSICOSOCIAL</v>
      </c>
      <c r="H30" s="6" t="s">
        <v>240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ref="T30:T36" si="55">(Q30*R30*S30)</f>
        <v>400</v>
      </c>
      <c r="U30" s="44" t="str">
        <f t="shared" ref="U30:U36" si="56">IF(AND(T30&gt;=1,T30&lt;=300),"BAJO",IF(AND(T30&gt;=301,T30&lt;=600),"MEDIO",IF(AND(T30&gt;=601,T30&lt;=1000),"ALTO")))</f>
        <v>MEDIO</v>
      </c>
      <c r="V30" s="44" t="str">
        <f t="shared" ref="V30:V36" si="57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184</v>
      </c>
      <c r="AA30" s="7" t="s">
        <v>131</v>
      </c>
      <c r="AB30" s="7" t="s">
        <v>168</v>
      </c>
      <c r="AC30" s="124">
        <v>3</v>
      </c>
      <c r="AD30" s="124">
        <v>4</v>
      </c>
      <c r="AE30" s="45">
        <v>10</v>
      </c>
      <c r="AF30" s="124">
        <f t="shared" si="45"/>
        <v>120</v>
      </c>
      <c r="AG30" s="44" t="str">
        <f t="shared" ref="AG30:AG36" si="58">IF(AND(AF30&gt;=1,AF30&lt;=300),"BAJO",IF(AND(AF30&gt;=301,AF30&lt;=600),"MEDIO",IF(AND(AF30&gt;=601,AF30&lt;=1000),"ALTO")))</f>
        <v>BAJO</v>
      </c>
      <c r="AH30" s="44" t="str">
        <f t="shared" ref="AH30:AH36" si="59">IF(AG30= "BAJO","ACEPTABLE",IF(AG30="MEDIO","NO ACEPTABLE",IF(AG30="ALTO","NO ACEPTABLE")))</f>
        <v>ACEPTABLE</v>
      </c>
    </row>
    <row r="31" spans="1:48" ht="132" x14ac:dyDescent="0.2">
      <c r="A31" s="162"/>
      <c r="B31" s="162"/>
      <c r="C31" s="162"/>
      <c r="D31" s="162"/>
      <c r="E31" s="77" t="s">
        <v>122</v>
      </c>
      <c r="F31" s="76" t="s">
        <v>181</v>
      </c>
      <c r="G31" s="77" t="str">
        <f t="shared" si="13"/>
        <v>PSICOSOCIAL</v>
      </c>
      <c r="H31" s="6" t="s">
        <v>250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55"/>
        <v>400</v>
      </c>
      <c r="U31" s="44" t="str">
        <f t="shared" si="56"/>
        <v>MEDIO</v>
      </c>
      <c r="V31" s="44" t="str">
        <f t="shared" si="57"/>
        <v>NO ACEPTABLE</v>
      </c>
      <c r="W31" s="7" t="s">
        <v>131</v>
      </c>
      <c r="X31" s="7" t="s">
        <v>131</v>
      </c>
      <c r="Y31" s="7" t="s">
        <v>131</v>
      </c>
      <c r="Z31" s="7" t="s">
        <v>184</v>
      </c>
      <c r="AA31" s="7" t="s">
        <v>131</v>
      </c>
      <c r="AB31" s="7" t="s">
        <v>168</v>
      </c>
      <c r="AC31" s="124">
        <v>3</v>
      </c>
      <c r="AD31" s="124">
        <v>4</v>
      </c>
      <c r="AE31" s="45">
        <v>10</v>
      </c>
      <c r="AF31" s="124">
        <f t="shared" si="45"/>
        <v>120</v>
      </c>
      <c r="AG31" s="44" t="str">
        <f t="shared" si="58"/>
        <v>BAJO</v>
      </c>
      <c r="AH31" s="44" t="str">
        <f t="shared" si="59"/>
        <v>ACEPTABLE</v>
      </c>
    </row>
    <row r="32" spans="1:48" ht="96" x14ac:dyDescent="0.2">
      <c r="A32" s="162"/>
      <c r="B32" s="162"/>
      <c r="C32" s="162"/>
      <c r="D32" s="162"/>
      <c r="E32" s="77" t="s">
        <v>122</v>
      </c>
      <c r="F32" s="76" t="s">
        <v>249</v>
      </c>
      <c r="G32" s="77" t="str">
        <f t="shared" si="13"/>
        <v>PSICOSOCIAL</v>
      </c>
      <c r="H32" s="6" t="s">
        <v>241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184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08" x14ac:dyDescent="0.2">
      <c r="A33" s="162"/>
      <c r="B33" s="162"/>
      <c r="C33" s="162"/>
      <c r="D33" s="162"/>
      <c r="E33" s="77" t="s">
        <v>122</v>
      </c>
      <c r="F33" s="76" t="s">
        <v>182</v>
      </c>
      <c r="G33" s="77" t="str">
        <f t="shared" si="13"/>
        <v>PSICOSOCIAL</v>
      </c>
      <c r="H33" s="6" t="s">
        <v>242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184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20" x14ac:dyDescent="0.2">
      <c r="A34" s="162"/>
      <c r="B34" s="162"/>
      <c r="C34" s="162"/>
      <c r="D34" s="162"/>
      <c r="E34" s="77" t="s">
        <v>122</v>
      </c>
      <c r="F34" s="76" t="s">
        <v>183</v>
      </c>
      <c r="G34" s="77" t="str">
        <f t="shared" si="13"/>
        <v>PSICOSOCIAL</v>
      </c>
      <c r="H34" s="6" t="s">
        <v>243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4</v>
      </c>
      <c r="S34" s="45">
        <v>6</v>
      </c>
      <c r="T34" s="124">
        <f t="shared" si="55"/>
        <v>72</v>
      </c>
      <c r="U34" s="44" t="str">
        <f t="shared" si="56"/>
        <v>BAJO</v>
      </c>
      <c r="V34" s="44" t="str">
        <f t="shared" si="57"/>
        <v>ACEPTABLE</v>
      </c>
      <c r="W34" s="7" t="s">
        <v>131</v>
      </c>
      <c r="X34" s="7" t="s">
        <v>131</v>
      </c>
      <c r="Y34" s="7" t="s">
        <v>131</v>
      </c>
      <c r="Z34" s="7" t="s">
        <v>184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6</v>
      </c>
      <c r="AF34" s="124">
        <f t="shared" si="45"/>
        <v>72</v>
      </c>
      <c r="AG34" s="44" t="str">
        <f t="shared" si="58"/>
        <v>BAJO</v>
      </c>
      <c r="AH34" s="44" t="str">
        <f t="shared" si="59"/>
        <v>ACEPTABLE</v>
      </c>
    </row>
    <row r="35" spans="1:48" ht="60" x14ac:dyDescent="0.2">
      <c r="A35" s="162"/>
      <c r="B35" s="162"/>
      <c r="C35" s="162"/>
      <c r="D35" s="162"/>
      <c r="E35" s="77" t="s">
        <v>154</v>
      </c>
      <c r="F35" s="76" t="s">
        <v>204</v>
      </c>
      <c r="G35" s="77" t="str">
        <f t="shared" si="13"/>
        <v>FENÓMENO NATURAL</v>
      </c>
      <c r="H35" s="6" t="s">
        <v>222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6</v>
      </c>
      <c r="S35" s="45">
        <v>1</v>
      </c>
      <c r="T35" s="124">
        <f t="shared" si="55"/>
        <v>18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205</v>
      </c>
      <c r="AA35" s="7" t="s">
        <v>206</v>
      </c>
      <c r="AB35" s="7" t="s">
        <v>223</v>
      </c>
      <c r="AC35" s="124">
        <v>3</v>
      </c>
      <c r="AD35" s="124">
        <v>4</v>
      </c>
      <c r="AE35" s="45">
        <v>1</v>
      </c>
      <c r="AF35" s="124">
        <f t="shared" si="45"/>
        <v>12</v>
      </c>
      <c r="AG35" s="44" t="str">
        <f t="shared" si="58"/>
        <v>BAJO</v>
      </c>
      <c r="AH35" s="44" t="str">
        <f t="shared" si="59"/>
        <v>ACEPTABLE</v>
      </c>
    </row>
    <row r="36" spans="1:48" ht="48.75" thickBot="1" x14ac:dyDescent="0.25">
      <c r="A36" s="162"/>
      <c r="B36" s="163"/>
      <c r="C36" s="163"/>
      <c r="D36" s="163"/>
      <c r="E36" s="100" t="s">
        <v>154</v>
      </c>
      <c r="F36" s="101" t="s">
        <v>203</v>
      </c>
      <c r="G36" s="100" t="str">
        <f t="shared" si="13"/>
        <v>FENÓMENO NATURAL</v>
      </c>
      <c r="H36" s="102" t="s">
        <v>283</v>
      </c>
      <c r="I36" s="103"/>
      <c r="J36" s="103"/>
      <c r="K36" s="103" t="s">
        <v>0</v>
      </c>
      <c r="L36" s="103" t="s">
        <v>0</v>
      </c>
      <c r="M36" s="103"/>
      <c r="N36" s="103"/>
      <c r="O36" s="103"/>
      <c r="P36" s="103"/>
      <c r="Q36" s="104">
        <v>6</v>
      </c>
      <c r="R36" s="104">
        <v>1</v>
      </c>
      <c r="S36" s="105">
        <v>1</v>
      </c>
      <c r="T36" s="104">
        <f t="shared" si="55"/>
        <v>6</v>
      </c>
      <c r="U36" s="106" t="str">
        <f t="shared" si="56"/>
        <v>BAJO</v>
      </c>
      <c r="V36" s="106" t="str">
        <f t="shared" si="57"/>
        <v>ACEPTABLE</v>
      </c>
      <c r="W36" s="107" t="s">
        <v>131</v>
      </c>
      <c r="X36" s="107" t="s">
        <v>131</v>
      </c>
      <c r="Y36" s="107" t="s">
        <v>131</v>
      </c>
      <c r="Z36" s="107" t="s">
        <v>205</v>
      </c>
      <c r="AA36" s="107" t="s">
        <v>206</v>
      </c>
      <c r="AB36" s="107" t="s">
        <v>223</v>
      </c>
      <c r="AC36" s="104">
        <v>6</v>
      </c>
      <c r="AD36" s="104">
        <v>1</v>
      </c>
      <c r="AE36" s="105">
        <v>1</v>
      </c>
      <c r="AF36" s="104">
        <f t="shared" si="45"/>
        <v>6</v>
      </c>
      <c r="AG36" s="106" t="str">
        <f t="shared" si="58"/>
        <v>BAJO</v>
      </c>
      <c r="AH36" s="106" t="str">
        <f t="shared" si="59"/>
        <v>ACEPTABLE</v>
      </c>
    </row>
    <row r="37" spans="1:48" ht="48" customHeight="1" x14ac:dyDescent="0.2">
      <c r="A37" s="162"/>
      <c r="B37" s="164" t="s">
        <v>209</v>
      </c>
      <c r="C37" s="164" t="s">
        <v>251</v>
      </c>
      <c r="D37" s="164" t="s">
        <v>208</v>
      </c>
      <c r="E37" s="92" t="s">
        <v>122</v>
      </c>
      <c r="F37" s="93" t="s">
        <v>185</v>
      </c>
      <c r="G37" s="92" t="str">
        <f t="shared" si="13"/>
        <v>BIOMECÁNICO</v>
      </c>
      <c r="H37" s="94" t="s">
        <v>244</v>
      </c>
      <c r="I37" s="95"/>
      <c r="J37" s="95"/>
      <c r="K37" s="95" t="s">
        <v>0</v>
      </c>
      <c r="L37" s="95" t="s">
        <v>0</v>
      </c>
      <c r="M37" s="95"/>
      <c r="N37" s="95"/>
      <c r="O37" s="95"/>
      <c r="P37" s="95"/>
      <c r="Q37" s="96">
        <v>3</v>
      </c>
      <c r="R37" s="96">
        <v>4</v>
      </c>
      <c r="S37" s="97">
        <v>3</v>
      </c>
      <c r="T37" s="108">
        <f t="shared" ref="T37" si="60">(Q37*R37*S37)</f>
        <v>36</v>
      </c>
      <c r="U37" s="109" t="str">
        <f t="shared" ref="U37" si="61">IF(AND(T37&gt;=1,T37&lt;=300),"BAJO",IF(AND(T37&gt;=301,T37&lt;=600),"MEDIO",IF(AND(T37&gt;=601,T37&lt;=1000),"ALTO")))</f>
        <v>BAJO</v>
      </c>
      <c r="V37" s="109" t="str">
        <f t="shared" ref="V37" si="62">IF(U37= "BAJO","ACEPTABLE",IF(U37="MEDIO","NO ACEPTABLE",IF(U37="ALTO","NO ACEPTABLE")))</f>
        <v>ACEPTABLE</v>
      </c>
      <c r="W37" s="99" t="s">
        <v>131</v>
      </c>
      <c r="X37" s="99" t="s">
        <v>131</v>
      </c>
      <c r="Y37" s="99" t="s">
        <v>131</v>
      </c>
      <c r="Z37" s="99" t="s">
        <v>284</v>
      </c>
      <c r="AA37" s="99" t="s">
        <v>131</v>
      </c>
      <c r="AB37" s="99" t="s">
        <v>210</v>
      </c>
      <c r="AC37" s="96">
        <v>1</v>
      </c>
      <c r="AD37" s="96">
        <v>1</v>
      </c>
      <c r="AE37" s="97">
        <v>3</v>
      </c>
      <c r="AF37" s="108">
        <f t="shared" si="45"/>
        <v>3</v>
      </c>
      <c r="AG37" s="109" t="str">
        <f t="shared" ref="AG37" si="63">IF(AND(AF37&gt;=1,AF37&lt;=300),"BAJO",IF(AND(AF37&gt;=301,AF37&lt;=600),"MEDIO",IF(AND(AF37&gt;=601,AF37&lt;=1000),"ALTO")))</f>
        <v>BAJO</v>
      </c>
      <c r="AH37" s="109" t="str">
        <f t="shared" ref="AH37" si="64">IF(AG37= "BAJO","ACEPTABLE",IF(AG37="MEDIO","NO ACEPTABLE",IF(AG37="ALTO","NO ACEPTABLE")))</f>
        <v>ACEPTABLE</v>
      </c>
    </row>
    <row r="38" spans="1:48" ht="84" x14ac:dyDescent="0.2">
      <c r="A38" s="162"/>
      <c r="B38" s="162"/>
      <c r="C38" s="162"/>
      <c r="D38" s="162"/>
      <c r="E38" s="77" t="s">
        <v>122</v>
      </c>
      <c r="F38" s="76" t="s">
        <v>195</v>
      </c>
      <c r="G38" s="77" t="str">
        <f t="shared" si="13"/>
        <v>CONDICIONES DE SEGURIDAD</v>
      </c>
      <c r="H38" s="6" t="s">
        <v>245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1</v>
      </c>
      <c r="S38" s="45">
        <v>6</v>
      </c>
      <c r="T38" s="124">
        <f t="shared" ref="T38" si="65">(Q38*R38*S38)</f>
        <v>18</v>
      </c>
      <c r="U38" s="44" t="str">
        <f t="shared" ref="U38" si="66">IF(AND(T38&gt;=1,T38&lt;=300),"BAJO",IF(AND(T38&gt;=301,T38&lt;=600),"MEDIO",IF(AND(T38&gt;=601,T38&lt;=1000),"ALTO")))</f>
        <v>BAJO</v>
      </c>
      <c r="V38" s="44" t="str">
        <f t="shared" ref="V38" si="67">IF(U38= "BAJO","ACEPTABLE",IF(U38="MEDIO","NO ACEPTABLE",IF(U38="ALTO","NO ACEPTABLE")))</f>
        <v>ACEPTABLE</v>
      </c>
      <c r="W38" s="7" t="s">
        <v>268</v>
      </c>
      <c r="X38" s="7" t="s">
        <v>131</v>
      </c>
      <c r="Y38" s="7" t="s">
        <v>131</v>
      </c>
      <c r="Z38" s="7" t="s">
        <v>196</v>
      </c>
      <c r="AA38" s="7" t="s">
        <v>131</v>
      </c>
      <c r="AB38" s="7" t="s">
        <v>155</v>
      </c>
      <c r="AC38" s="124">
        <v>1</v>
      </c>
      <c r="AD38" s="124">
        <v>1</v>
      </c>
      <c r="AE38" s="45">
        <v>6</v>
      </c>
      <c r="AF38" s="124">
        <f t="shared" si="45"/>
        <v>6</v>
      </c>
      <c r="AG38" s="44" t="str">
        <f t="shared" ref="AG38:AG57" si="68">IF(AND(AF38&gt;=1,AF38&lt;=300),"BAJO",IF(AND(AF38&gt;=301,AF38&lt;=600),"MEDIO",IF(AND(AF38&gt;=601,AF38&lt;=1000),"ALTO")))</f>
        <v>BAJO</v>
      </c>
      <c r="AH38" s="44" t="str">
        <f t="shared" ref="AH38:AH57" si="69">IF(AG38= "BAJO","ACEPTABLE",IF(AG38="MEDIO","NO ACEPTABLE",IF(AG38="ALTO","NO ACEPTABLE")))</f>
        <v>ACEPTABLE</v>
      </c>
    </row>
    <row r="39" spans="1:48" ht="119.25" customHeight="1" x14ac:dyDescent="0.2">
      <c r="A39" s="162"/>
      <c r="B39" s="162"/>
      <c r="C39" s="162"/>
      <c r="D39" s="162"/>
      <c r="E39" s="77" t="s">
        <v>122</v>
      </c>
      <c r="F39" s="76" t="s">
        <v>193</v>
      </c>
      <c r="G39" s="77" t="str">
        <f t="shared" si="13"/>
        <v>CONDICIONES DE SEGURIDAD</v>
      </c>
      <c r="H39" s="6" t="s">
        <v>285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4</v>
      </c>
      <c r="S39" s="45">
        <v>3</v>
      </c>
      <c r="T39" s="96">
        <f t="shared" ref="T39:T57" si="70">(Q39*R39*S39)</f>
        <v>72</v>
      </c>
      <c r="U39" s="98" t="str">
        <f t="shared" ref="U39:U57" si="71">IF(AND(T39&gt;=1,T39&lt;=300),"BAJO",IF(AND(T39&gt;=301,T39&lt;=600),"MEDIO",IF(AND(T39&gt;=601,T39&lt;=1000),"ALTO")))</f>
        <v>BAJO</v>
      </c>
      <c r="V39" s="98" t="str">
        <f t="shared" ref="V39:V57" si="72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131</v>
      </c>
      <c r="AB39" s="7" t="s">
        <v>168</v>
      </c>
      <c r="AC39" s="124">
        <v>3</v>
      </c>
      <c r="AD39" s="124">
        <v>4</v>
      </c>
      <c r="AE39" s="45">
        <v>3</v>
      </c>
      <c r="AF39" s="124">
        <f t="shared" si="45"/>
        <v>36</v>
      </c>
      <c r="AG39" s="44" t="str">
        <f t="shared" si="68"/>
        <v>BAJO</v>
      </c>
      <c r="AH39" s="44" t="str">
        <f t="shared" si="69"/>
        <v>ACEPTABLE</v>
      </c>
    </row>
    <row r="40" spans="1:48" ht="60" x14ac:dyDescent="0.2">
      <c r="A40" s="162"/>
      <c r="B40" s="162"/>
      <c r="C40" s="162"/>
      <c r="D40" s="162"/>
      <c r="E40" s="77" t="s">
        <v>122</v>
      </c>
      <c r="F40" s="76" t="s">
        <v>199</v>
      </c>
      <c r="G40" s="77" t="str">
        <f t="shared" si="13"/>
        <v>CONDICIONES DE SEGURIDAD</v>
      </c>
      <c r="H40" s="6" t="s">
        <v>246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6</v>
      </c>
      <c r="S40" s="45">
        <v>3</v>
      </c>
      <c r="T40" s="96">
        <f t="shared" si="70"/>
        <v>108</v>
      </c>
      <c r="U40" s="98" t="str">
        <f t="shared" si="71"/>
        <v>BAJO</v>
      </c>
      <c r="V40" s="98" t="str">
        <f t="shared" si="72"/>
        <v>ACEPTABLE</v>
      </c>
      <c r="W40" s="7" t="s">
        <v>131</v>
      </c>
      <c r="X40" s="7" t="s">
        <v>131</v>
      </c>
      <c r="Y40" s="7" t="s">
        <v>131</v>
      </c>
      <c r="Z40" s="7" t="s">
        <v>212</v>
      </c>
      <c r="AA40" s="7" t="s">
        <v>131</v>
      </c>
      <c r="AB40" s="7" t="s">
        <v>168</v>
      </c>
      <c r="AC40" s="124">
        <v>3</v>
      </c>
      <c r="AD40" s="124">
        <v>6</v>
      </c>
      <c r="AE40" s="45">
        <v>3</v>
      </c>
      <c r="AF40" s="124">
        <f t="shared" si="45"/>
        <v>54</v>
      </c>
      <c r="AG40" s="44" t="str">
        <f t="shared" si="68"/>
        <v>BAJO</v>
      </c>
      <c r="AH40" s="44" t="str">
        <f t="shared" si="69"/>
        <v>ACEPTABLE</v>
      </c>
    </row>
    <row r="41" spans="1:48" ht="72" x14ac:dyDescent="0.2">
      <c r="A41" s="162"/>
      <c r="B41" s="162"/>
      <c r="C41" s="162"/>
      <c r="D41" s="162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286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3</v>
      </c>
      <c r="T41" s="96">
        <f t="shared" si="70"/>
        <v>9</v>
      </c>
      <c r="U41" s="98" t="str">
        <f t="shared" si="71"/>
        <v>BAJO</v>
      </c>
      <c r="V41" s="98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212</v>
      </c>
      <c r="AA41" s="7" t="s">
        <v>131</v>
      </c>
      <c r="AB41" s="7" t="s">
        <v>168</v>
      </c>
      <c r="AC41" s="124">
        <v>1</v>
      </c>
      <c r="AD41" s="124">
        <v>1</v>
      </c>
      <c r="AE41" s="45">
        <v>3</v>
      </c>
      <c r="AF41" s="124">
        <f t="shared" si="45"/>
        <v>3</v>
      </c>
      <c r="AG41" s="44" t="str">
        <f t="shared" si="68"/>
        <v>BAJO</v>
      </c>
      <c r="AH41" s="44" t="str">
        <f t="shared" si="69"/>
        <v>ACEPTABLE</v>
      </c>
    </row>
    <row r="42" spans="1:48" ht="60" x14ac:dyDescent="0.2">
      <c r="A42" s="162"/>
      <c r="B42" s="162"/>
      <c r="C42" s="162"/>
      <c r="D42" s="162"/>
      <c r="E42" s="77" t="s">
        <v>122</v>
      </c>
      <c r="F42" s="76" t="s">
        <v>167</v>
      </c>
      <c r="G42" s="77" t="str">
        <f t="shared" si="13"/>
        <v>CONDICIONES DE SEGURIDAD</v>
      </c>
      <c r="H42" s="6" t="s">
        <v>261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10</v>
      </c>
      <c r="S42" s="45">
        <v>3</v>
      </c>
      <c r="T42" s="96">
        <f t="shared" si="70"/>
        <v>180</v>
      </c>
      <c r="U42" s="98" t="str">
        <f t="shared" si="71"/>
        <v>BAJO</v>
      </c>
      <c r="V42" s="98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213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5"/>
        <v>54</v>
      </c>
      <c r="AG42" s="44" t="str">
        <f t="shared" si="68"/>
        <v>BAJO</v>
      </c>
      <c r="AH42" s="44" t="str">
        <f t="shared" si="69"/>
        <v>ACEPTABLE</v>
      </c>
    </row>
    <row r="43" spans="1:48" ht="72" x14ac:dyDescent="0.2">
      <c r="A43" s="162"/>
      <c r="B43" s="162"/>
      <c r="C43" s="162"/>
      <c r="D43" s="162"/>
      <c r="E43" s="77" t="s">
        <v>122</v>
      </c>
      <c r="F43" s="76" t="s">
        <v>192</v>
      </c>
      <c r="G43" s="77" t="str">
        <f t="shared" si="13"/>
        <v>CONDICIONES DE SEGURIDAD</v>
      </c>
      <c r="H43" s="6" t="s">
        <v>287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4</v>
      </c>
      <c r="S43" s="45">
        <v>3</v>
      </c>
      <c r="T43" s="96">
        <f t="shared" si="70"/>
        <v>72</v>
      </c>
      <c r="U43" s="98" t="str">
        <f t="shared" si="71"/>
        <v>BAJO</v>
      </c>
      <c r="V43" s="98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215</v>
      </c>
      <c r="AC43" s="124">
        <v>1</v>
      </c>
      <c r="AD43" s="124">
        <v>1</v>
      </c>
      <c r="AE43" s="45">
        <v>3</v>
      </c>
      <c r="AF43" s="124">
        <f t="shared" si="45"/>
        <v>3</v>
      </c>
      <c r="AG43" s="44" t="str">
        <f t="shared" si="68"/>
        <v>BAJO</v>
      </c>
      <c r="AH43" s="44" t="str">
        <f t="shared" si="69"/>
        <v>ACEPTABLE</v>
      </c>
    </row>
    <row r="44" spans="1:48" ht="84" x14ac:dyDescent="0.2">
      <c r="A44" s="162"/>
      <c r="B44" s="162"/>
      <c r="C44" s="162"/>
      <c r="D44" s="162"/>
      <c r="E44" s="77" t="s">
        <v>122</v>
      </c>
      <c r="F44" s="76" t="s">
        <v>186</v>
      </c>
      <c r="G44" s="77" t="str">
        <f t="shared" si="13"/>
        <v>FÍSICOS</v>
      </c>
      <c r="H44" s="6" t="s">
        <v>247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</v>
      </c>
      <c r="S44" s="45">
        <v>3</v>
      </c>
      <c r="T44" s="96">
        <f t="shared" si="70"/>
        <v>18</v>
      </c>
      <c r="U44" s="98" t="str">
        <f t="shared" si="71"/>
        <v>BAJO</v>
      </c>
      <c r="V44" s="98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288</v>
      </c>
      <c r="AA44" s="7" t="s">
        <v>131</v>
      </c>
      <c r="AB44" s="7" t="s">
        <v>168</v>
      </c>
      <c r="AC44" s="124">
        <v>3</v>
      </c>
      <c r="AD44" s="124">
        <v>1</v>
      </c>
      <c r="AE44" s="45">
        <v>3</v>
      </c>
      <c r="AF44" s="124">
        <f t="shared" si="45"/>
        <v>9</v>
      </c>
      <c r="AG44" s="44" t="str">
        <f t="shared" si="68"/>
        <v>BAJO</v>
      </c>
      <c r="AH44" s="44" t="str">
        <f t="shared" si="69"/>
        <v>ACEPTABLE</v>
      </c>
    </row>
    <row r="45" spans="1:48" ht="96" x14ac:dyDescent="0.2">
      <c r="A45" s="162"/>
      <c r="B45" s="162"/>
      <c r="C45" s="162"/>
      <c r="D45" s="162"/>
      <c r="E45" s="77" t="s">
        <v>122</v>
      </c>
      <c r="F45" s="76" t="s">
        <v>189</v>
      </c>
      <c r="G45" s="77" t="str">
        <f t="shared" si="13"/>
        <v>FÍSICOS</v>
      </c>
      <c r="H45" s="6" t="s">
        <v>248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70"/>
        <v>36</v>
      </c>
      <c r="U45" s="98" t="str">
        <f t="shared" si="71"/>
        <v>BAJO</v>
      </c>
      <c r="V45" s="98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229</v>
      </c>
      <c r="AA45" s="7" t="s">
        <v>224</v>
      </c>
      <c r="AB45" s="7" t="s">
        <v>168</v>
      </c>
      <c r="AC45" s="124">
        <v>1</v>
      </c>
      <c r="AD45" s="124">
        <v>4</v>
      </c>
      <c r="AE45" s="45">
        <v>3</v>
      </c>
      <c r="AF45" s="124">
        <f t="shared" si="45"/>
        <v>12</v>
      </c>
      <c r="AG45" s="44" t="str">
        <f t="shared" si="68"/>
        <v>BAJO</v>
      </c>
      <c r="AH45" s="44" t="str">
        <f t="shared" si="69"/>
        <v>ACEPTABLE</v>
      </c>
    </row>
    <row r="46" spans="1:48" s="129" customFormat="1" ht="72" x14ac:dyDescent="0.2">
      <c r="A46" s="162"/>
      <c r="B46" s="162"/>
      <c r="C46" s="162"/>
      <c r="D46" s="162"/>
      <c r="E46" s="77" t="s">
        <v>122</v>
      </c>
      <c r="F46" s="76" t="s">
        <v>146</v>
      </c>
      <c r="G46" s="77" t="s">
        <v>254</v>
      </c>
      <c r="H46" s="76" t="s">
        <v>299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3</v>
      </c>
      <c r="R46" s="127">
        <v>4</v>
      </c>
      <c r="S46" s="128">
        <v>6</v>
      </c>
      <c r="T46" s="131">
        <v>72</v>
      </c>
      <c r="U46" s="98" t="str">
        <f t="shared" si="71"/>
        <v>BAJO</v>
      </c>
      <c r="V46" s="98" t="str">
        <f t="shared" si="72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168</v>
      </c>
      <c r="AC46" s="127">
        <v>3</v>
      </c>
      <c r="AD46" s="127">
        <v>4</v>
      </c>
      <c r="AE46" s="128">
        <v>3</v>
      </c>
      <c r="AF46" s="127">
        <v>36</v>
      </c>
      <c r="AG46" s="44" t="str">
        <f t="shared" ref="AG46" si="73">IF(AND(AF46&gt;=1,AF46&lt;=300),"BAJO",IF(AND(AF46&gt;=301,AF46&lt;=600),"MEDIO",IF(AND(AF46&gt;=601,AF46&lt;=1000),"ALTO")))</f>
        <v>BAJO</v>
      </c>
      <c r="AH46" s="44" t="str">
        <f t="shared" ref="AH46" si="74">IF(AG46= "BAJO","ACEPTABLE",IF(AG46="MEDIO","NO ACEPTABLE",IF(AG46="ALTO","NO ACEPTABLE")))</f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72" x14ac:dyDescent="0.2">
      <c r="A47" s="162"/>
      <c r="B47" s="162"/>
      <c r="C47" s="162"/>
      <c r="D47" s="162"/>
      <c r="E47" s="77" t="s">
        <v>122</v>
      </c>
      <c r="F47" s="76" t="s">
        <v>151</v>
      </c>
      <c r="G47" s="77" t="s">
        <v>254</v>
      </c>
      <c r="H47" s="76" t="s">
        <v>300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10</v>
      </c>
      <c r="T47" s="131">
        <v>240</v>
      </c>
      <c r="U47" s="98" t="str">
        <f t="shared" si="71"/>
        <v>BAJO</v>
      </c>
      <c r="V47" s="98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256</v>
      </c>
      <c r="AA47" s="77" t="s">
        <v>255</v>
      </c>
      <c r="AB47" s="77" t="s">
        <v>131</v>
      </c>
      <c r="AC47" s="127">
        <v>3</v>
      </c>
      <c r="AD47" s="127">
        <v>4</v>
      </c>
      <c r="AE47" s="128">
        <v>10</v>
      </c>
      <c r="AF47" s="127">
        <v>120</v>
      </c>
      <c r="AG47" s="44" t="str">
        <f t="shared" si="68"/>
        <v>BAJO</v>
      </c>
      <c r="AH47" s="44" t="str">
        <f t="shared" si="69"/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60" x14ac:dyDescent="0.2">
      <c r="A48" s="162"/>
      <c r="B48" s="162"/>
      <c r="C48" s="162"/>
      <c r="D48" s="162"/>
      <c r="E48" s="77" t="s">
        <v>122</v>
      </c>
      <c r="F48" s="76" t="s">
        <v>137</v>
      </c>
      <c r="G48" s="77" t="s">
        <v>253</v>
      </c>
      <c r="H48" s="132" t="s">
        <v>301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3</v>
      </c>
      <c r="T48" s="131">
        <v>72</v>
      </c>
      <c r="U48" s="98" t="str">
        <f t="shared" ref="U48" si="75">IF(AND(T48&gt;=1,T48&lt;=300),"BAJO",IF(AND(T48&gt;=301,T48&lt;=600),"MEDIO",IF(AND(T48&gt;=601,T48&lt;=1000),"ALTO")))</f>
        <v>BAJO</v>
      </c>
      <c r="V48" s="98" t="str">
        <f t="shared" ref="V48" si="76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216</v>
      </c>
      <c r="AA48" s="77" t="s">
        <v>257</v>
      </c>
      <c r="AB48" s="77" t="s">
        <v>131</v>
      </c>
      <c r="AC48" s="127">
        <v>3</v>
      </c>
      <c r="AD48" s="127">
        <v>6</v>
      </c>
      <c r="AE48" s="128">
        <v>3</v>
      </c>
      <c r="AF48" s="127">
        <v>54</v>
      </c>
      <c r="AG48" s="44" t="str">
        <f t="shared" ref="AG48" si="77">IF(AND(AF48&gt;=1,AF48&lt;=300),"BAJO",IF(AND(AF48&gt;=301,AF48&lt;=600),"MEDIO",IF(AND(AF48&gt;=601,AF48&lt;=1000),"ALTO")))</f>
        <v>BAJO</v>
      </c>
      <c r="AH48" s="44" t="str">
        <f t="shared" ref="AH48" si="78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7.25" customHeight="1" x14ac:dyDescent="0.2">
      <c r="A49" s="162"/>
      <c r="B49" s="162"/>
      <c r="C49" s="162"/>
      <c r="D49" s="162"/>
      <c r="E49" s="77" t="s">
        <v>122</v>
      </c>
      <c r="F49" s="76" t="s">
        <v>141</v>
      </c>
      <c r="G49" s="77" t="str">
        <f t="shared" si="13"/>
        <v>BIOLÓGICOS</v>
      </c>
      <c r="H49" s="76" t="s">
        <v>321</v>
      </c>
      <c r="I49" s="126"/>
      <c r="J49" s="126"/>
      <c r="K49" s="126" t="s">
        <v>0</v>
      </c>
      <c r="L49" s="126" t="s">
        <v>0</v>
      </c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27">
        <f t="shared" ref="T49" si="79">(Q49*R49*S49)</f>
        <v>240</v>
      </c>
      <c r="U49" s="44" t="str">
        <f t="shared" ref="U49" si="80">IF(AND(T49&gt;=1,T49&lt;=300),"BAJO",IF(AND(T49&gt;=301,T49&lt;=600),"MEDIO",IF(AND(T49&gt;=601,T49&lt;=1000),"ALTO")))</f>
        <v>BAJO</v>
      </c>
      <c r="V49" s="44" t="str">
        <f t="shared" ref="V49" si="81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225</v>
      </c>
      <c r="AA49" s="77" t="s">
        <v>131</v>
      </c>
      <c r="AB49" s="77" t="s">
        <v>168</v>
      </c>
      <c r="AC49" s="127">
        <v>3</v>
      </c>
      <c r="AD49" s="127">
        <v>4</v>
      </c>
      <c r="AE49" s="128">
        <v>10</v>
      </c>
      <c r="AF49" s="127">
        <f t="shared" ref="AF49:AF57" si="82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83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20" x14ac:dyDescent="0.2">
      <c r="A50" s="162"/>
      <c r="B50" s="162"/>
      <c r="C50" s="162"/>
      <c r="D50" s="162"/>
      <c r="E50" s="77" t="s">
        <v>122</v>
      </c>
      <c r="F50" s="76" t="s">
        <v>142</v>
      </c>
      <c r="G50" s="77" t="str">
        <f t="shared" si="13"/>
        <v>BIOLÓGICOS</v>
      </c>
      <c r="H50" s="6" t="s">
        <v>320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" si="84">(Q50*R50*S50)</f>
        <v>240</v>
      </c>
      <c r="U50" s="44" t="str">
        <f t="shared" ref="U50" si="85">IF(AND(T50&gt;=1,T50&lt;=300),"BAJO",IF(AND(T50&gt;=301,T50&lt;=600),"MEDIO",IF(AND(T50&gt;=601,T50&lt;=1000),"ALTO")))</f>
        <v>BAJO</v>
      </c>
      <c r="V50" s="44" t="str">
        <f t="shared" ref="V50" si="86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217</v>
      </c>
      <c r="AA50" s="7" t="s">
        <v>131</v>
      </c>
      <c r="AB50" s="7" t="s">
        <v>168</v>
      </c>
      <c r="AC50" s="124">
        <v>3</v>
      </c>
      <c r="AD50" s="124">
        <v>4</v>
      </c>
      <c r="AE50" s="45">
        <v>10</v>
      </c>
      <c r="AF50" s="124">
        <f t="shared" si="82"/>
        <v>120</v>
      </c>
      <c r="AG50" s="44" t="str">
        <f t="shared" ref="AG50" si="87">IF(AND(AF50&gt;=1,AF50&lt;=300),"BAJO",IF(AND(AF50&gt;=301,AF50&lt;=600),"MEDIO",IF(AND(AF50&gt;=601,AF50&lt;=1000),"ALTO")))</f>
        <v>BAJO</v>
      </c>
      <c r="AH50" s="44" t="str">
        <f t="shared" ref="AH50" si="88">IF(AG50= "BAJO","ACEPTABLE",IF(AG50="MEDIO","NO ACEPTABLE",IF(AG50="ALTO","NO ACEPTABLE")))</f>
        <v>ACEPTABLE</v>
      </c>
    </row>
    <row r="51" spans="1:48" ht="60" x14ac:dyDescent="0.2">
      <c r="A51" s="162"/>
      <c r="B51" s="162"/>
      <c r="C51" s="162"/>
      <c r="D51" s="162"/>
      <c r="E51" s="77" t="s">
        <v>122</v>
      </c>
      <c r="F51" s="76" t="s">
        <v>143</v>
      </c>
      <c r="G51" s="77" t="str">
        <f t="shared" si="13"/>
        <v>BIOLÓGICOS</v>
      </c>
      <c r="H51" s="6" t="s">
        <v>322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:T52" si="89">(Q51*R51*S51)</f>
        <v>240</v>
      </c>
      <c r="U51" s="44" t="str">
        <f t="shared" ref="U51:U52" si="90">IF(AND(T51&gt;=1,T51&lt;=300),"BAJO",IF(AND(T51&gt;=301,T51&lt;=600),"MEDIO",IF(AND(T51&gt;=601,T51&lt;=1000),"ALTO")))</f>
        <v>BAJO</v>
      </c>
      <c r="V51" s="44" t="str">
        <f t="shared" ref="V51:V52" si="91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218</v>
      </c>
      <c r="AA51" s="7" t="s">
        <v>131</v>
      </c>
      <c r="AB51" s="7" t="s">
        <v>168</v>
      </c>
      <c r="AC51" s="124">
        <v>3</v>
      </c>
      <c r="AD51" s="124">
        <v>4</v>
      </c>
      <c r="AE51" s="45">
        <v>10</v>
      </c>
      <c r="AF51" s="124">
        <f t="shared" si="82"/>
        <v>120</v>
      </c>
      <c r="AG51" s="44" t="str">
        <f t="shared" ref="AG51:AG52" si="92">IF(AND(AF51&gt;=1,AF51&lt;=300),"BAJO",IF(AND(AF51&gt;=301,AF51&lt;=600),"MEDIO",IF(AND(AF51&gt;=601,AF51&lt;=1000),"ALTO")))</f>
        <v>BAJO</v>
      </c>
      <c r="AH51" s="44" t="str">
        <f t="shared" ref="AH51:AH52" si="93">IF(AG51= "BAJO","ACEPTABLE",IF(AG51="MEDIO","NO ACEPTABLE",IF(AG51="ALTO","NO ACEPTABLE")))</f>
        <v>ACEPTABLE</v>
      </c>
    </row>
    <row r="52" spans="1:48" ht="96" x14ac:dyDescent="0.2">
      <c r="A52" s="162"/>
      <c r="B52" s="162"/>
      <c r="C52" s="162"/>
      <c r="D52" s="162"/>
      <c r="E52" s="77" t="s">
        <v>122</v>
      </c>
      <c r="F52" s="76" t="s">
        <v>249</v>
      </c>
      <c r="G52" s="77" t="str">
        <f t="shared" ref="G52" si="94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124">
        <f t="shared" si="89"/>
        <v>400</v>
      </c>
      <c r="U52" s="44" t="str">
        <f t="shared" si="90"/>
        <v>MEDIO</v>
      </c>
      <c r="V52" s="44" t="str">
        <f t="shared" si="91"/>
        <v>NO ACEPTABLE</v>
      </c>
      <c r="W52" s="7" t="s">
        <v>131</v>
      </c>
      <c r="X52" s="7" t="s">
        <v>131</v>
      </c>
      <c r="Y52" s="7" t="s">
        <v>131</v>
      </c>
      <c r="Z52" s="7" t="s">
        <v>184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2"/>
        <v>120</v>
      </c>
      <c r="AG52" s="44" t="str">
        <f t="shared" si="92"/>
        <v>BAJO</v>
      </c>
      <c r="AH52" s="44" t="str">
        <f t="shared" si="93"/>
        <v>ACEPTABLE</v>
      </c>
    </row>
    <row r="53" spans="1:48" ht="84" x14ac:dyDescent="0.2">
      <c r="A53" s="162"/>
      <c r="B53" s="162"/>
      <c r="C53" s="162"/>
      <c r="D53" s="162"/>
      <c r="E53" s="77" t="s">
        <v>122</v>
      </c>
      <c r="F53" s="76" t="s">
        <v>180</v>
      </c>
      <c r="G53" s="77" t="str">
        <f t="shared" si="13"/>
        <v>PSICOSOCIAL</v>
      </c>
      <c r="H53" s="6" t="s">
        <v>178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96">
        <f t="shared" si="70"/>
        <v>400</v>
      </c>
      <c r="U53" s="98" t="str">
        <f t="shared" si="71"/>
        <v>MEDIO</v>
      </c>
      <c r="V53" s="98" t="str">
        <f t="shared" si="72"/>
        <v>NO ACEPTABLE</v>
      </c>
      <c r="W53" s="7" t="s">
        <v>131</v>
      </c>
      <c r="X53" s="7" t="s">
        <v>131</v>
      </c>
      <c r="Y53" s="7" t="s">
        <v>131</v>
      </c>
      <c r="Z53" s="7" t="s">
        <v>184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2"/>
        <v>120</v>
      </c>
      <c r="AG53" s="44" t="str">
        <f t="shared" si="68"/>
        <v>BAJO</v>
      </c>
      <c r="AH53" s="44" t="str">
        <f t="shared" si="69"/>
        <v>ACEPTABLE</v>
      </c>
    </row>
    <row r="54" spans="1:48" ht="132" x14ac:dyDescent="0.2">
      <c r="A54" s="162"/>
      <c r="B54" s="162"/>
      <c r="C54" s="162"/>
      <c r="D54" s="162"/>
      <c r="E54" s="77" t="s">
        <v>122</v>
      </c>
      <c r="F54" s="76" t="s">
        <v>181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250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70"/>
        <v>400</v>
      </c>
      <c r="U54" s="44" t="str">
        <f t="shared" si="71"/>
        <v>MEDIO</v>
      </c>
      <c r="V54" s="44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184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48" x14ac:dyDescent="0.2">
      <c r="A55" s="162"/>
      <c r="B55" s="162"/>
      <c r="C55" s="162"/>
      <c r="D55" s="162"/>
      <c r="E55" s="77" t="s">
        <v>154</v>
      </c>
      <c r="F55" s="76" t="s">
        <v>202</v>
      </c>
      <c r="G55" s="77" t="str">
        <f t="shared" si="13"/>
        <v>FENÓMENO NATURAL</v>
      </c>
      <c r="H55" s="6" t="s">
        <v>324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124">
        <f t="shared" si="70"/>
        <v>18</v>
      </c>
      <c r="U55" s="44" t="str">
        <f t="shared" si="71"/>
        <v>BAJO</v>
      </c>
      <c r="V55" s="44" t="str">
        <f t="shared" si="72"/>
        <v>ACEPTABLE</v>
      </c>
      <c r="W55" s="7" t="s">
        <v>131</v>
      </c>
      <c r="X55" s="7" t="s">
        <v>131</v>
      </c>
      <c r="Y55" s="7" t="s">
        <v>131</v>
      </c>
      <c r="Z55" s="7" t="s">
        <v>219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</v>
      </c>
      <c r="AF55" s="124">
        <f t="shared" si="82"/>
        <v>12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162"/>
      <c r="B56" s="162"/>
      <c r="C56" s="162"/>
      <c r="D56" s="162"/>
      <c r="E56" s="77" t="s">
        <v>154</v>
      </c>
      <c r="F56" s="76" t="s">
        <v>204</v>
      </c>
      <c r="G56" s="77" t="str">
        <f t="shared" si="13"/>
        <v>FENÓMENO NATURAL</v>
      </c>
      <c r="H56" s="6" t="s">
        <v>323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96">
        <f t="shared" si="70"/>
        <v>18</v>
      </c>
      <c r="U56" s="98" t="str">
        <f t="shared" si="71"/>
        <v>BAJO</v>
      </c>
      <c r="V56" s="98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205</v>
      </c>
      <c r="AA56" s="7" t="s">
        <v>206</v>
      </c>
      <c r="AB56" s="7" t="s">
        <v>223</v>
      </c>
      <c r="AC56" s="124">
        <v>3</v>
      </c>
      <c r="AD56" s="124">
        <v>4</v>
      </c>
      <c r="AE56" s="45">
        <v>1</v>
      </c>
      <c r="AF56" s="124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.75" thickBot="1" x14ac:dyDescent="0.25">
      <c r="A57" s="163"/>
      <c r="B57" s="163"/>
      <c r="C57" s="163"/>
      <c r="D57" s="163"/>
      <c r="E57" s="100" t="s">
        <v>154</v>
      </c>
      <c r="F57" s="101" t="s">
        <v>203</v>
      </c>
      <c r="G57" s="100" t="str">
        <f t="shared" si="13"/>
        <v>FENÓMENO NATURAL</v>
      </c>
      <c r="H57" s="102" t="s">
        <v>325</v>
      </c>
      <c r="I57" s="103"/>
      <c r="J57" s="103"/>
      <c r="K57" s="103" t="s">
        <v>0</v>
      </c>
      <c r="L57" s="103" t="s">
        <v>0</v>
      </c>
      <c r="M57" s="103"/>
      <c r="N57" s="103"/>
      <c r="O57" s="103"/>
      <c r="P57" s="103"/>
      <c r="Q57" s="104">
        <v>6</v>
      </c>
      <c r="R57" s="104">
        <v>6</v>
      </c>
      <c r="S57" s="105">
        <v>1</v>
      </c>
      <c r="T57" s="110">
        <f t="shared" si="70"/>
        <v>36</v>
      </c>
      <c r="U57" s="111" t="str">
        <f t="shared" si="71"/>
        <v>BAJO</v>
      </c>
      <c r="V57" s="111" t="str">
        <f t="shared" si="72"/>
        <v>ACEPTABLE</v>
      </c>
      <c r="W57" s="107" t="s">
        <v>131</v>
      </c>
      <c r="X57" s="107" t="s">
        <v>131</v>
      </c>
      <c r="Y57" s="107" t="s">
        <v>131</v>
      </c>
      <c r="Z57" s="107" t="s">
        <v>205</v>
      </c>
      <c r="AA57" s="107" t="s">
        <v>206</v>
      </c>
      <c r="AB57" s="107" t="s">
        <v>223</v>
      </c>
      <c r="AC57" s="104">
        <v>6</v>
      </c>
      <c r="AD57" s="104">
        <v>1</v>
      </c>
      <c r="AE57" s="105">
        <v>1</v>
      </c>
      <c r="AF57" s="104">
        <f t="shared" si="82"/>
        <v>6</v>
      </c>
      <c r="AG57" s="106" t="str">
        <f t="shared" si="68"/>
        <v>BAJO</v>
      </c>
      <c r="AH57" s="106" t="str">
        <f t="shared" si="69"/>
        <v>ACEPTABLE</v>
      </c>
    </row>
    <row r="58" spans="1:48" ht="15" thickBot="1" x14ac:dyDescent="0.25">
      <c r="F58" s="101"/>
    </row>
    <row r="59" spans="1:48" ht="15" x14ac:dyDescent="0.2">
      <c r="H59" s="133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F62" s="133"/>
      <c r="H62" s="133"/>
    </row>
    <row r="63" spans="1:48" ht="15.75" x14ac:dyDescent="0.2">
      <c r="F63" s="133"/>
      <c r="H63" s="134"/>
    </row>
    <row r="64" spans="1:48" ht="15" x14ac:dyDescent="0.2">
      <c r="F64" s="133"/>
      <c r="H64" s="133"/>
    </row>
    <row r="65" spans="6:8" ht="15.75" x14ac:dyDescent="0.2">
      <c r="F65" s="134"/>
      <c r="H65" s="133"/>
    </row>
    <row r="66" spans="6:8" ht="15" x14ac:dyDescent="0.2">
      <c r="F66" s="133"/>
    </row>
    <row r="67" spans="6:8" ht="15" x14ac:dyDescent="0.2">
      <c r="F67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57"/>
    <mergeCell ref="AF8:AF9"/>
    <mergeCell ref="T8:T9"/>
    <mergeCell ref="U8:U9"/>
    <mergeCell ref="V8:V9"/>
    <mergeCell ref="W8:W9"/>
    <mergeCell ref="X8:X9"/>
    <mergeCell ref="C10:C36"/>
    <mergeCell ref="G8:G9"/>
    <mergeCell ref="I8:I9"/>
    <mergeCell ref="J8:J9"/>
    <mergeCell ref="K8:K9"/>
    <mergeCell ref="L8:L9"/>
    <mergeCell ref="O8:O9"/>
    <mergeCell ref="B10:B36"/>
    <mergeCell ref="D10:D36"/>
    <mergeCell ref="B37:B57"/>
    <mergeCell ref="C37:C57"/>
    <mergeCell ref="D37:D57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3:V53 AG53:AH53 AG56:AH57 U56:V57 AG14:AH16 U14:V16 U26:V26 AG26:AH26 AG19:AH21 U19:V21 AG28:AH28 U28:V28">
    <cfRule type="cellIs" dxfId="647" priority="1095" operator="equal">
      <formula>FALSE</formula>
    </cfRule>
    <cfRule type="cellIs" dxfId="646" priority="1096" operator="equal">
      <formula>"IMPORTANTE"</formula>
    </cfRule>
    <cfRule type="cellIs" dxfId="645" priority="1097" operator="equal">
      <formula>"MODERADO"</formula>
    </cfRule>
    <cfRule type="cellIs" dxfId="644" priority="1098" operator="equal">
      <formula>"TOLERABLE"</formula>
    </cfRule>
    <cfRule type="cellIs" dxfId="643" priority="1099" operator="equal">
      <formula>"TRIVIAL"</formula>
    </cfRule>
    <cfRule type="cellIs" dxfId="642" priority="1100" operator="equal">
      <formula>"T'Sede AVIANCA'!"</formula>
    </cfRule>
    <cfRule type="cellIs" dxfId="641" priority="1107" operator="equal">
      <formula>"MEDIANAMENTE ACEPTABLE"</formula>
    </cfRule>
    <cfRule type="cellIs" dxfId="640" priority="1108" operator="equal">
      <formula>"ACEPTABLE"</formula>
    </cfRule>
    <cfRule type="cellIs" dxfId="639" priority="1109" operator="equal">
      <formula>"NO ACEPTABLE"</formula>
    </cfRule>
    <cfRule type="cellIs" dxfId="638" priority="1110" stopIfTrue="1" operator="equal">
      <formula>"BAJO"</formula>
    </cfRule>
    <cfRule type="cellIs" dxfId="637" priority="1111" stopIfTrue="1" operator="equal">
      <formula>"MEDIO"</formula>
    </cfRule>
    <cfRule type="cellIs" dxfId="636" priority="1112" stopIfTrue="1" operator="equal">
      <formula>"ALTO"</formula>
    </cfRule>
  </conditionalFormatting>
  <conditionalFormatting sqref="U53:V53 AG53:AH53 AG56:AH57 U56:V57 AG14:AH16 U14:V16 U26:V26 AG26:AH26 AG19:AH21 U19:V21 AG28:AH28 U28:V28">
    <cfRule type="cellIs" dxfId="635" priority="1105" operator="equal">
      <formula>"MEDIO"</formula>
    </cfRule>
    <cfRule type="cellIs" dxfId="634" priority="1106" operator="equal">
      <formula>"MEDIO"</formula>
    </cfRule>
  </conditionalFormatting>
  <conditionalFormatting sqref="U53:V53 AG53:AH53 AG56:AH57 U56:V57 AG14:AH16 U14:V16 U26:V26 AG26:AH26 AG19:AH21 U19:V21 AG28:AH28 U28:V28">
    <cfRule type="cellIs" dxfId="633" priority="1103" operator="equal">
      <formula>"ALTO"</formula>
    </cfRule>
    <cfRule type="cellIs" dxfId="632" priority="1104" operator="equal">
      <formula>"MEDIO"</formula>
    </cfRule>
  </conditionalFormatting>
  <conditionalFormatting sqref="U53:V53 AG53:AH53 AG56:AH57 U56:V57 AG14:AH16 U14:V16 U26:V26 AG26:AH26 AG19:AH21 U19:V21 AG28:AH28 U28:V28">
    <cfRule type="cellIs" dxfId="631" priority="1102" operator="equal">
      <formula>"BAJO"</formula>
    </cfRule>
  </conditionalFormatting>
  <conditionalFormatting sqref="U53:V53 AG53:AH53 AG56:AH57 U56:V57 AG14:AH16 U14:V16 U26:V26 AG26:AH26 AG19:AH21 U19:V21 AG28:AH28 U28:V28">
    <cfRule type="cellIs" dxfId="630" priority="1101" operator="equal">
      <formula>"MEDIO"</formula>
    </cfRule>
  </conditionalFormatting>
  <conditionalFormatting sqref="U53:V53 AG53:AH53 AG56:AH57 U56:V57 AG14:AH16 U14:V16 U26:V26 AG26:AH26 AG19:AH21 U19:V21 AG28:AH28 U28:V28">
    <cfRule type="cellIs" dxfId="629" priority="1113" operator="equal">
      <formula>#REF!</formula>
    </cfRule>
  </conditionalFormatting>
  <conditionalFormatting sqref="T53 AF53 AF56:AF57 T56:T57 AF14:AF16 T14:T16 T26 AF26 AF19:AF21 T19:T21 T28 AF28">
    <cfRule type="cellIs" dxfId="628" priority="1094" operator="equal">
      <formula>0</formula>
    </cfRule>
  </conditionalFormatting>
  <conditionalFormatting sqref="U18:V18 AG18:AH18">
    <cfRule type="cellIs" dxfId="627" priority="1049" operator="equal">
      <formula>FALSE</formula>
    </cfRule>
    <cfRule type="cellIs" dxfId="626" priority="1050" operator="equal">
      <formula>"IMPORTANTE"</formula>
    </cfRule>
    <cfRule type="cellIs" dxfId="625" priority="1051" operator="equal">
      <formula>"MODERADO"</formula>
    </cfRule>
    <cfRule type="cellIs" dxfId="624" priority="1052" operator="equal">
      <formula>"TOLERABLE"</formula>
    </cfRule>
    <cfRule type="cellIs" dxfId="623" priority="1053" operator="equal">
      <formula>"TRIVIAL"</formula>
    </cfRule>
    <cfRule type="cellIs" dxfId="622" priority="1054" operator="equal">
      <formula>"T'Sede AVIANCA'!"</formula>
    </cfRule>
    <cfRule type="cellIs" dxfId="621" priority="1061" operator="equal">
      <formula>"MEDIANAMENTE ACEPTABLE"</formula>
    </cfRule>
    <cfRule type="cellIs" dxfId="620" priority="1062" operator="equal">
      <formula>"ACEPTABLE"</formula>
    </cfRule>
    <cfRule type="cellIs" dxfId="619" priority="1063" operator="equal">
      <formula>"NO ACEPTABLE"</formula>
    </cfRule>
    <cfRule type="cellIs" dxfId="618" priority="1064" stopIfTrue="1" operator="equal">
      <formula>"BAJO"</formula>
    </cfRule>
    <cfRule type="cellIs" dxfId="617" priority="1065" stopIfTrue="1" operator="equal">
      <formula>"MEDIO"</formula>
    </cfRule>
    <cfRule type="cellIs" dxfId="616" priority="1066" stopIfTrue="1" operator="equal">
      <formula>"ALTO"</formula>
    </cfRule>
  </conditionalFormatting>
  <conditionalFormatting sqref="U18:V18 AG18:AH18">
    <cfRule type="cellIs" dxfId="615" priority="1059" operator="equal">
      <formula>"MEDIO"</formula>
    </cfRule>
    <cfRule type="cellIs" dxfId="614" priority="1060" operator="equal">
      <formula>"MEDIO"</formula>
    </cfRule>
  </conditionalFormatting>
  <conditionalFormatting sqref="U18:V18 AG18:AH18">
    <cfRule type="cellIs" dxfId="613" priority="1057" operator="equal">
      <formula>"ALTO"</formula>
    </cfRule>
    <cfRule type="cellIs" dxfId="612" priority="1058" operator="equal">
      <formula>"MEDIO"</formula>
    </cfRule>
  </conditionalFormatting>
  <conditionalFormatting sqref="U18:V18 AG18:AH18">
    <cfRule type="cellIs" dxfId="611" priority="1056" operator="equal">
      <formula>"BAJO"</formula>
    </cfRule>
  </conditionalFormatting>
  <conditionalFormatting sqref="U18:V18 AG18:AH18">
    <cfRule type="cellIs" dxfId="610" priority="1055" operator="equal">
      <formula>"MEDIO"</formula>
    </cfRule>
  </conditionalFormatting>
  <conditionalFormatting sqref="U18:V18 AG18:AH18">
    <cfRule type="cellIs" dxfId="609" priority="1067" operator="equal">
      <formula>#REF!</formula>
    </cfRule>
  </conditionalFormatting>
  <conditionalFormatting sqref="T18 AF18">
    <cfRule type="cellIs" dxfId="608" priority="1048" operator="equal">
      <formula>0</formula>
    </cfRule>
  </conditionalFormatting>
  <conditionalFormatting sqref="U18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07" priority="1026" operator="equal">
      <formula>FALSE</formula>
    </cfRule>
    <cfRule type="cellIs" dxfId="606" priority="1027" operator="equal">
      <formula>"IMPORTANTE"</formula>
    </cfRule>
    <cfRule type="cellIs" dxfId="605" priority="1028" operator="equal">
      <formula>"MODERADO"</formula>
    </cfRule>
    <cfRule type="cellIs" dxfId="604" priority="1029" operator="equal">
      <formula>"TOLERABLE"</formula>
    </cfRule>
    <cfRule type="cellIs" dxfId="603" priority="1030" operator="equal">
      <formula>"TRIVIAL"</formula>
    </cfRule>
    <cfRule type="cellIs" dxfId="602" priority="1031" operator="equal">
      <formula>"T'Sede AVIANCA'!"</formula>
    </cfRule>
    <cfRule type="cellIs" dxfId="601" priority="1038" operator="equal">
      <formula>"MEDIANAMENTE ACEPTABLE"</formula>
    </cfRule>
    <cfRule type="cellIs" dxfId="600" priority="1039" operator="equal">
      <formula>"ACEPTABLE"</formula>
    </cfRule>
    <cfRule type="cellIs" dxfId="599" priority="1040" operator="equal">
      <formula>"NO ACEPTABLE"</formula>
    </cfRule>
    <cfRule type="cellIs" dxfId="598" priority="1041" stopIfTrue="1" operator="equal">
      <formula>"BAJO"</formula>
    </cfRule>
    <cfRule type="cellIs" dxfId="597" priority="1042" stopIfTrue="1" operator="equal">
      <formula>"MEDIO"</formula>
    </cfRule>
    <cfRule type="cellIs" dxfId="596" priority="1043" stopIfTrue="1" operator="equal">
      <formula>"ALTO"</formula>
    </cfRule>
  </conditionalFormatting>
  <conditionalFormatting sqref="U30:V47 AG30:AH45">
    <cfRule type="cellIs" dxfId="595" priority="1036" operator="equal">
      <formula>"MEDIO"</formula>
    </cfRule>
    <cfRule type="cellIs" dxfId="594" priority="1037" operator="equal">
      <formula>"MEDIO"</formula>
    </cfRule>
  </conditionalFormatting>
  <conditionalFormatting sqref="U30:V47 AG30:AH45">
    <cfRule type="cellIs" dxfId="593" priority="1034" operator="equal">
      <formula>"ALTO"</formula>
    </cfRule>
    <cfRule type="cellIs" dxfId="592" priority="1035" operator="equal">
      <formula>"MEDIO"</formula>
    </cfRule>
  </conditionalFormatting>
  <conditionalFormatting sqref="U30:V47 AG30:AH45">
    <cfRule type="cellIs" dxfId="591" priority="1033" operator="equal">
      <formula>"BAJO"</formula>
    </cfRule>
  </conditionalFormatting>
  <conditionalFormatting sqref="U30:V47 AG30:AH45">
    <cfRule type="cellIs" dxfId="590" priority="1032" operator="equal">
      <formula>"MEDIO"</formula>
    </cfRule>
  </conditionalFormatting>
  <conditionalFormatting sqref="U30:V47 AG30:AH45">
    <cfRule type="cellIs" dxfId="589" priority="1044" operator="equal">
      <formula>#REF!</formula>
    </cfRule>
  </conditionalFormatting>
  <conditionalFormatting sqref="AF30:AF47 T30:T47">
    <cfRule type="cellIs" dxfId="588" priority="1025" operator="equal">
      <formula>0</formula>
    </cfRule>
  </conditionalFormatting>
  <conditionalFormatting sqref="G10 G53 G55:G57 G49:G51 G30:G47 G14:G16 G18:G21 G26:G28">
    <cfRule type="cellIs" dxfId="587" priority="1024" operator="equal">
      <formula>FALSE</formula>
    </cfRule>
  </conditionalFormatting>
  <conditionalFormatting sqref="AG10:AH10 U10:V10">
    <cfRule type="cellIs" dxfId="586" priority="978" operator="equal">
      <formula>FALSE</formula>
    </cfRule>
    <cfRule type="cellIs" dxfId="585" priority="979" operator="equal">
      <formula>"IMPORTANTE"</formula>
    </cfRule>
    <cfRule type="cellIs" dxfId="584" priority="980" operator="equal">
      <formula>"MODERADO"</formula>
    </cfRule>
    <cfRule type="cellIs" dxfId="583" priority="981" operator="equal">
      <formula>"TOLERABLE"</formula>
    </cfRule>
    <cfRule type="cellIs" dxfId="582" priority="982" operator="equal">
      <formula>"TRIVIAL"</formula>
    </cfRule>
    <cfRule type="cellIs" dxfId="581" priority="983" operator="equal">
      <formula>"T'Sede AVIANCA'!"</formula>
    </cfRule>
    <cfRule type="cellIs" dxfId="580" priority="990" operator="equal">
      <formula>"MEDIANAMENTE ACEPTABLE"</formula>
    </cfRule>
    <cfRule type="cellIs" dxfId="579" priority="991" operator="equal">
      <formula>"ACEPTABLE"</formula>
    </cfRule>
    <cfRule type="cellIs" dxfId="578" priority="992" operator="equal">
      <formula>"NO ACEPTABLE"</formula>
    </cfRule>
    <cfRule type="cellIs" dxfId="577" priority="993" stopIfTrue="1" operator="equal">
      <formula>"BAJO"</formula>
    </cfRule>
    <cfRule type="cellIs" dxfId="576" priority="994" stopIfTrue="1" operator="equal">
      <formula>"MEDIO"</formula>
    </cfRule>
    <cfRule type="cellIs" dxfId="575" priority="995" stopIfTrue="1" operator="equal">
      <formula>"ALTO"</formula>
    </cfRule>
  </conditionalFormatting>
  <conditionalFormatting sqref="AG10:AH10 U10:V10">
    <cfRule type="cellIs" dxfId="574" priority="988" operator="equal">
      <formula>"MEDIO"</formula>
    </cfRule>
    <cfRule type="cellIs" dxfId="573" priority="989" operator="equal">
      <formula>"MEDIO"</formula>
    </cfRule>
  </conditionalFormatting>
  <conditionalFormatting sqref="AG10:AH10 U10:V10">
    <cfRule type="cellIs" dxfId="572" priority="986" operator="equal">
      <formula>"ALTO"</formula>
    </cfRule>
    <cfRule type="cellIs" dxfId="571" priority="987" operator="equal">
      <formula>"MEDIO"</formula>
    </cfRule>
  </conditionalFormatting>
  <conditionalFormatting sqref="AG10:AH10 U10:V10">
    <cfRule type="cellIs" dxfId="570" priority="985" operator="equal">
      <formula>"BAJO"</formula>
    </cfRule>
  </conditionalFormatting>
  <conditionalFormatting sqref="AG10:AH10 U10:V10">
    <cfRule type="cellIs" dxfId="569" priority="984" operator="equal">
      <formula>"MEDIO"</formula>
    </cfRule>
  </conditionalFormatting>
  <conditionalFormatting sqref="AG10:AH10 U10:V10">
    <cfRule type="cellIs" dxfId="568" priority="996" operator="equal">
      <formula>#REF!</formula>
    </cfRule>
  </conditionalFormatting>
  <conditionalFormatting sqref="AF10 T10">
    <cfRule type="cellIs" dxfId="567" priority="977" operator="equal">
      <formula>0</formula>
    </cfRule>
  </conditionalFormatting>
  <conditionalFormatting sqref="U10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66" priority="954" operator="equal">
      <formula>FALSE</formula>
    </cfRule>
    <cfRule type="cellIs" dxfId="565" priority="955" operator="equal">
      <formula>"IMPORTANTE"</formula>
    </cfRule>
    <cfRule type="cellIs" dxfId="564" priority="956" operator="equal">
      <formula>"MODERADO"</formula>
    </cfRule>
    <cfRule type="cellIs" dxfId="563" priority="957" operator="equal">
      <formula>"TOLERABLE"</formula>
    </cfRule>
    <cfRule type="cellIs" dxfId="562" priority="958" operator="equal">
      <formula>"TRIVIAL"</formula>
    </cfRule>
    <cfRule type="cellIs" dxfId="561" priority="959" operator="equal">
      <formula>"T'Sede AVIANCA'!"</formula>
    </cfRule>
    <cfRule type="cellIs" dxfId="560" priority="966" operator="equal">
      <formula>"MEDIANAMENTE ACEPTABLE"</formula>
    </cfRule>
    <cfRule type="cellIs" dxfId="559" priority="967" operator="equal">
      <formula>"ACEPTABLE"</formula>
    </cfRule>
    <cfRule type="cellIs" dxfId="558" priority="968" operator="equal">
      <formula>"NO ACEPTABLE"</formula>
    </cfRule>
    <cfRule type="cellIs" dxfId="557" priority="969" stopIfTrue="1" operator="equal">
      <formula>"BAJO"</formula>
    </cfRule>
    <cfRule type="cellIs" dxfId="556" priority="970" stopIfTrue="1" operator="equal">
      <formula>"MEDIO"</formula>
    </cfRule>
    <cfRule type="cellIs" dxfId="555" priority="971" stopIfTrue="1" operator="equal">
      <formula>"ALTO"</formula>
    </cfRule>
  </conditionalFormatting>
  <conditionalFormatting sqref="U27:V27 AG27:AH27">
    <cfRule type="cellIs" dxfId="554" priority="964" operator="equal">
      <formula>"MEDIO"</formula>
    </cfRule>
    <cfRule type="cellIs" dxfId="553" priority="965" operator="equal">
      <formula>"MEDIO"</formula>
    </cfRule>
  </conditionalFormatting>
  <conditionalFormatting sqref="U27:V27 AG27:AH27">
    <cfRule type="cellIs" dxfId="552" priority="962" operator="equal">
      <formula>"ALTO"</formula>
    </cfRule>
    <cfRule type="cellIs" dxfId="551" priority="963" operator="equal">
      <formula>"MEDIO"</formula>
    </cfRule>
  </conditionalFormatting>
  <conditionalFormatting sqref="U27:V27 AG27:AH27">
    <cfRule type="cellIs" dxfId="550" priority="961" operator="equal">
      <formula>"BAJO"</formula>
    </cfRule>
  </conditionalFormatting>
  <conditionalFormatting sqref="U27:V27 AG27:AH27">
    <cfRule type="cellIs" dxfId="549" priority="960" operator="equal">
      <formula>"MEDIO"</formula>
    </cfRule>
  </conditionalFormatting>
  <conditionalFormatting sqref="U27:V27 AG27:AH27">
    <cfRule type="cellIs" dxfId="548" priority="972" operator="equal">
      <formula>#REF!</formula>
    </cfRule>
  </conditionalFormatting>
  <conditionalFormatting sqref="T27 AF27">
    <cfRule type="cellIs" dxfId="547" priority="953" operator="equal">
      <formula>0</formula>
    </cfRule>
  </conditionalFormatting>
  <conditionalFormatting sqref="U14:U1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46" priority="753" operator="equal">
      <formula>0</formula>
    </cfRule>
  </conditionalFormatting>
  <conditionalFormatting sqref="AG49:AH49">
    <cfRule type="cellIs" dxfId="545" priority="862" operator="equal">
      <formula>FALSE</formula>
    </cfRule>
    <cfRule type="cellIs" dxfId="544" priority="863" operator="equal">
      <formula>"IMPORTANTE"</formula>
    </cfRule>
    <cfRule type="cellIs" dxfId="543" priority="864" operator="equal">
      <formula>"MODERADO"</formula>
    </cfRule>
    <cfRule type="cellIs" dxfId="542" priority="865" operator="equal">
      <formula>"TOLERABLE"</formula>
    </cfRule>
    <cfRule type="cellIs" dxfId="541" priority="866" operator="equal">
      <formula>"TRIVIAL"</formula>
    </cfRule>
    <cfRule type="cellIs" dxfId="540" priority="867" operator="equal">
      <formula>"T'Sede AVIANCA'!"</formula>
    </cfRule>
    <cfRule type="cellIs" dxfId="539" priority="874" operator="equal">
      <formula>"MEDIANAMENTE ACEPTABLE"</formula>
    </cfRule>
    <cfRule type="cellIs" dxfId="538" priority="875" operator="equal">
      <formula>"ACEPTABLE"</formula>
    </cfRule>
    <cfRule type="cellIs" dxfId="537" priority="876" operator="equal">
      <formula>"NO ACEPTABLE"</formula>
    </cfRule>
    <cfRule type="cellIs" dxfId="536" priority="877" stopIfTrue="1" operator="equal">
      <formula>"BAJO"</formula>
    </cfRule>
    <cfRule type="cellIs" dxfId="535" priority="878" stopIfTrue="1" operator="equal">
      <formula>"MEDIO"</formula>
    </cfRule>
    <cfRule type="cellIs" dxfId="534" priority="879" stopIfTrue="1" operator="equal">
      <formula>"ALTO"</formula>
    </cfRule>
  </conditionalFormatting>
  <conditionalFormatting sqref="AG49:AH49">
    <cfRule type="cellIs" dxfId="533" priority="872" operator="equal">
      <formula>"MEDIO"</formula>
    </cfRule>
    <cfRule type="cellIs" dxfId="532" priority="873" operator="equal">
      <formula>"MEDIO"</formula>
    </cfRule>
  </conditionalFormatting>
  <conditionalFormatting sqref="AG49:AH49">
    <cfRule type="cellIs" dxfId="531" priority="870" operator="equal">
      <formula>"ALTO"</formula>
    </cfRule>
    <cfRule type="cellIs" dxfId="530" priority="871" operator="equal">
      <formula>"MEDIO"</formula>
    </cfRule>
  </conditionalFormatting>
  <conditionalFormatting sqref="AG49:AH49">
    <cfRule type="cellIs" dxfId="529" priority="869" operator="equal">
      <formula>"BAJO"</formula>
    </cfRule>
  </conditionalFormatting>
  <conditionalFormatting sqref="AG49:AH49">
    <cfRule type="cellIs" dxfId="528" priority="868" operator="equal">
      <formula>"MEDIO"</formula>
    </cfRule>
  </conditionalFormatting>
  <conditionalFormatting sqref="AG49:AH49">
    <cfRule type="cellIs" dxfId="527" priority="880" operator="equal">
      <formula>#REF!</formula>
    </cfRule>
  </conditionalFormatting>
  <conditionalFormatting sqref="AF49">
    <cfRule type="cellIs" dxfId="526" priority="861" operator="equal">
      <formula>0</formula>
    </cfRule>
  </conditionalFormatting>
  <conditionalFormatting sqref="AG49:AH49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25" priority="840" operator="equal">
      <formula>FALSE</formula>
    </cfRule>
    <cfRule type="cellIs" dxfId="524" priority="841" operator="equal">
      <formula>"IMPORTANTE"</formula>
    </cfRule>
    <cfRule type="cellIs" dxfId="523" priority="842" operator="equal">
      <formula>"MODERADO"</formula>
    </cfRule>
    <cfRule type="cellIs" dxfId="522" priority="843" operator="equal">
      <formula>"TOLERABLE"</formula>
    </cfRule>
    <cfRule type="cellIs" dxfId="521" priority="844" operator="equal">
      <formula>"TRIVIAL"</formula>
    </cfRule>
    <cfRule type="cellIs" dxfId="520" priority="845" operator="equal">
      <formula>"T'Sede AVIANCA'!"</formula>
    </cfRule>
    <cfRule type="cellIs" dxfId="519" priority="852" operator="equal">
      <formula>"MEDIANAMENTE ACEPTABLE"</formula>
    </cfRule>
    <cfRule type="cellIs" dxfId="518" priority="853" operator="equal">
      <formula>"ACEPTABLE"</formula>
    </cfRule>
    <cfRule type="cellIs" dxfId="517" priority="854" operator="equal">
      <formula>"NO ACEPTABLE"</formula>
    </cfRule>
    <cfRule type="cellIs" dxfId="516" priority="855" stopIfTrue="1" operator="equal">
      <formula>"BAJO"</formula>
    </cfRule>
    <cfRule type="cellIs" dxfId="515" priority="856" stopIfTrue="1" operator="equal">
      <formula>"MEDIO"</formula>
    </cfRule>
    <cfRule type="cellIs" dxfId="514" priority="857" stopIfTrue="1" operator="equal">
      <formula>"ALTO"</formula>
    </cfRule>
  </conditionalFormatting>
  <conditionalFormatting sqref="U49:V49">
    <cfRule type="cellIs" dxfId="513" priority="850" operator="equal">
      <formula>"MEDIO"</formula>
    </cfRule>
    <cfRule type="cellIs" dxfId="512" priority="851" operator="equal">
      <formula>"MEDIO"</formula>
    </cfRule>
  </conditionalFormatting>
  <conditionalFormatting sqref="U49:V49">
    <cfRule type="cellIs" dxfId="511" priority="848" operator="equal">
      <formula>"ALTO"</formula>
    </cfRule>
    <cfRule type="cellIs" dxfId="510" priority="849" operator="equal">
      <formula>"MEDIO"</formula>
    </cfRule>
  </conditionalFormatting>
  <conditionalFormatting sqref="U49:V49">
    <cfRule type="cellIs" dxfId="509" priority="847" operator="equal">
      <formula>"BAJO"</formula>
    </cfRule>
  </conditionalFormatting>
  <conditionalFormatting sqref="U49:V49">
    <cfRule type="cellIs" dxfId="508" priority="846" operator="equal">
      <formula>"MEDIO"</formula>
    </cfRule>
  </conditionalFormatting>
  <conditionalFormatting sqref="U49:V49">
    <cfRule type="cellIs" dxfId="507" priority="858" operator="equal">
      <formula>#REF!</formula>
    </cfRule>
  </conditionalFormatting>
  <conditionalFormatting sqref="T49">
    <cfRule type="cellIs" dxfId="506" priority="839" operator="equal">
      <formula>0</formula>
    </cfRule>
  </conditionalFormatting>
  <conditionalFormatting sqref="U49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05" priority="819" operator="equal">
      <formula>FALSE</formula>
    </cfRule>
    <cfRule type="cellIs" dxfId="504" priority="820" operator="equal">
      <formula>"IMPORTANTE"</formula>
    </cfRule>
    <cfRule type="cellIs" dxfId="503" priority="821" operator="equal">
      <formula>"MODERADO"</formula>
    </cfRule>
    <cfRule type="cellIs" dxfId="502" priority="822" operator="equal">
      <formula>"TOLERABLE"</formula>
    </cfRule>
    <cfRule type="cellIs" dxfId="501" priority="823" operator="equal">
      <formula>"TRIVIAL"</formula>
    </cfRule>
    <cfRule type="cellIs" dxfId="500" priority="824" operator="equal">
      <formula>"T'Sede AVIANCA'!"</formula>
    </cfRule>
    <cfRule type="cellIs" dxfId="499" priority="831" operator="equal">
      <formula>"MEDIANAMENTE ACEPTABLE"</formula>
    </cfRule>
    <cfRule type="cellIs" dxfId="498" priority="832" operator="equal">
      <formula>"ACEPTABLE"</formula>
    </cfRule>
    <cfRule type="cellIs" dxfId="497" priority="833" operator="equal">
      <formula>"NO ACEPTABLE"</formula>
    </cfRule>
    <cfRule type="cellIs" dxfId="496" priority="834" stopIfTrue="1" operator="equal">
      <formula>"BAJO"</formula>
    </cfRule>
    <cfRule type="cellIs" dxfId="495" priority="835" stopIfTrue="1" operator="equal">
      <formula>"MEDIO"</formula>
    </cfRule>
    <cfRule type="cellIs" dxfId="494" priority="836" stopIfTrue="1" operator="equal">
      <formula>"ALTO"</formula>
    </cfRule>
  </conditionalFormatting>
  <conditionalFormatting sqref="AG50:AH50">
    <cfRule type="cellIs" dxfId="493" priority="829" operator="equal">
      <formula>"MEDIO"</formula>
    </cfRule>
    <cfRule type="cellIs" dxfId="492" priority="830" operator="equal">
      <formula>"MEDIO"</formula>
    </cfRule>
  </conditionalFormatting>
  <conditionalFormatting sqref="AG50:AH50">
    <cfRule type="cellIs" dxfId="491" priority="827" operator="equal">
      <formula>"ALTO"</formula>
    </cfRule>
    <cfRule type="cellIs" dxfId="490" priority="828" operator="equal">
      <formula>"MEDIO"</formula>
    </cfRule>
  </conditionalFormatting>
  <conditionalFormatting sqref="AG50:AH50">
    <cfRule type="cellIs" dxfId="489" priority="826" operator="equal">
      <formula>"BAJO"</formula>
    </cfRule>
  </conditionalFormatting>
  <conditionalFormatting sqref="AG50:AH50">
    <cfRule type="cellIs" dxfId="488" priority="825" operator="equal">
      <formula>"MEDIO"</formula>
    </cfRule>
  </conditionalFormatting>
  <conditionalFormatting sqref="AG50:AH50">
    <cfRule type="cellIs" dxfId="487" priority="837" operator="equal">
      <formula>#REF!</formula>
    </cfRule>
  </conditionalFormatting>
  <conditionalFormatting sqref="AF50">
    <cfRule type="cellIs" dxfId="486" priority="818" operator="equal">
      <formula>0</formula>
    </cfRule>
  </conditionalFormatting>
  <conditionalFormatting sqref="AG50:AH5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85" priority="797" operator="equal">
      <formula>FALSE</formula>
    </cfRule>
    <cfRule type="cellIs" dxfId="484" priority="798" operator="equal">
      <formula>"IMPORTANTE"</formula>
    </cfRule>
    <cfRule type="cellIs" dxfId="483" priority="799" operator="equal">
      <formula>"MODERADO"</formula>
    </cfRule>
    <cfRule type="cellIs" dxfId="482" priority="800" operator="equal">
      <formula>"TOLERABLE"</formula>
    </cfRule>
    <cfRule type="cellIs" dxfId="481" priority="801" operator="equal">
      <formula>"TRIVIAL"</formula>
    </cfRule>
    <cfRule type="cellIs" dxfId="480" priority="802" operator="equal">
      <formula>"T'Sede AVIANCA'!"</formula>
    </cfRule>
    <cfRule type="cellIs" dxfId="479" priority="809" operator="equal">
      <formula>"MEDIANAMENTE ACEPTABLE"</formula>
    </cfRule>
    <cfRule type="cellIs" dxfId="478" priority="810" operator="equal">
      <formula>"ACEPTABLE"</formula>
    </cfRule>
    <cfRule type="cellIs" dxfId="477" priority="811" operator="equal">
      <formula>"NO ACEPTABLE"</formula>
    </cfRule>
    <cfRule type="cellIs" dxfId="476" priority="812" stopIfTrue="1" operator="equal">
      <formula>"BAJO"</formula>
    </cfRule>
    <cfRule type="cellIs" dxfId="475" priority="813" stopIfTrue="1" operator="equal">
      <formula>"MEDIO"</formula>
    </cfRule>
    <cfRule type="cellIs" dxfId="474" priority="814" stopIfTrue="1" operator="equal">
      <formula>"ALTO"</formula>
    </cfRule>
  </conditionalFormatting>
  <conditionalFormatting sqref="U50:V50">
    <cfRule type="cellIs" dxfId="473" priority="807" operator="equal">
      <formula>"MEDIO"</formula>
    </cfRule>
    <cfRule type="cellIs" dxfId="472" priority="808" operator="equal">
      <formula>"MEDIO"</formula>
    </cfRule>
  </conditionalFormatting>
  <conditionalFormatting sqref="U50:V50">
    <cfRule type="cellIs" dxfId="471" priority="805" operator="equal">
      <formula>"ALTO"</formula>
    </cfRule>
    <cfRule type="cellIs" dxfId="470" priority="806" operator="equal">
      <formula>"MEDIO"</formula>
    </cfRule>
  </conditionalFormatting>
  <conditionalFormatting sqref="U50:V50">
    <cfRule type="cellIs" dxfId="469" priority="804" operator="equal">
      <formula>"BAJO"</formula>
    </cfRule>
  </conditionalFormatting>
  <conditionalFormatting sqref="U50:V50">
    <cfRule type="cellIs" dxfId="468" priority="803" operator="equal">
      <formula>"MEDIO"</formula>
    </cfRule>
  </conditionalFormatting>
  <conditionalFormatting sqref="U50:V50">
    <cfRule type="cellIs" dxfId="467" priority="815" operator="equal">
      <formula>#REF!</formula>
    </cfRule>
  </conditionalFormatting>
  <conditionalFormatting sqref="T50">
    <cfRule type="cellIs" dxfId="466" priority="796" operator="equal">
      <formula>0</formula>
    </cfRule>
  </conditionalFormatting>
  <conditionalFormatting sqref="U50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65" priority="776" operator="equal">
      <formula>FALSE</formula>
    </cfRule>
    <cfRule type="cellIs" dxfId="464" priority="777" operator="equal">
      <formula>"IMPORTANTE"</formula>
    </cfRule>
    <cfRule type="cellIs" dxfId="463" priority="778" operator="equal">
      <formula>"MODERADO"</formula>
    </cfRule>
    <cfRule type="cellIs" dxfId="462" priority="779" operator="equal">
      <formula>"TOLERABLE"</formula>
    </cfRule>
    <cfRule type="cellIs" dxfId="461" priority="780" operator="equal">
      <formula>"TRIVIAL"</formula>
    </cfRule>
    <cfRule type="cellIs" dxfId="460" priority="781" operator="equal">
      <formula>"T'Sede AVIANCA'!"</formula>
    </cfRule>
    <cfRule type="cellIs" dxfId="459" priority="788" operator="equal">
      <formula>"MEDIANAMENTE ACEPTABLE"</formula>
    </cfRule>
    <cfRule type="cellIs" dxfId="458" priority="789" operator="equal">
      <formula>"ACEPTABLE"</formula>
    </cfRule>
    <cfRule type="cellIs" dxfId="457" priority="790" operator="equal">
      <formula>"NO ACEPTABLE"</formula>
    </cfRule>
    <cfRule type="cellIs" dxfId="456" priority="791" stopIfTrue="1" operator="equal">
      <formula>"BAJO"</formula>
    </cfRule>
    <cfRule type="cellIs" dxfId="455" priority="792" stopIfTrue="1" operator="equal">
      <formula>"MEDIO"</formula>
    </cfRule>
    <cfRule type="cellIs" dxfId="454" priority="793" stopIfTrue="1" operator="equal">
      <formula>"ALTO"</formula>
    </cfRule>
  </conditionalFormatting>
  <conditionalFormatting sqref="AG51:AH51">
    <cfRule type="cellIs" dxfId="453" priority="786" operator="equal">
      <formula>"MEDIO"</formula>
    </cfRule>
    <cfRule type="cellIs" dxfId="452" priority="787" operator="equal">
      <formula>"MEDIO"</formula>
    </cfRule>
  </conditionalFormatting>
  <conditionalFormatting sqref="AG51:AH51">
    <cfRule type="cellIs" dxfId="451" priority="784" operator="equal">
      <formula>"ALTO"</formula>
    </cfRule>
    <cfRule type="cellIs" dxfId="450" priority="785" operator="equal">
      <formula>"MEDIO"</formula>
    </cfRule>
  </conditionalFormatting>
  <conditionalFormatting sqref="AG51:AH51">
    <cfRule type="cellIs" dxfId="449" priority="783" operator="equal">
      <formula>"BAJO"</formula>
    </cfRule>
  </conditionalFormatting>
  <conditionalFormatting sqref="AG51:AH51">
    <cfRule type="cellIs" dxfId="448" priority="782" operator="equal">
      <formula>"MEDIO"</formula>
    </cfRule>
  </conditionalFormatting>
  <conditionalFormatting sqref="AG51:AH51">
    <cfRule type="cellIs" dxfId="447" priority="794" operator="equal">
      <formula>#REF!</formula>
    </cfRule>
  </conditionalFormatting>
  <conditionalFormatting sqref="AF51">
    <cfRule type="cellIs" dxfId="446" priority="775" operator="equal">
      <formula>0</formula>
    </cfRule>
  </conditionalFormatting>
  <conditionalFormatting sqref="AG51:AH51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45" priority="754" operator="equal">
      <formula>FALSE</formula>
    </cfRule>
    <cfRule type="cellIs" dxfId="444" priority="755" operator="equal">
      <formula>"IMPORTANTE"</formula>
    </cfRule>
    <cfRule type="cellIs" dxfId="443" priority="756" operator="equal">
      <formula>"MODERADO"</formula>
    </cfRule>
    <cfRule type="cellIs" dxfId="442" priority="757" operator="equal">
      <formula>"TOLERABLE"</formula>
    </cfRule>
    <cfRule type="cellIs" dxfId="441" priority="758" operator="equal">
      <formula>"TRIVIAL"</formula>
    </cfRule>
    <cfRule type="cellIs" dxfId="440" priority="759" operator="equal">
      <formula>"T'Sede AVIANCA'!"</formula>
    </cfRule>
    <cfRule type="cellIs" dxfId="439" priority="766" operator="equal">
      <formula>"MEDIANAMENTE ACEPTABLE"</formula>
    </cfRule>
    <cfRule type="cellIs" dxfId="438" priority="767" operator="equal">
      <formula>"ACEPTABLE"</formula>
    </cfRule>
    <cfRule type="cellIs" dxfId="437" priority="768" operator="equal">
      <formula>"NO ACEPTABLE"</formula>
    </cfRule>
    <cfRule type="cellIs" dxfId="436" priority="769" stopIfTrue="1" operator="equal">
      <formula>"BAJO"</formula>
    </cfRule>
    <cfRule type="cellIs" dxfId="435" priority="770" stopIfTrue="1" operator="equal">
      <formula>"MEDIO"</formula>
    </cfRule>
    <cfRule type="cellIs" dxfId="434" priority="771" stopIfTrue="1" operator="equal">
      <formula>"ALTO"</formula>
    </cfRule>
  </conditionalFormatting>
  <conditionalFormatting sqref="U51:V51">
    <cfRule type="cellIs" dxfId="433" priority="764" operator="equal">
      <formula>"MEDIO"</formula>
    </cfRule>
    <cfRule type="cellIs" dxfId="432" priority="765" operator="equal">
      <formula>"MEDIO"</formula>
    </cfRule>
  </conditionalFormatting>
  <conditionalFormatting sqref="U51:V51">
    <cfRule type="cellIs" dxfId="431" priority="762" operator="equal">
      <formula>"ALTO"</formula>
    </cfRule>
    <cfRule type="cellIs" dxfId="430" priority="763" operator="equal">
      <formula>"MEDIO"</formula>
    </cfRule>
  </conditionalFormatting>
  <conditionalFormatting sqref="U51:V51">
    <cfRule type="cellIs" dxfId="429" priority="761" operator="equal">
      <formula>"BAJO"</formula>
    </cfRule>
  </conditionalFormatting>
  <conditionalFormatting sqref="U51:V51">
    <cfRule type="cellIs" dxfId="428" priority="760" operator="equal">
      <formula>"MEDIO"</formula>
    </cfRule>
  </conditionalFormatting>
  <conditionalFormatting sqref="U51:V51">
    <cfRule type="cellIs" dxfId="427" priority="772" operator="equal">
      <formula>#REF!</formula>
    </cfRule>
  </conditionalFormatting>
  <conditionalFormatting sqref="U51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9:U21 U26 U28 U30:U47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9:AH21 AG26:AH26 AG30:AH45">
    <cfRule type="colorScale" priority="3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9:V21 V26 V28 V30:V47">
    <cfRule type="colorScale" priority="3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26" priority="731" operator="equal">
      <formula>FALSE</formula>
    </cfRule>
    <cfRule type="cellIs" dxfId="425" priority="732" operator="equal">
      <formula>"IMPORTANTE"</formula>
    </cfRule>
    <cfRule type="cellIs" dxfId="424" priority="733" operator="equal">
      <formula>"MODERADO"</formula>
    </cfRule>
    <cfRule type="cellIs" dxfId="423" priority="734" operator="equal">
      <formula>"TOLERABLE"</formula>
    </cfRule>
    <cfRule type="cellIs" dxfId="422" priority="735" operator="equal">
      <formula>"TRIVIAL"</formula>
    </cfRule>
    <cfRule type="cellIs" dxfId="421" priority="736" operator="equal">
      <formula>"T'Sede AVIANCA'!"</formula>
    </cfRule>
    <cfRule type="cellIs" dxfId="420" priority="743" operator="equal">
      <formula>"MEDIANAMENTE ACEPTABLE"</formula>
    </cfRule>
    <cfRule type="cellIs" dxfId="419" priority="744" operator="equal">
      <formula>"ACEPTABLE"</formula>
    </cfRule>
    <cfRule type="cellIs" dxfId="418" priority="745" operator="equal">
      <formula>"NO ACEPTABLE"</formula>
    </cfRule>
    <cfRule type="cellIs" dxfId="417" priority="746" stopIfTrue="1" operator="equal">
      <formula>"BAJO"</formula>
    </cfRule>
    <cfRule type="cellIs" dxfId="416" priority="747" stopIfTrue="1" operator="equal">
      <formula>"MEDIO"</formula>
    </cfRule>
    <cfRule type="cellIs" dxfId="415" priority="748" stopIfTrue="1" operator="equal">
      <formula>"ALTO"</formula>
    </cfRule>
  </conditionalFormatting>
  <conditionalFormatting sqref="U55:V55 AG55:AH55">
    <cfRule type="cellIs" dxfId="414" priority="741" operator="equal">
      <formula>"MEDIO"</formula>
    </cfRule>
    <cfRule type="cellIs" dxfId="413" priority="742" operator="equal">
      <formula>"MEDIO"</formula>
    </cfRule>
  </conditionalFormatting>
  <conditionalFormatting sqref="U55:V55 AG55:AH55">
    <cfRule type="cellIs" dxfId="412" priority="739" operator="equal">
      <formula>"ALTO"</formula>
    </cfRule>
    <cfRule type="cellIs" dxfId="411" priority="740" operator="equal">
      <formula>"MEDIO"</formula>
    </cfRule>
  </conditionalFormatting>
  <conditionalFormatting sqref="U55:V55 AG55:AH55">
    <cfRule type="cellIs" dxfId="410" priority="738" operator="equal">
      <formula>"BAJO"</formula>
    </cfRule>
  </conditionalFormatting>
  <conditionalFormatting sqref="U55:V55 AG55:AH55">
    <cfRule type="cellIs" dxfId="409" priority="737" operator="equal">
      <formula>"MEDIO"</formula>
    </cfRule>
  </conditionalFormatting>
  <conditionalFormatting sqref="U55:V55 AG55:AH55">
    <cfRule type="cellIs" dxfId="408" priority="749" operator="equal">
      <formula>#REF!</formula>
    </cfRule>
  </conditionalFormatting>
  <conditionalFormatting sqref="T55 AF55">
    <cfRule type="cellIs" dxfId="407" priority="730" operator="equal">
      <formula>0</formula>
    </cfRule>
  </conditionalFormatting>
  <conditionalFormatting sqref="U55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06" priority="708" operator="equal">
      <formula>FALSE</formula>
    </cfRule>
    <cfRule type="cellIs" dxfId="405" priority="709" operator="equal">
      <formula>"IMPORTANTE"</formula>
    </cfRule>
    <cfRule type="cellIs" dxfId="404" priority="710" operator="equal">
      <formula>"MODERADO"</formula>
    </cfRule>
    <cfRule type="cellIs" dxfId="403" priority="711" operator="equal">
      <formula>"TOLERABLE"</formula>
    </cfRule>
    <cfRule type="cellIs" dxfId="402" priority="712" operator="equal">
      <formula>"TRIVIAL"</formula>
    </cfRule>
    <cfRule type="cellIs" dxfId="401" priority="713" operator="equal">
      <formula>"T'Sede AVIANCA'!"</formula>
    </cfRule>
    <cfRule type="cellIs" dxfId="400" priority="720" operator="equal">
      <formula>"MEDIANAMENTE ACEPTABLE"</formula>
    </cfRule>
    <cfRule type="cellIs" dxfId="399" priority="721" operator="equal">
      <formula>"ACEPTABLE"</formula>
    </cfRule>
    <cfRule type="cellIs" dxfId="398" priority="722" operator="equal">
      <formula>"NO ACEPTABLE"</formula>
    </cfRule>
    <cfRule type="cellIs" dxfId="397" priority="723" stopIfTrue="1" operator="equal">
      <formula>"BAJO"</formula>
    </cfRule>
    <cfRule type="cellIs" dxfId="396" priority="724" stopIfTrue="1" operator="equal">
      <formula>"MEDIO"</formula>
    </cfRule>
    <cfRule type="cellIs" dxfId="395" priority="725" stopIfTrue="1" operator="equal">
      <formula>"ALTO"</formula>
    </cfRule>
  </conditionalFormatting>
  <conditionalFormatting sqref="U13:V13 AG13:AH13">
    <cfRule type="cellIs" dxfId="394" priority="718" operator="equal">
      <formula>"MEDIO"</formula>
    </cfRule>
    <cfRule type="cellIs" dxfId="393" priority="719" operator="equal">
      <formula>"MEDIO"</formula>
    </cfRule>
  </conditionalFormatting>
  <conditionalFormatting sqref="U13:V13 AG13:AH13">
    <cfRule type="cellIs" dxfId="392" priority="716" operator="equal">
      <formula>"ALTO"</formula>
    </cfRule>
    <cfRule type="cellIs" dxfId="391" priority="717" operator="equal">
      <formula>"MEDIO"</formula>
    </cfRule>
  </conditionalFormatting>
  <conditionalFormatting sqref="U13:V13 AG13:AH13">
    <cfRule type="cellIs" dxfId="390" priority="715" operator="equal">
      <formula>"BAJO"</formula>
    </cfRule>
  </conditionalFormatting>
  <conditionalFormatting sqref="U13:V13 AG13:AH13">
    <cfRule type="cellIs" dxfId="389" priority="714" operator="equal">
      <formula>"MEDIO"</formula>
    </cfRule>
  </conditionalFormatting>
  <conditionalFormatting sqref="U13:V13 AG13:AH13">
    <cfRule type="cellIs" dxfId="388" priority="726" operator="equal">
      <formula>#REF!</formula>
    </cfRule>
  </conditionalFormatting>
  <conditionalFormatting sqref="T13 AF13">
    <cfRule type="cellIs" dxfId="387" priority="707" operator="equal">
      <formula>0</formula>
    </cfRule>
  </conditionalFormatting>
  <conditionalFormatting sqref="G13">
    <cfRule type="cellIs" dxfId="386" priority="706" operator="equal">
      <formula>FALSE</formula>
    </cfRule>
  </conditionalFormatting>
  <conditionalFormatting sqref="U1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385" priority="684" operator="equal">
      <formula>FALSE</formula>
    </cfRule>
    <cfRule type="cellIs" dxfId="384" priority="685" operator="equal">
      <formula>"IMPORTANTE"</formula>
    </cfRule>
    <cfRule type="cellIs" dxfId="383" priority="686" operator="equal">
      <formula>"MODERADO"</formula>
    </cfRule>
    <cfRule type="cellIs" dxfId="382" priority="687" operator="equal">
      <formula>"TOLERABLE"</formula>
    </cfRule>
    <cfRule type="cellIs" dxfId="381" priority="688" operator="equal">
      <formula>"TRIVIAL"</formula>
    </cfRule>
    <cfRule type="cellIs" dxfId="380" priority="689" operator="equal">
      <formula>"T'Sede AVIANCA'!"</formula>
    </cfRule>
    <cfRule type="cellIs" dxfId="379" priority="696" operator="equal">
      <formula>"MEDIANAMENTE ACEPTABLE"</formula>
    </cfRule>
    <cfRule type="cellIs" dxfId="378" priority="697" operator="equal">
      <formula>"ACEPTABLE"</formula>
    </cfRule>
    <cfRule type="cellIs" dxfId="377" priority="698" operator="equal">
      <formula>"NO ACEPTABLE"</formula>
    </cfRule>
    <cfRule type="cellIs" dxfId="376" priority="699" stopIfTrue="1" operator="equal">
      <formula>"BAJO"</formula>
    </cfRule>
    <cfRule type="cellIs" dxfId="375" priority="700" stopIfTrue="1" operator="equal">
      <formula>"MEDIO"</formula>
    </cfRule>
    <cfRule type="cellIs" dxfId="374" priority="701" stopIfTrue="1" operator="equal">
      <formula>"ALTO"</formula>
    </cfRule>
  </conditionalFormatting>
  <conditionalFormatting sqref="U52:V52 AG52:AH52">
    <cfRule type="cellIs" dxfId="373" priority="694" operator="equal">
      <formula>"MEDIO"</formula>
    </cfRule>
    <cfRule type="cellIs" dxfId="372" priority="695" operator="equal">
      <formula>"MEDIO"</formula>
    </cfRule>
  </conditionalFormatting>
  <conditionalFormatting sqref="U52:V52 AG52:AH52">
    <cfRule type="cellIs" dxfId="371" priority="692" operator="equal">
      <formula>"ALTO"</formula>
    </cfRule>
    <cfRule type="cellIs" dxfId="370" priority="693" operator="equal">
      <formula>"MEDIO"</formula>
    </cfRule>
  </conditionalFormatting>
  <conditionalFormatting sqref="U52:V52 AG52:AH52">
    <cfRule type="cellIs" dxfId="369" priority="691" operator="equal">
      <formula>"BAJO"</formula>
    </cfRule>
  </conditionalFormatting>
  <conditionalFormatting sqref="U52:V52 AG52:AH52">
    <cfRule type="cellIs" dxfId="368" priority="690" operator="equal">
      <formula>"MEDIO"</formula>
    </cfRule>
  </conditionalFormatting>
  <conditionalFormatting sqref="U52:V52 AG52:AH52">
    <cfRule type="cellIs" dxfId="367" priority="702" operator="equal">
      <formula>#REF!</formula>
    </cfRule>
  </conditionalFormatting>
  <conditionalFormatting sqref="T52 AF52">
    <cfRule type="cellIs" dxfId="366" priority="683" operator="equal">
      <formula>0</formula>
    </cfRule>
  </conditionalFormatting>
  <conditionalFormatting sqref="G52">
    <cfRule type="cellIs" dxfId="365" priority="682" operator="equal">
      <formula>FALSE</formula>
    </cfRule>
  </conditionalFormatting>
  <conditionalFormatting sqref="U52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64" priority="660" operator="equal">
      <formula>FALSE</formula>
    </cfRule>
    <cfRule type="cellIs" dxfId="363" priority="661" operator="equal">
      <formula>"IMPORTANTE"</formula>
    </cfRule>
    <cfRule type="cellIs" dxfId="362" priority="662" operator="equal">
      <formula>"MODERADO"</formula>
    </cfRule>
    <cfRule type="cellIs" dxfId="361" priority="663" operator="equal">
      <formula>"TOLERABLE"</formula>
    </cfRule>
    <cfRule type="cellIs" dxfId="360" priority="664" operator="equal">
      <formula>"TRIVIAL"</formula>
    </cfRule>
    <cfRule type="cellIs" dxfId="359" priority="665" operator="equal">
      <formula>"T'Sede AVIANCA'!"</formula>
    </cfRule>
    <cfRule type="cellIs" dxfId="358" priority="672" operator="equal">
      <formula>"MEDIANAMENTE ACEPTABLE"</formula>
    </cfRule>
    <cfRule type="cellIs" dxfId="357" priority="673" operator="equal">
      <formula>"ACEPTABLE"</formula>
    </cfRule>
    <cfRule type="cellIs" dxfId="356" priority="674" operator="equal">
      <formula>"NO ACEPTABLE"</formula>
    </cfRule>
    <cfRule type="cellIs" dxfId="355" priority="675" stopIfTrue="1" operator="equal">
      <formula>"BAJO"</formula>
    </cfRule>
    <cfRule type="cellIs" dxfId="354" priority="676" stopIfTrue="1" operator="equal">
      <formula>"MEDIO"</formula>
    </cfRule>
    <cfRule type="cellIs" dxfId="353" priority="677" stopIfTrue="1" operator="equal">
      <formula>"ALTO"</formula>
    </cfRule>
  </conditionalFormatting>
  <conditionalFormatting sqref="U54:V54 AG54:AH54">
    <cfRule type="cellIs" dxfId="352" priority="670" operator="equal">
      <formula>"MEDIO"</formula>
    </cfRule>
    <cfRule type="cellIs" dxfId="351" priority="671" operator="equal">
      <formula>"MEDIO"</formula>
    </cfRule>
  </conditionalFormatting>
  <conditionalFormatting sqref="U54:V54 AG54:AH54">
    <cfRule type="cellIs" dxfId="350" priority="668" operator="equal">
      <formula>"ALTO"</formula>
    </cfRule>
    <cfRule type="cellIs" dxfId="349" priority="669" operator="equal">
      <formula>"MEDIO"</formula>
    </cfRule>
  </conditionalFormatting>
  <conditionalFormatting sqref="U54:V54 AG54:AH54">
    <cfRule type="cellIs" dxfId="348" priority="667" operator="equal">
      <formula>"BAJO"</formula>
    </cfRule>
  </conditionalFormatting>
  <conditionalFormatting sqref="U54:V54 AG54:AH54">
    <cfRule type="cellIs" dxfId="347" priority="666" operator="equal">
      <formula>"MEDIO"</formula>
    </cfRule>
  </conditionalFormatting>
  <conditionalFormatting sqref="U54:V54 AG54:AH54">
    <cfRule type="cellIs" dxfId="346" priority="678" operator="equal">
      <formula>#REF!</formula>
    </cfRule>
  </conditionalFormatting>
  <conditionalFormatting sqref="T54 AF54">
    <cfRule type="cellIs" dxfId="345" priority="659" operator="equal">
      <formula>0</formula>
    </cfRule>
  </conditionalFormatting>
  <conditionalFormatting sqref="G54">
    <cfRule type="cellIs" dxfId="344" priority="658" operator="equal">
      <formula>FALSE</formula>
    </cfRule>
  </conditionalFormatting>
  <conditionalFormatting sqref="U54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43" priority="588" operator="equal">
      <formula>FALSE</formula>
    </cfRule>
    <cfRule type="cellIs" dxfId="342" priority="589" operator="equal">
      <formula>"IMPORTANTE"</formula>
    </cfRule>
    <cfRule type="cellIs" dxfId="341" priority="590" operator="equal">
      <formula>"MODERADO"</formula>
    </cfRule>
    <cfRule type="cellIs" dxfId="340" priority="591" operator="equal">
      <formula>"TOLERABLE"</formula>
    </cfRule>
    <cfRule type="cellIs" dxfId="339" priority="592" operator="equal">
      <formula>"TRIVIAL"</formula>
    </cfRule>
    <cfRule type="cellIs" dxfId="338" priority="593" operator="equal">
      <formula>"T'Sede AVIANCA'!"</formula>
    </cfRule>
    <cfRule type="cellIs" dxfId="337" priority="600" operator="equal">
      <formula>"MEDIANAMENTE ACEPTABLE"</formula>
    </cfRule>
    <cfRule type="cellIs" dxfId="336" priority="601" operator="equal">
      <formula>"ACEPTABLE"</formula>
    </cfRule>
    <cfRule type="cellIs" dxfId="335" priority="602" operator="equal">
      <formula>"NO ACEPTABLE"</formula>
    </cfRule>
    <cfRule type="cellIs" dxfId="334" priority="603" stopIfTrue="1" operator="equal">
      <formula>"BAJO"</formula>
    </cfRule>
    <cfRule type="cellIs" dxfId="333" priority="604" stopIfTrue="1" operator="equal">
      <formula>"MEDIO"</formula>
    </cfRule>
    <cfRule type="cellIs" dxfId="332" priority="605" stopIfTrue="1" operator="equal">
      <formula>"ALTO"</formula>
    </cfRule>
  </conditionalFormatting>
  <conditionalFormatting sqref="U48:V48">
    <cfRule type="cellIs" dxfId="331" priority="598" operator="equal">
      <formula>"MEDIO"</formula>
    </cfRule>
    <cfRule type="cellIs" dxfId="330" priority="599" operator="equal">
      <formula>"MEDIO"</formula>
    </cfRule>
  </conditionalFormatting>
  <conditionalFormatting sqref="U48:V48">
    <cfRule type="cellIs" dxfId="329" priority="596" operator="equal">
      <formula>"ALTO"</formula>
    </cfRule>
    <cfRule type="cellIs" dxfId="328" priority="597" operator="equal">
      <formula>"MEDIO"</formula>
    </cfRule>
  </conditionalFormatting>
  <conditionalFormatting sqref="U48:V48">
    <cfRule type="cellIs" dxfId="327" priority="595" operator="equal">
      <formula>"BAJO"</formula>
    </cfRule>
  </conditionalFormatting>
  <conditionalFormatting sqref="U48:V48">
    <cfRule type="cellIs" dxfId="326" priority="594" operator="equal">
      <formula>"MEDIO"</formula>
    </cfRule>
  </conditionalFormatting>
  <conditionalFormatting sqref="U48:V48">
    <cfRule type="cellIs" dxfId="325" priority="606" operator="equal">
      <formula>#REF!</formula>
    </cfRule>
  </conditionalFormatting>
  <conditionalFormatting sqref="T48 AF48">
    <cfRule type="cellIs" dxfId="324" priority="587" operator="equal">
      <formula>0</formula>
    </cfRule>
  </conditionalFormatting>
  <conditionalFormatting sqref="G48">
    <cfRule type="cellIs" dxfId="323" priority="586" operator="equal">
      <formula>FALSE</formula>
    </cfRule>
  </conditionalFormatting>
  <conditionalFormatting sqref="U48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22" priority="566" operator="equal">
      <formula>FALSE</formula>
    </cfRule>
    <cfRule type="cellIs" dxfId="321" priority="567" operator="equal">
      <formula>"IMPORTANTE"</formula>
    </cfRule>
    <cfRule type="cellIs" dxfId="320" priority="568" operator="equal">
      <formula>"MODERADO"</formula>
    </cfRule>
    <cfRule type="cellIs" dxfId="319" priority="569" operator="equal">
      <formula>"TOLERABLE"</formula>
    </cfRule>
    <cfRule type="cellIs" dxfId="318" priority="570" operator="equal">
      <formula>"TRIVIAL"</formula>
    </cfRule>
    <cfRule type="cellIs" dxfId="317" priority="571" operator="equal">
      <formula>"T'Sede AVIANCA'!"</formula>
    </cfRule>
    <cfRule type="cellIs" dxfId="316" priority="578" operator="equal">
      <formula>"MEDIANAMENTE ACEPTABLE"</formula>
    </cfRule>
    <cfRule type="cellIs" dxfId="315" priority="579" operator="equal">
      <formula>"ACEPTABLE"</formula>
    </cfRule>
    <cfRule type="cellIs" dxfId="314" priority="580" operator="equal">
      <formula>"NO ACEPTABLE"</formula>
    </cfRule>
    <cfRule type="cellIs" dxfId="313" priority="581" stopIfTrue="1" operator="equal">
      <formula>"BAJO"</formula>
    </cfRule>
    <cfRule type="cellIs" dxfId="312" priority="582" stopIfTrue="1" operator="equal">
      <formula>"MEDIO"</formula>
    </cfRule>
    <cfRule type="cellIs" dxfId="311" priority="583" stopIfTrue="1" operator="equal">
      <formula>"ALTO"</formula>
    </cfRule>
  </conditionalFormatting>
  <conditionalFormatting sqref="AH47">
    <cfRule type="cellIs" dxfId="310" priority="576" operator="equal">
      <formula>"MEDIO"</formula>
    </cfRule>
    <cfRule type="cellIs" dxfId="309" priority="577" operator="equal">
      <formula>"MEDIO"</formula>
    </cfRule>
  </conditionalFormatting>
  <conditionalFormatting sqref="AH47">
    <cfRule type="cellIs" dxfId="308" priority="574" operator="equal">
      <formula>"ALTO"</formula>
    </cfRule>
    <cfRule type="cellIs" dxfId="307" priority="575" operator="equal">
      <formula>"MEDIO"</formula>
    </cfRule>
  </conditionalFormatting>
  <conditionalFormatting sqref="AH47">
    <cfRule type="cellIs" dxfId="306" priority="573" operator="equal">
      <formula>"BAJO"</formula>
    </cfRule>
  </conditionalFormatting>
  <conditionalFormatting sqref="AH47">
    <cfRule type="cellIs" dxfId="305" priority="572" operator="equal">
      <formula>"MEDIO"</formula>
    </cfRule>
  </conditionalFormatting>
  <conditionalFormatting sqref="AH47">
    <cfRule type="cellIs" dxfId="304" priority="584" operator="equal">
      <formula>#REF!</formula>
    </cfRule>
  </conditionalFormatting>
  <conditionalFormatting sqref="AH47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03" priority="546" operator="equal">
      <formula>FALSE</formula>
    </cfRule>
    <cfRule type="cellIs" dxfId="302" priority="547" operator="equal">
      <formula>"IMPORTANTE"</formula>
    </cfRule>
    <cfRule type="cellIs" dxfId="301" priority="548" operator="equal">
      <formula>"MODERADO"</formula>
    </cfRule>
    <cfRule type="cellIs" dxfId="300" priority="549" operator="equal">
      <formula>"TOLERABLE"</formula>
    </cfRule>
    <cfRule type="cellIs" dxfId="299" priority="550" operator="equal">
      <formula>"TRIVIAL"</formula>
    </cfRule>
    <cfRule type="cellIs" dxfId="298" priority="551" operator="equal">
      <formula>"T'Sede AVIANCA'!"</formula>
    </cfRule>
    <cfRule type="cellIs" dxfId="297" priority="558" operator="equal">
      <formula>"MEDIANAMENTE ACEPTABLE"</formula>
    </cfRule>
    <cfRule type="cellIs" dxfId="296" priority="559" operator="equal">
      <formula>"ACEPTABLE"</formula>
    </cfRule>
    <cfRule type="cellIs" dxfId="295" priority="560" operator="equal">
      <formula>"NO ACEPTABLE"</formula>
    </cfRule>
    <cfRule type="cellIs" dxfId="294" priority="561" stopIfTrue="1" operator="equal">
      <formula>"BAJO"</formula>
    </cfRule>
    <cfRule type="cellIs" dxfId="293" priority="562" stopIfTrue="1" operator="equal">
      <formula>"MEDIO"</formula>
    </cfRule>
    <cfRule type="cellIs" dxfId="292" priority="563" stopIfTrue="1" operator="equal">
      <formula>"ALTO"</formula>
    </cfRule>
  </conditionalFormatting>
  <conditionalFormatting sqref="AG47">
    <cfRule type="cellIs" dxfId="291" priority="556" operator="equal">
      <formula>"MEDIO"</formula>
    </cfRule>
    <cfRule type="cellIs" dxfId="290" priority="557" operator="equal">
      <formula>"MEDIO"</formula>
    </cfRule>
  </conditionalFormatting>
  <conditionalFormatting sqref="AG47">
    <cfRule type="cellIs" dxfId="289" priority="554" operator="equal">
      <formula>"ALTO"</formula>
    </cfRule>
    <cfRule type="cellIs" dxfId="288" priority="555" operator="equal">
      <formula>"MEDIO"</formula>
    </cfRule>
  </conditionalFormatting>
  <conditionalFormatting sqref="AG47">
    <cfRule type="cellIs" dxfId="287" priority="553" operator="equal">
      <formula>"BAJO"</formula>
    </cfRule>
  </conditionalFormatting>
  <conditionalFormatting sqref="AG47">
    <cfRule type="cellIs" dxfId="286" priority="552" operator="equal">
      <formula>"MEDIO"</formula>
    </cfRule>
  </conditionalFormatting>
  <conditionalFormatting sqref="AG47">
    <cfRule type="cellIs" dxfId="285" priority="564" operator="equal">
      <formula>#REF!</formula>
    </cfRule>
  </conditionalFormatting>
  <conditionalFormatting sqref="AG47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84" priority="545" operator="equal">
      <formula>FALSE</formula>
    </cfRule>
  </conditionalFormatting>
  <conditionalFormatting sqref="AG12:AH12 U12:V12">
    <cfRule type="cellIs" dxfId="283" priority="523" operator="equal">
      <formula>FALSE</formula>
    </cfRule>
    <cfRule type="cellIs" dxfId="282" priority="524" operator="equal">
      <formula>"IMPORTANTE"</formula>
    </cfRule>
    <cfRule type="cellIs" dxfId="281" priority="525" operator="equal">
      <formula>"MODERADO"</formula>
    </cfRule>
    <cfRule type="cellIs" dxfId="280" priority="526" operator="equal">
      <formula>"TOLERABLE"</formula>
    </cfRule>
    <cfRule type="cellIs" dxfId="279" priority="527" operator="equal">
      <formula>"TRIVIAL"</formula>
    </cfRule>
    <cfRule type="cellIs" dxfId="278" priority="528" operator="equal">
      <formula>"T'Sede AVIANCA'!"</formula>
    </cfRule>
    <cfRule type="cellIs" dxfId="277" priority="535" operator="equal">
      <formula>"MEDIANAMENTE ACEPTABLE"</formula>
    </cfRule>
    <cfRule type="cellIs" dxfId="276" priority="536" operator="equal">
      <formula>"ACEPTABLE"</formula>
    </cfRule>
    <cfRule type="cellIs" dxfId="275" priority="537" operator="equal">
      <formula>"NO ACEPTABLE"</formula>
    </cfRule>
    <cfRule type="cellIs" dxfId="274" priority="538" stopIfTrue="1" operator="equal">
      <formula>"BAJO"</formula>
    </cfRule>
    <cfRule type="cellIs" dxfId="273" priority="539" stopIfTrue="1" operator="equal">
      <formula>"MEDIO"</formula>
    </cfRule>
    <cfRule type="cellIs" dxfId="272" priority="540" stopIfTrue="1" operator="equal">
      <formula>"ALTO"</formula>
    </cfRule>
  </conditionalFormatting>
  <conditionalFormatting sqref="AG12:AH12 U12:V12">
    <cfRule type="cellIs" dxfId="271" priority="533" operator="equal">
      <formula>"MEDIO"</formula>
    </cfRule>
    <cfRule type="cellIs" dxfId="270" priority="534" operator="equal">
      <formula>"MEDIO"</formula>
    </cfRule>
  </conditionalFormatting>
  <conditionalFormatting sqref="AG12:AH12 U12:V12">
    <cfRule type="cellIs" dxfId="269" priority="531" operator="equal">
      <formula>"ALTO"</formula>
    </cfRule>
    <cfRule type="cellIs" dxfId="268" priority="532" operator="equal">
      <formula>"MEDIO"</formula>
    </cfRule>
  </conditionalFormatting>
  <conditionalFormatting sqref="AG12:AH12 U12:V12">
    <cfRule type="cellIs" dxfId="267" priority="530" operator="equal">
      <formula>"BAJO"</formula>
    </cfRule>
  </conditionalFormatting>
  <conditionalFormatting sqref="AG12:AH12 U12:V12">
    <cfRule type="cellIs" dxfId="266" priority="529" operator="equal">
      <formula>"MEDIO"</formula>
    </cfRule>
  </conditionalFormatting>
  <conditionalFormatting sqref="AG12:AH12 U12:V12">
    <cfRule type="cellIs" dxfId="265" priority="541" operator="equal">
      <formula>#REF!</formula>
    </cfRule>
  </conditionalFormatting>
  <conditionalFormatting sqref="AF12 T12">
    <cfRule type="cellIs" dxfId="264" priority="522" operator="equal">
      <formula>0</formula>
    </cfRule>
  </conditionalFormatting>
  <conditionalFormatting sqref="U12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63" priority="476" operator="equal">
      <formula>FALSE</formula>
    </cfRule>
    <cfRule type="cellIs" dxfId="262" priority="477" operator="equal">
      <formula>"IMPORTANTE"</formula>
    </cfRule>
    <cfRule type="cellIs" dxfId="261" priority="478" operator="equal">
      <formula>"MODERADO"</formula>
    </cfRule>
    <cfRule type="cellIs" dxfId="260" priority="479" operator="equal">
      <formula>"TOLERABLE"</formula>
    </cfRule>
    <cfRule type="cellIs" dxfId="259" priority="480" operator="equal">
      <formula>"TRIVIAL"</formula>
    </cfRule>
    <cfRule type="cellIs" dxfId="258" priority="481" operator="equal">
      <formula>"T'Sede AVIANCA'!"</formula>
    </cfRule>
    <cfRule type="cellIs" dxfId="257" priority="488" operator="equal">
      <formula>"MEDIANAMENTE ACEPTABLE"</formula>
    </cfRule>
    <cfRule type="cellIs" dxfId="256" priority="489" operator="equal">
      <formula>"ACEPTABLE"</formula>
    </cfRule>
    <cfRule type="cellIs" dxfId="255" priority="490" operator="equal">
      <formula>"NO ACEPTABLE"</formula>
    </cfRule>
    <cfRule type="cellIs" dxfId="254" priority="491" stopIfTrue="1" operator="equal">
      <formula>"BAJO"</formula>
    </cfRule>
    <cfRule type="cellIs" dxfId="253" priority="492" stopIfTrue="1" operator="equal">
      <formula>"MEDIO"</formula>
    </cfRule>
    <cfRule type="cellIs" dxfId="252" priority="493" stopIfTrue="1" operator="equal">
      <formula>"ALTO"</formula>
    </cfRule>
  </conditionalFormatting>
  <conditionalFormatting sqref="U22:V22 AG22:AH22">
    <cfRule type="cellIs" dxfId="251" priority="486" operator="equal">
      <formula>"MEDIO"</formula>
    </cfRule>
    <cfRule type="cellIs" dxfId="250" priority="487" operator="equal">
      <formula>"MEDIO"</formula>
    </cfRule>
  </conditionalFormatting>
  <conditionalFormatting sqref="U22:V22 AG22:AH22">
    <cfRule type="cellIs" dxfId="249" priority="484" operator="equal">
      <formula>"ALTO"</formula>
    </cfRule>
    <cfRule type="cellIs" dxfId="248" priority="485" operator="equal">
      <formula>"MEDIO"</formula>
    </cfRule>
  </conditionalFormatting>
  <conditionalFormatting sqref="U22:V22 AG22:AH22">
    <cfRule type="cellIs" dxfId="247" priority="483" operator="equal">
      <formula>"BAJO"</formula>
    </cfRule>
  </conditionalFormatting>
  <conditionalFormatting sqref="U22:V22 AG22:AH22">
    <cfRule type="cellIs" dxfId="246" priority="482" operator="equal">
      <formula>"MEDIO"</formula>
    </cfRule>
  </conditionalFormatting>
  <conditionalFormatting sqref="U22:V22 AG22:AH22">
    <cfRule type="cellIs" dxfId="245" priority="494" operator="equal">
      <formula>#REF!</formula>
    </cfRule>
  </conditionalFormatting>
  <conditionalFormatting sqref="T22 AF22 AF24">
    <cfRule type="cellIs" dxfId="244" priority="475" operator="equal">
      <formula>0</formula>
    </cfRule>
  </conditionalFormatting>
  <conditionalFormatting sqref="G22">
    <cfRule type="cellIs" dxfId="243" priority="474" operator="equal">
      <formula>FALSE</formula>
    </cfRule>
  </conditionalFormatting>
  <conditionalFormatting sqref="U22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42" priority="454" operator="equal">
      <formula>FALSE</formula>
    </cfRule>
    <cfRule type="cellIs" dxfId="241" priority="455" operator="equal">
      <formula>"IMPORTANTE"</formula>
    </cfRule>
    <cfRule type="cellIs" dxfId="240" priority="456" operator="equal">
      <formula>"MODERADO"</formula>
    </cfRule>
    <cfRule type="cellIs" dxfId="239" priority="457" operator="equal">
      <formula>"TOLERABLE"</formula>
    </cfRule>
    <cfRule type="cellIs" dxfId="238" priority="458" operator="equal">
      <formula>"TRIVIAL"</formula>
    </cfRule>
    <cfRule type="cellIs" dxfId="237" priority="459" operator="equal">
      <formula>"T'Sede AVIANCA'!"</formula>
    </cfRule>
    <cfRule type="cellIs" dxfId="236" priority="466" operator="equal">
      <formula>"MEDIANAMENTE ACEPTABLE"</formula>
    </cfRule>
    <cfRule type="cellIs" dxfId="235" priority="467" operator="equal">
      <formula>"ACEPTABLE"</formula>
    </cfRule>
    <cfRule type="cellIs" dxfId="234" priority="468" operator="equal">
      <formula>"NO ACEPTABLE"</formula>
    </cfRule>
    <cfRule type="cellIs" dxfId="233" priority="469" stopIfTrue="1" operator="equal">
      <formula>"BAJO"</formula>
    </cfRule>
    <cfRule type="cellIs" dxfId="232" priority="470" stopIfTrue="1" operator="equal">
      <formula>"MEDIO"</formula>
    </cfRule>
    <cfRule type="cellIs" dxfId="231" priority="471" stopIfTrue="1" operator="equal">
      <formula>"ALTO"</formula>
    </cfRule>
  </conditionalFormatting>
  <conditionalFormatting sqref="AH46">
    <cfRule type="cellIs" dxfId="230" priority="464" operator="equal">
      <formula>"MEDIO"</formula>
    </cfRule>
    <cfRule type="cellIs" dxfId="229" priority="465" operator="equal">
      <formula>"MEDIO"</formula>
    </cfRule>
  </conditionalFormatting>
  <conditionalFormatting sqref="AH46">
    <cfRule type="cellIs" dxfId="228" priority="462" operator="equal">
      <formula>"ALTO"</formula>
    </cfRule>
    <cfRule type="cellIs" dxfId="227" priority="463" operator="equal">
      <formula>"MEDIO"</formula>
    </cfRule>
  </conditionalFormatting>
  <conditionalFormatting sqref="AH46">
    <cfRule type="cellIs" dxfId="226" priority="461" operator="equal">
      <formula>"BAJO"</formula>
    </cfRule>
  </conditionalFormatting>
  <conditionalFormatting sqref="AH46">
    <cfRule type="cellIs" dxfId="225" priority="460" operator="equal">
      <formula>"MEDIO"</formula>
    </cfRule>
  </conditionalFormatting>
  <conditionalFormatting sqref="AH46">
    <cfRule type="cellIs" dxfId="224" priority="472" operator="equal">
      <formula>#REF!</formula>
    </cfRule>
  </conditionalFormatting>
  <conditionalFormatting sqref="AH4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23" priority="434" operator="equal">
      <formula>FALSE</formula>
    </cfRule>
    <cfRule type="cellIs" dxfId="222" priority="435" operator="equal">
      <formula>"IMPORTANTE"</formula>
    </cfRule>
    <cfRule type="cellIs" dxfId="221" priority="436" operator="equal">
      <formula>"MODERADO"</formula>
    </cfRule>
    <cfRule type="cellIs" dxfId="220" priority="437" operator="equal">
      <formula>"TOLERABLE"</formula>
    </cfRule>
    <cfRule type="cellIs" dxfId="219" priority="438" operator="equal">
      <formula>"TRIVIAL"</formula>
    </cfRule>
    <cfRule type="cellIs" dxfId="218" priority="439" operator="equal">
      <formula>"T'Sede AVIANCA'!"</formula>
    </cfRule>
    <cfRule type="cellIs" dxfId="217" priority="446" operator="equal">
      <formula>"MEDIANAMENTE ACEPTABLE"</formula>
    </cfRule>
    <cfRule type="cellIs" dxfId="216" priority="447" operator="equal">
      <formula>"ACEPTABLE"</formula>
    </cfRule>
    <cfRule type="cellIs" dxfId="215" priority="448" operator="equal">
      <formula>"NO ACEPTABLE"</formula>
    </cfRule>
    <cfRule type="cellIs" dxfId="214" priority="449" stopIfTrue="1" operator="equal">
      <formula>"BAJO"</formula>
    </cfRule>
    <cfRule type="cellIs" dxfId="213" priority="450" stopIfTrue="1" operator="equal">
      <formula>"MEDIO"</formula>
    </cfRule>
    <cfRule type="cellIs" dxfId="212" priority="451" stopIfTrue="1" operator="equal">
      <formula>"ALTO"</formula>
    </cfRule>
  </conditionalFormatting>
  <conditionalFormatting sqref="AG46">
    <cfRule type="cellIs" dxfId="211" priority="444" operator="equal">
      <formula>"MEDIO"</formula>
    </cfRule>
    <cfRule type="cellIs" dxfId="210" priority="445" operator="equal">
      <formula>"MEDIO"</formula>
    </cfRule>
  </conditionalFormatting>
  <conditionalFormatting sqref="AG46">
    <cfRule type="cellIs" dxfId="209" priority="442" operator="equal">
      <formula>"ALTO"</formula>
    </cfRule>
    <cfRule type="cellIs" dxfId="208" priority="443" operator="equal">
      <formula>"MEDIO"</formula>
    </cfRule>
  </conditionalFormatting>
  <conditionalFormatting sqref="AG46">
    <cfRule type="cellIs" dxfId="207" priority="441" operator="equal">
      <formula>"BAJO"</formula>
    </cfRule>
  </conditionalFormatting>
  <conditionalFormatting sqref="AG46">
    <cfRule type="cellIs" dxfId="206" priority="440" operator="equal">
      <formula>"MEDIO"</formula>
    </cfRule>
  </conditionalFormatting>
  <conditionalFormatting sqref="AG46">
    <cfRule type="cellIs" dxfId="205" priority="452" operator="equal">
      <formula>#REF!</formula>
    </cfRule>
  </conditionalFormatting>
  <conditionalFormatting sqref="AG46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04" priority="414" operator="equal">
      <formula>FALSE</formula>
    </cfRule>
    <cfRule type="cellIs" dxfId="203" priority="415" operator="equal">
      <formula>"IMPORTANTE"</formula>
    </cfRule>
    <cfRule type="cellIs" dxfId="202" priority="416" operator="equal">
      <formula>"MODERADO"</formula>
    </cfRule>
    <cfRule type="cellIs" dxfId="201" priority="417" operator="equal">
      <formula>"TOLERABLE"</formula>
    </cfRule>
    <cfRule type="cellIs" dxfId="200" priority="418" operator="equal">
      <formula>"TRIVIAL"</formula>
    </cfRule>
    <cfRule type="cellIs" dxfId="199" priority="419" operator="equal">
      <formula>"T'Sede AVIANCA'!"</formula>
    </cfRule>
    <cfRule type="cellIs" dxfId="198" priority="426" operator="equal">
      <formula>"MEDIANAMENTE ACEPTABLE"</formula>
    </cfRule>
    <cfRule type="cellIs" dxfId="197" priority="427" operator="equal">
      <formula>"ACEPTABLE"</formula>
    </cfRule>
    <cfRule type="cellIs" dxfId="196" priority="428" operator="equal">
      <formula>"NO ACEPTABLE"</formula>
    </cfRule>
    <cfRule type="cellIs" dxfId="195" priority="429" stopIfTrue="1" operator="equal">
      <formula>"BAJO"</formula>
    </cfRule>
    <cfRule type="cellIs" dxfId="194" priority="430" stopIfTrue="1" operator="equal">
      <formula>"MEDIO"</formula>
    </cfRule>
    <cfRule type="cellIs" dxfId="193" priority="431" stopIfTrue="1" operator="equal">
      <formula>"ALTO"</formula>
    </cfRule>
  </conditionalFormatting>
  <conditionalFormatting sqref="AH48">
    <cfRule type="cellIs" dxfId="192" priority="424" operator="equal">
      <formula>"MEDIO"</formula>
    </cfRule>
    <cfRule type="cellIs" dxfId="191" priority="425" operator="equal">
      <formula>"MEDIO"</formula>
    </cfRule>
  </conditionalFormatting>
  <conditionalFormatting sqref="AH48">
    <cfRule type="cellIs" dxfId="190" priority="422" operator="equal">
      <formula>"ALTO"</formula>
    </cfRule>
    <cfRule type="cellIs" dxfId="189" priority="423" operator="equal">
      <formula>"MEDIO"</formula>
    </cfRule>
  </conditionalFormatting>
  <conditionalFormatting sqref="AH48">
    <cfRule type="cellIs" dxfId="188" priority="421" operator="equal">
      <formula>"BAJO"</formula>
    </cfRule>
  </conditionalFormatting>
  <conditionalFormatting sqref="AH48">
    <cfRule type="cellIs" dxfId="187" priority="420" operator="equal">
      <formula>"MEDIO"</formula>
    </cfRule>
  </conditionalFormatting>
  <conditionalFormatting sqref="AH48">
    <cfRule type="cellIs" dxfId="186" priority="432" operator="equal">
      <formula>#REF!</formula>
    </cfRule>
  </conditionalFormatting>
  <conditionalFormatting sqref="AH48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185" priority="394" operator="equal">
      <formula>FALSE</formula>
    </cfRule>
    <cfRule type="cellIs" dxfId="184" priority="395" operator="equal">
      <formula>"IMPORTANTE"</formula>
    </cfRule>
    <cfRule type="cellIs" dxfId="183" priority="396" operator="equal">
      <formula>"MODERADO"</formula>
    </cfRule>
    <cfRule type="cellIs" dxfId="182" priority="397" operator="equal">
      <formula>"TOLERABLE"</formula>
    </cfRule>
    <cfRule type="cellIs" dxfId="181" priority="398" operator="equal">
      <formula>"TRIVIAL"</formula>
    </cfRule>
    <cfRule type="cellIs" dxfId="180" priority="399" operator="equal">
      <formula>"T'Sede AVIANCA'!"</formula>
    </cfRule>
    <cfRule type="cellIs" dxfId="179" priority="406" operator="equal">
      <formula>"MEDIANAMENTE ACEPTABLE"</formula>
    </cfRule>
    <cfRule type="cellIs" dxfId="178" priority="407" operator="equal">
      <formula>"ACEPTABLE"</formula>
    </cfRule>
    <cfRule type="cellIs" dxfId="177" priority="408" operator="equal">
      <formula>"NO ACEPTABLE"</formula>
    </cfRule>
    <cfRule type="cellIs" dxfId="176" priority="409" stopIfTrue="1" operator="equal">
      <formula>"BAJO"</formula>
    </cfRule>
    <cfRule type="cellIs" dxfId="175" priority="410" stopIfTrue="1" operator="equal">
      <formula>"MEDIO"</formula>
    </cfRule>
    <cfRule type="cellIs" dxfId="174" priority="411" stopIfTrue="1" operator="equal">
      <formula>"ALTO"</formula>
    </cfRule>
  </conditionalFormatting>
  <conditionalFormatting sqref="AG48">
    <cfRule type="cellIs" dxfId="173" priority="404" operator="equal">
      <formula>"MEDIO"</formula>
    </cfRule>
    <cfRule type="cellIs" dxfId="172" priority="405" operator="equal">
      <formula>"MEDIO"</formula>
    </cfRule>
  </conditionalFormatting>
  <conditionalFormatting sqref="AG48">
    <cfRule type="cellIs" dxfId="171" priority="402" operator="equal">
      <formula>"ALTO"</formula>
    </cfRule>
    <cfRule type="cellIs" dxfId="170" priority="403" operator="equal">
      <formula>"MEDIO"</formula>
    </cfRule>
  </conditionalFormatting>
  <conditionalFormatting sqref="AG48">
    <cfRule type="cellIs" dxfId="169" priority="401" operator="equal">
      <formula>"BAJO"</formula>
    </cfRule>
  </conditionalFormatting>
  <conditionalFormatting sqref="AG48">
    <cfRule type="cellIs" dxfId="168" priority="400" operator="equal">
      <formula>"MEDIO"</formula>
    </cfRule>
  </conditionalFormatting>
  <conditionalFormatting sqref="AG48">
    <cfRule type="cellIs" dxfId="167" priority="412" operator="equal">
      <formula>#REF!</formula>
    </cfRule>
  </conditionalFormatting>
  <conditionalFormatting sqref="AG4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66" priority="393" operator="equal">
      <formula>FALSE</formula>
    </cfRule>
  </conditionalFormatting>
  <conditionalFormatting sqref="U24:V24">
    <cfRule type="cellIs" dxfId="165" priority="372" operator="equal">
      <formula>FALSE</formula>
    </cfRule>
    <cfRule type="cellIs" dxfId="164" priority="373" operator="equal">
      <formula>"IMPORTANTE"</formula>
    </cfRule>
    <cfRule type="cellIs" dxfId="163" priority="374" operator="equal">
      <formula>"MODERADO"</formula>
    </cfRule>
    <cfRule type="cellIs" dxfId="162" priority="375" operator="equal">
      <formula>"TOLERABLE"</formula>
    </cfRule>
    <cfRule type="cellIs" dxfId="161" priority="376" operator="equal">
      <formula>"TRIVIAL"</formula>
    </cfRule>
    <cfRule type="cellIs" dxfId="160" priority="377" operator="equal">
      <formula>"T'Sede AVIANCA'!"</formula>
    </cfRule>
    <cfRule type="cellIs" dxfId="159" priority="384" operator="equal">
      <formula>"MEDIANAMENTE ACEPTABLE"</formula>
    </cfRule>
    <cfRule type="cellIs" dxfId="158" priority="385" operator="equal">
      <formula>"ACEPTABLE"</formula>
    </cfRule>
    <cfRule type="cellIs" dxfId="157" priority="386" operator="equal">
      <formula>"NO ACEPTABLE"</formula>
    </cfRule>
    <cfRule type="cellIs" dxfId="156" priority="387" stopIfTrue="1" operator="equal">
      <formula>"BAJO"</formula>
    </cfRule>
    <cfRule type="cellIs" dxfId="155" priority="388" stopIfTrue="1" operator="equal">
      <formula>"MEDIO"</formula>
    </cfRule>
    <cfRule type="cellIs" dxfId="154" priority="389" stopIfTrue="1" operator="equal">
      <formula>"ALTO"</formula>
    </cfRule>
  </conditionalFormatting>
  <conditionalFormatting sqref="U24:V24">
    <cfRule type="cellIs" dxfId="153" priority="382" operator="equal">
      <formula>"MEDIO"</formula>
    </cfRule>
    <cfRule type="cellIs" dxfId="152" priority="383" operator="equal">
      <formula>"MEDIO"</formula>
    </cfRule>
  </conditionalFormatting>
  <conditionalFormatting sqref="U24:V24">
    <cfRule type="cellIs" dxfId="151" priority="380" operator="equal">
      <formula>"ALTO"</formula>
    </cfRule>
    <cfRule type="cellIs" dxfId="150" priority="381" operator="equal">
      <formula>"MEDIO"</formula>
    </cfRule>
  </conditionalFormatting>
  <conditionalFormatting sqref="U24:V24">
    <cfRule type="cellIs" dxfId="149" priority="379" operator="equal">
      <formula>"BAJO"</formula>
    </cfRule>
  </conditionalFormatting>
  <conditionalFormatting sqref="U24:V24">
    <cfRule type="cellIs" dxfId="148" priority="378" operator="equal">
      <formula>"MEDIO"</formula>
    </cfRule>
  </conditionalFormatting>
  <conditionalFormatting sqref="U24:V24">
    <cfRule type="cellIs" dxfId="147" priority="390" operator="equal">
      <formula>#REF!</formula>
    </cfRule>
  </conditionalFormatting>
  <conditionalFormatting sqref="T24">
    <cfRule type="cellIs" dxfId="146" priority="371" operator="equal">
      <formula>0</formula>
    </cfRule>
  </conditionalFormatting>
  <conditionalFormatting sqref="U24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45" priority="351" operator="equal">
      <formula>FALSE</formula>
    </cfRule>
    <cfRule type="cellIs" dxfId="144" priority="352" operator="equal">
      <formula>"IMPORTANTE"</formula>
    </cfRule>
    <cfRule type="cellIs" dxfId="143" priority="353" operator="equal">
      <formula>"MODERADO"</formula>
    </cfRule>
    <cfRule type="cellIs" dxfId="142" priority="354" operator="equal">
      <formula>"TOLERABLE"</formula>
    </cfRule>
    <cfRule type="cellIs" dxfId="141" priority="355" operator="equal">
      <formula>"TRIVIAL"</formula>
    </cfRule>
    <cfRule type="cellIs" dxfId="140" priority="356" operator="equal">
      <formula>"T'Sede AVIANCA'!"</formula>
    </cfRule>
    <cfRule type="cellIs" dxfId="139" priority="363" operator="equal">
      <formula>"MEDIANAMENTE ACEPTABLE"</formula>
    </cfRule>
    <cfRule type="cellIs" dxfId="138" priority="364" operator="equal">
      <formula>"ACEPTABLE"</formula>
    </cfRule>
    <cfRule type="cellIs" dxfId="137" priority="365" operator="equal">
      <formula>"NO ACEPTABLE"</formula>
    </cfRule>
    <cfRule type="cellIs" dxfId="136" priority="366" stopIfTrue="1" operator="equal">
      <formula>"BAJO"</formula>
    </cfRule>
    <cfRule type="cellIs" dxfId="135" priority="367" stopIfTrue="1" operator="equal">
      <formula>"MEDIO"</formula>
    </cfRule>
    <cfRule type="cellIs" dxfId="134" priority="368" stopIfTrue="1" operator="equal">
      <formula>"ALTO"</formula>
    </cfRule>
  </conditionalFormatting>
  <conditionalFormatting sqref="AG24:AH24">
    <cfRule type="cellIs" dxfId="133" priority="361" operator="equal">
      <formula>"MEDIO"</formula>
    </cfRule>
    <cfRule type="cellIs" dxfId="132" priority="362" operator="equal">
      <formula>"MEDIO"</formula>
    </cfRule>
  </conditionalFormatting>
  <conditionalFormatting sqref="AG24:AH24">
    <cfRule type="cellIs" dxfId="131" priority="359" operator="equal">
      <formula>"ALTO"</formula>
    </cfRule>
    <cfRule type="cellIs" dxfId="130" priority="360" operator="equal">
      <formula>"MEDIO"</formula>
    </cfRule>
  </conditionalFormatting>
  <conditionalFormatting sqref="AG24:AH24">
    <cfRule type="cellIs" dxfId="129" priority="358" operator="equal">
      <formula>"BAJO"</formula>
    </cfRule>
  </conditionalFormatting>
  <conditionalFormatting sqref="AG24:AH24">
    <cfRule type="cellIs" dxfId="128" priority="357" operator="equal">
      <formula>"MEDIO"</formula>
    </cfRule>
  </conditionalFormatting>
  <conditionalFormatting sqref="AG24:AH24">
    <cfRule type="cellIs" dxfId="127" priority="369" operator="equal">
      <formula>#REF!</formula>
    </cfRule>
  </conditionalFormatting>
  <conditionalFormatting sqref="AG24:AH24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26" priority="303" operator="equal">
      <formula>FALSE</formula>
    </cfRule>
  </conditionalFormatting>
  <conditionalFormatting sqref="U9:V9 AG9:AH9">
    <cfRule type="cellIs" dxfId="125" priority="329" operator="equal">
      <formula>FALSE</formula>
    </cfRule>
    <cfRule type="cellIs" dxfId="124" priority="330" operator="equal">
      <formula>"IMPORTANTE"</formula>
    </cfRule>
    <cfRule type="cellIs" dxfId="123" priority="331" operator="equal">
      <formula>"MODERADO"</formula>
    </cfRule>
    <cfRule type="cellIs" dxfId="122" priority="332" operator="equal">
      <formula>"TOLERABLE"</formula>
    </cfRule>
    <cfRule type="cellIs" dxfId="121" priority="333" operator="equal">
      <formula>"TRIVIAL"</formula>
    </cfRule>
    <cfRule type="cellIs" dxfId="120" priority="334" operator="equal">
      <formula>"T'Sede AVIANCA'!"</formula>
    </cfRule>
    <cfRule type="cellIs" dxfId="119" priority="341" operator="equal">
      <formula>"MEDIANAMENTE ACEPTABLE"</formula>
    </cfRule>
    <cfRule type="cellIs" dxfId="118" priority="342" operator="equal">
      <formula>"ACEPTABLE"</formula>
    </cfRule>
    <cfRule type="cellIs" dxfId="117" priority="343" operator="equal">
      <formula>"NO ACEPTABLE"</formula>
    </cfRule>
    <cfRule type="cellIs" dxfId="116" priority="344" stopIfTrue="1" operator="equal">
      <formula>"BAJO"</formula>
    </cfRule>
    <cfRule type="cellIs" dxfId="115" priority="345" stopIfTrue="1" operator="equal">
      <formula>"MEDIO"</formula>
    </cfRule>
    <cfRule type="cellIs" dxfId="114" priority="346" stopIfTrue="1" operator="equal">
      <formula>"ALTO"</formula>
    </cfRule>
  </conditionalFormatting>
  <conditionalFormatting sqref="U9:V9 AG9:AH9">
    <cfRule type="cellIs" dxfId="113" priority="339" operator="equal">
      <formula>"MEDIO"</formula>
    </cfRule>
    <cfRule type="cellIs" dxfId="112" priority="340" operator="equal">
      <formula>"MEDIO"</formula>
    </cfRule>
  </conditionalFormatting>
  <conditionalFormatting sqref="U9:V9 AG9:AH9">
    <cfRule type="cellIs" dxfId="111" priority="337" operator="equal">
      <formula>"ALTO"</formula>
    </cfRule>
    <cfRule type="cellIs" dxfId="110" priority="338" operator="equal">
      <formula>"MEDIO"</formula>
    </cfRule>
  </conditionalFormatting>
  <conditionalFormatting sqref="U9:V9 AG9:AH9">
    <cfRule type="cellIs" dxfId="109" priority="336" operator="equal">
      <formula>"BAJO"</formula>
    </cfRule>
  </conditionalFormatting>
  <conditionalFormatting sqref="U9:V9 AG9:AH9">
    <cfRule type="cellIs" dxfId="108" priority="335" operator="equal">
      <formula>"MEDIO"</formula>
    </cfRule>
  </conditionalFormatting>
  <conditionalFormatting sqref="U9:V9 AG9:AH9">
    <cfRule type="cellIs" dxfId="107" priority="347" operator="equal">
      <formula>#REF!</formula>
    </cfRule>
  </conditionalFormatting>
  <conditionalFormatting sqref="T9 AF9">
    <cfRule type="cellIs" dxfId="106" priority="328" operator="equal">
      <formula>0</formula>
    </cfRule>
  </conditionalFormatting>
  <conditionalFormatting sqref="G9">
    <cfRule type="cellIs" dxfId="105" priority="327" operator="equal">
      <formula>FALSE</formula>
    </cfRule>
  </conditionalFormatting>
  <conditionalFormatting sqref="U9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04" priority="305" operator="equal">
      <formula>FALSE</formula>
    </cfRule>
    <cfRule type="cellIs" dxfId="103" priority="306" operator="equal">
      <formula>"IMPORTANTE"</formula>
    </cfRule>
    <cfRule type="cellIs" dxfId="102" priority="307" operator="equal">
      <formula>"MODERADO"</formula>
    </cfRule>
    <cfRule type="cellIs" dxfId="101" priority="308" operator="equal">
      <formula>"TOLERABLE"</formula>
    </cfRule>
    <cfRule type="cellIs" dxfId="100" priority="309" operator="equal">
      <formula>"TRIVIAL"</formula>
    </cfRule>
    <cfRule type="cellIs" dxfId="99" priority="310" operator="equal">
      <formula>"T'Sede AVIANCA'!"</formula>
    </cfRule>
    <cfRule type="cellIs" dxfId="98" priority="317" operator="equal">
      <formula>"MEDIANAMENTE ACEPTABLE"</formula>
    </cfRule>
    <cfRule type="cellIs" dxfId="97" priority="318" operator="equal">
      <formula>"ACEPTABLE"</formula>
    </cfRule>
    <cfRule type="cellIs" dxfId="96" priority="319" operator="equal">
      <formula>"NO ACEPTABLE"</formula>
    </cfRule>
    <cfRule type="cellIs" dxfId="95" priority="320" stopIfTrue="1" operator="equal">
      <formula>"BAJO"</formula>
    </cfRule>
    <cfRule type="cellIs" dxfId="94" priority="321" stopIfTrue="1" operator="equal">
      <formula>"MEDIO"</formula>
    </cfRule>
    <cfRule type="cellIs" dxfId="93" priority="322" stopIfTrue="1" operator="equal">
      <formula>"ALTO"</formula>
    </cfRule>
  </conditionalFormatting>
  <conditionalFormatting sqref="U25:V25 AG25:AH25">
    <cfRule type="cellIs" dxfId="92" priority="315" operator="equal">
      <formula>"MEDIO"</formula>
    </cfRule>
    <cfRule type="cellIs" dxfId="91" priority="316" operator="equal">
      <formula>"MEDIO"</formula>
    </cfRule>
  </conditionalFormatting>
  <conditionalFormatting sqref="U25:V25 AG25:AH25">
    <cfRule type="cellIs" dxfId="90" priority="313" operator="equal">
      <formula>"ALTO"</formula>
    </cfRule>
    <cfRule type="cellIs" dxfId="89" priority="314" operator="equal">
      <formula>"MEDIO"</formula>
    </cfRule>
  </conditionalFormatting>
  <conditionalFormatting sqref="U25:V25 AG25:AH25">
    <cfRule type="cellIs" dxfId="88" priority="312" operator="equal">
      <formula>"BAJO"</formula>
    </cfRule>
  </conditionalFormatting>
  <conditionalFormatting sqref="U25:V25 AG25:AH25">
    <cfRule type="cellIs" dxfId="87" priority="311" operator="equal">
      <formula>"MEDIO"</formula>
    </cfRule>
  </conditionalFormatting>
  <conditionalFormatting sqref="U25:V25 AG25:AH25">
    <cfRule type="cellIs" dxfId="86" priority="323" operator="equal">
      <formula>#REF!</formula>
    </cfRule>
  </conditionalFormatting>
  <conditionalFormatting sqref="T25 AF25">
    <cfRule type="cellIs" dxfId="85" priority="304" operator="equal">
      <formula>0</formula>
    </cfRule>
  </conditionalFormatting>
  <conditionalFormatting sqref="U2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84" priority="255" operator="equal">
      <formula>FALSE</formula>
    </cfRule>
  </conditionalFormatting>
  <conditionalFormatting sqref="AG29:AH29 U29:V29">
    <cfRule type="cellIs" dxfId="83" priority="257" operator="equal">
      <formula>FALSE</formula>
    </cfRule>
    <cfRule type="cellIs" dxfId="82" priority="258" operator="equal">
      <formula>"IMPORTANTE"</formula>
    </cfRule>
    <cfRule type="cellIs" dxfId="81" priority="259" operator="equal">
      <formula>"MODERADO"</formula>
    </cfRule>
    <cfRule type="cellIs" dxfId="80" priority="260" operator="equal">
      <formula>"TOLERABLE"</formula>
    </cfRule>
    <cfRule type="cellIs" dxfId="79" priority="261" operator="equal">
      <formula>"TRIVIAL"</formula>
    </cfRule>
    <cfRule type="cellIs" dxfId="78" priority="262" operator="equal">
      <formula>"T'Sede AVIANCA'!"</formula>
    </cfRule>
    <cfRule type="cellIs" dxfId="77" priority="269" operator="equal">
      <formula>"MEDIANAMENTE ACEPTABLE"</formula>
    </cfRule>
    <cfRule type="cellIs" dxfId="76" priority="270" operator="equal">
      <formula>"ACEPTABLE"</formula>
    </cfRule>
    <cfRule type="cellIs" dxfId="75" priority="271" operator="equal">
      <formula>"NO ACEPTABLE"</formula>
    </cfRule>
    <cfRule type="cellIs" dxfId="74" priority="272" stopIfTrue="1" operator="equal">
      <formula>"BAJO"</formula>
    </cfRule>
    <cfRule type="cellIs" dxfId="73" priority="273" stopIfTrue="1" operator="equal">
      <formula>"MEDIO"</formula>
    </cfRule>
    <cfRule type="cellIs" dxfId="72" priority="274" stopIfTrue="1" operator="equal">
      <formula>"ALTO"</formula>
    </cfRule>
  </conditionalFormatting>
  <conditionalFormatting sqref="AG29:AH29 U29:V29">
    <cfRule type="cellIs" dxfId="71" priority="267" operator="equal">
      <formula>"MEDIO"</formula>
    </cfRule>
    <cfRule type="cellIs" dxfId="70" priority="268" operator="equal">
      <formula>"MEDIO"</formula>
    </cfRule>
  </conditionalFormatting>
  <conditionalFormatting sqref="AG29:AH29 U29:V29">
    <cfRule type="cellIs" dxfId="69" priority="265" operator="equal">
      <formula>"ALTO"</formula>
    </cfRule>
    <cfRule type="cellIs" dxfId="68" priority="266" operator="equal">
      <formula>"MEDIO"</formula>
    </cfRule>
  </conditionalFormatting>
  <conditionalFormatting sqref="AG29:AH29 U29:V29">
    <cfRule type="cellIs" dxfId="67" priority="264" operator="equal">
      <formula>"BAJO"</formula>
    </cfRule>
  </conditionalFormatting>
  <conditionalFormatting sqref="AG29:AH29 U29:V29">
    <cfRule type="cellIs" dxfId="66" priority="263" operator="equal">
      <formula>"MEDIO"</formula>
    </cfRule>
  </conditionalFormatting>
  <conditionalFormatting sqref="AG29:AH29 U29:V29">
    <cfRule type="cellIs" dxfId="65" priority="275" operator="equal">
      <formula>#REF!</formula>
    </cfRule>
  </conditionalFormatting>
  <conditionalFormatting sqref="T29 AF29">
    <cfRule type="cellIs" dxfId="64" priority="256" operator="equal">
      <formula>0</formula>
    </cfRule>
  </conditionalFormatting>
  <conditionalFormatting sqref="U29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63" priority="254" operator="equal">
      <formula>FALSE</formula>
    </cfRule>
  </conditionalFormatting>
  <conditionalFormatting sqref="AG17:AH17 U17:V17">
    <cfRule type="cellIs" dxfId="62" priority="232" operator="equal">
      <formula>FALSE</formula>
    </cfRule>
    <cfRule type="cellIs" dxfId="61" priority="233" operator="equal">
      <formula>"IMPORTANTE"</formula>
    </cfRule>
    <cfRule type="cellIs" dxfId="60" priority="234" operator="equal">
      <formula>"MODERADO"</formula>
    </cfRule>
    <cfRule type="cellIs" dxfId="59" priority="235" operator="equal">
      <formula>"TOLERABLE"</formula>
    </cfRule>
    <cfRule type="cellIs" dxfId="58" priority="236" operator="equal">
      <formula>"TRIVIAL"</formula>
    </cfRule>
    <cfRule type="cellIs" dxfId="57" priority="237" operator="equal">
      <formula>"T'Sede AVIANCA'!"</formula>
    </cfRule>
    <cfRule type="cellIs" dxfId="56" priority="244" operator="equal">
      <formula>"MEDIANAMENTE ACEPTABLE"</formula>
    </cfRule>
    <cfRule type="cellIs" dxfId="55" priority="245" operator="equal">
      <formula>"ACEPTABLE"</formula>
    </cfRule>
    <cfRule type="cellIs" dxfId="54" priority="246" operator="equal">
      <formula>"NO ACEPTABLE"</formula>
    </cfRule>
    <cfRule type="cellIs" dxfId="53" priority="247" stopIfTrue="1" operator="equal">
      <formula>"BAJO"</formula>
    </cfRule>
    <cfRule type="cellIs" dxfId="52" priority="248" stopIfTrue="1" operator="equal">
      <formula>"MEDIO"</formula>
    </cfRule>
    <cfRule type="cellIs" dxfId="51" priority="249" stopIfTrue="1" operator="equal">
      <formula>"ALTO"</formula>
    </cfRule>
  </conditionalFormatting>
  <conditionalFormatting sqref="AG17:AH17 U17:V17">
    <cfRule type="cellIs" dxfId="50" priority="242" operator="equal">
      <formula>"MEDIO"</formula>
    </cfRule>
    <cfRule type="cellIs" dxfId="49" priority="243" operator="equal">
      <formula>"MEDIO"</formula>
    </cfRule>
  </conditionalFormatting>
  <conditionalFormatting sqref="AG17:AH17 U17:V17">
    <cfRule type="cellIs" dxfId="48" priority="240" operator="equal">
      <formula>"ALTO"</formula>
    </cfRule>
    <cfRule type="cellIs" dxfId="47" priority="241" operator="equal">
      <formula>"MEDIO"</formula>
    </cfRule>
  </conditionalFormatting>
  <conditionalFormatting sqref="AG17:AH17 U17:V17">
    <cfRule type="cellIs" dxfId="46" priority="239" operator="equal">
      <formula>"BAJO"</formula>
    </cfRule>
  </conditionalFormatting>
  <conditionalFormatting sqref="AG17:AH17 U17:V17">
    <cfRule type="cellIs" dxfId="45" priority="238" operator="equal">
      <formula>"MEDIO"</formula>
    </cfRule>
  </conditionalFormatting>
  <conditionalFormatting sqref="AG17:AH17 U17:V17">
    <cfRule type="cellIs" dxfId="44" priority="250" operator="equal">
      <formula>#REF!</formula>
    </cfRule>
  </conditionalFormatting>
  <conditionalFormatting sqref="AF17 T17">
    <cfRule type="cellIs" dxfId="43" priority="231" operator="equal">
      <formula>0</formula>
    </cfRule>
  </conditionalFormatting>
  <conditionalFormatting sqref="U1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42" priority="209" operator="equal">
      <formula>FALSE</formula>
    </cfRule>
    <cfRule type="cellIs" dxfId="41" priority="210" operator="equal">
      <formula>"IMPORTANTE"</formula>
    </cfRule>
    <cfRule type="cellIs" dxfId="40" priority="211" operator="equal">
      <formula>"MODERADO"</formula>
    </cfRule>
    <cfRule type="cellIs" dxfId="39" priority="212" operator="equal">
      <formula>"TOLERABLE"</formula>
    </cfRule>
    <cfRule type="cellIs" dxfId="38" priority="213" operator="equal">
      <formula>"TRIVIAL"</formula>
    </cfRule>
    <cfRule type="cellIs" dxfId="37" priority="214" operator="equal">
      <formula>"T'Sede AVIANCA'!"</formula>
    </cfRule>
    <cfRule type="cellIs" dxfId="36" priority="221" operator="equal">
      <formula>"MEDIANAMENTE ACEPTABLE"</formula>
    </cfRule>
    <cfRule type="cellIs" dxfId="35" priority="222" operator="equal">
      <formula>"ACEPTABLE"</formula>
    </cfRule>
    <cfRule type="cellIs" dxfId="34" priority="223" operator="equal">
      <formula>"NO ACEPTABLE"</formula>
    </cfRule>
    <cfRule type="cellIs" dxfId="33" priority="224" stopIfTrue="1" operator="equal">
      <formula>"BAJO"</formula>
    </cfRule>
    <cfRule type="cellIs" dxfId="32" priority="225" stopIfTrue="1" operator="equal">
      <formula>"MEDIO"</formula>
    </cfRule>
    <cfRule type="cellIs" dxfId="31" priority="226" stopIfTrue="1" operator="equal">
      <formula>"ALTO"</formula>
    </cfRule>
  </conditionalFormatting>
  <conditionalFormatting sqref="AG23:AH23 U23:V23">
    <cfRule type="cellIs" dxfId="30" priority="219" operator="equal">
      <formula>"MEDIO"</formula>
    </cfRule>
    <cfRule type="cellIs" dxfId="29" priority="220" operator="equal">
      <formula>"MEDIO"</formula>
    </cfRule>
  </conditionalFormatting>
  <conditionalFormatting sqref="AG23:AH23 U23:V23">
    <cfRule type="cellIs" dxfId="28" priority="217" operator="equal">
      <formula>"ALTO"</formula>
    </cfRule>
    <cfRule type="cellIs" dxfId="27" priority="218" operator="equal">
      <formula>"MEDIO"</formula>
    </cfRule>
  </conditionalFormatting>
  <conditionalFormatting sqref="AG23:AH23 U23:V23">
    <cfRule type="cellIs" dxfId="26" priority="216" operator="equal">
      <formula>"BAJO"</formula>
    </cfRule>
  </conditionalFormatting>
  <conditionalFormatting sqref="AG23:AH23 U23:V23">
    <cfRule type="cellIs" dxfId="25" priority="215" operator="equal">
      <formula>"MEDIO"</formula>
    </cfRule>
  </conditionalFormatting>
  <conditionalFormatting sqref="AG23:AH23 U23:V23">
    <cfRule type="cellIs" dxfId="24" priority="227" operator="equal">
      <formula>#REF!</formula>
    </cfRule>
  </conditionalFormatting>
  <conditionalFormatting sqref="AF23">
    <cfRule type="cellIs" dxfId="23" priority="208" operator="equal">
      <formula>0</formula>
    </cfRule>
  </conditionalFormatting>
  <conditionalFormatting sqref="G23">
    <cfRule type="cellIs" dxfId="22" priority="207" operator="equal">
      <formula>FALSE</formula>
    </cfRule>
  </conditionalFormatting>
  <conditionalFormatting sqref="U23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21" priority="93" operator="equal">
      <formula>FALSE</formula>
    </cfRule>
    <cfRule type="cellIs" dxfId="20" priority="94" operator="equal">
      <formula>"IMPORTANTE"</formula>
    </cfRule>
    <cfRule type="cellIs" dxfId="19" priority="95" operator="equal">
      <formula>"MODERADO"</formula>
    </cfRule>
    <cfRule type="cellIs" dxfId="18" priority="96" operator="equal">
      <formula>"TOLERABLE"</formula>
    </cfRule>
    <cfRule type="cellIs" dxfId="17" priority="97" operator="equal">
      <formula>"TRIVIAL"</formula>
    </cfRule>
    <cfRule type="cellIs" dxfId="16" priority="98" operator="equal">
      <formula>"T'Sede AVIANCA'!"</formula>
    </cfRule>
    <cfRule type="cellIs" dxfId="15" priority="105" operator="equal">
      <formula>"MEDIANAMENTE ACEPTABLE"</formula>
    </cfRule>
    <cfRule type="cellIs" dxfId="14" priority="106" operator="equal">
      <formula>"ACEPTABLE"</formula>
    </cfRule>
    <cfRule type="cellIs" dxfId="13" priority="107" operator="equal">
      <formula>"NO ACEPTABLE"</formula>
    </cfRule>
    <cfRule type="cellIs" dxfId="12" priority="108" stopIfTrue="1" operator="equal">
      <formula>"BAJO"</formula>
    </cfRule>
    <cfRule type="cellIs" dxfId="11" priority="109" stopIfTrue="1" operator="equal">
      <formula>"MEDIO"</formula>
    </cfRule>
    <cfRule type="cellIs" dxfId="10" priority="110" stopIfTrue="1" operator="equal">
      <formula>"ALTO"</formula>
    </cfRule>
  </conditionalFormatting>
  <conditionalFormatting sqref="AG11:AH11 U11:V11">
    <cfRule type="cellIs" dxfId="9" priority="103" operator="equal">
      <formula>"MEDIO"</formula>
    </cfRule>
    <cfRule type="cellIs" dxfId="8" priority="104" operator="equal">
      <formula>"MEDIO"</formula>
    </cfRule>
  </conditionalFormatting>
  <conditionalFormatting sqref="AG11:AH11 U11:V11">
    <cfRule type="cellIs" dxfId="7" priority="101" operator="equal">
      <formula>"ALTO"</formula>
    </cfRule>
    <cfRule type="cellIs" dxfId="6" priority="102" operator="equal">
      <formula>"MEDIO"</formula>
    </cfRule>
  </conditionalFormatting>
  <conditionalFormatting sqref="AG11:AH11 U11:V11">
    <cfRule type="cellIs" dxfId="5" priority="100" operator="equal">
      <formula>"BAJO"</formula>
    </cfRule>
  </conditionalFormatting>
  <conditionalFormatting sqref="AG11:AH11 U11:V11">
    <cfRule type="cellIs" dxfId="4" priority="99" operator="equal">
      <formula>"MEDIO"</formula>
    </cfRule>
  </conditionalFormatting>
  <conditionalFormatting sqref="AG11:AH11 U11:V11">
    <cfRule type="cellIs" dxfId="3" priority="111" operator="equal">
      <formula>#REF!</formula>
    </cfRule>
  </conditionalFormatting>
  <conditionalFormatting sqref="AF11 T11">
    <cfRule type="cellIs" dxfId="2" priority="92" operator="equal">
      <formula>0</formula>
    </cfRule>
  </conditionalFormatting>
  <conditionalFormatting sqref="U1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1" priority="90" operator="equal">
      <formula>FALSE</formula>
    </cfRule>
  </conditionalFormatting>
  <conditionalFormatting sqref="T23">
    <cfRule type="cellIs" dxfId="0" priority="45" operator="equal">
      <formula>0</formula>
    </cfRule>
  </conditionalFormatting>
  <conditionalFormatting sqref="U27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3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F12:F16 F18:F20 F9:F10 F22 F24:F58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AC12:AC16 Q9:Q10 AC9:AC10 AC18:AC22 AC24:AC57 Q18:Q57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AD12:AD16 R9:R10 AD9:AD10 AD18:AD22 AD24:AD57 R18:R57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AE12:AE16 S9:S10 AE9:AE10 AE18:AE22 AE24:AE57 S18:S57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E9:E10 E12:E22 E24:E57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5" sqref="A5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326</v>
      </c>
      <c r="B1" s="237" t="s">
        <v>327</v>
      </c>
      <c r="C1" s="237" t="s">
        <v>328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329</v>
      </c>
    </row>
    <row r="4" spans="1:3" ht="82.5" customHeight="1" x14ac:dyDescent="0.2">
      <c r="A4" s="238">
        <v>2</v>
      </c>
      <c r="B4" s="240">
        <v>43636</v>
      </c>
      <c r="C4" s="241" t="s">
        <v>341</v>
      </c>
    </row>
    <row r="5" spans="1:3" ht="45" x14ac:dyDescent="0.2">
      <c r="A5" s="242">
        <v>3</v>
      </c>
      <c r="B5" s="240">
        <v>44032</v>
      </c>
      <c r="C5" s="241" t="s">
        <v>342</v>
      </c>
    </row>
    <row r="7" spans="1:3" x14ac:dyDescent="0.2">
      <c r="A7" s="148" t="s">
        <v>330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93" t="s">
        <v>45</v>
      </c>
      <c r="D2" s="193"/>
      <c r="E2" s="8" t="s">
        <v>46</v>
      </c>
      <c r="O2" s="192" t="s">
        <v>68</v>
      </c>
      <c r="P2" s="192"/>
      <c r="Q2" s="192"/>
      <c r="R2" s="192"/>
      <c r="S2" s="192"/>
      <c r="T2" s="192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92" t="s">
        <v>73</v>
      </c>
      <c r="P4" s="192"/>
      <c r="Q4" s="192"/>
      <c r="R4" s="192"/>
      <c r="S4" s="192"/>
      <c r="T4" s="192"/>
      <c r="U4" s="192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8" t="s">
        <v>61</v>
      </c>
      <c r="B10" s="198"/>
      <c r="C10" s="198" t="s">
        <v>62</v>
      </c>
      <c r="D10" s="198"/>
      <c r="E10" s="198" t="s">
        <v>63</v>
      </c>
      <c r="F10" s="198"/>
    </row>
    <row r="11" spans="1:25" x14ac:dyDescent="0.2">
      <c r="A11" s="199"/>
      <c r="B11" s="199"/>
      <c r="C11" s="200"/>
      <c r="D11" s="200"/>
      <c r="E11" s="201"/>
      <c r="F11" s="201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96" t="s">
        <v>64</v>
      </c>
      <c r="G13" s="196"/>
      <c r="H13" s="196"/>
      <c r="I13" s="196"/>
      <c r="J13" s="196"/>
      <c r="K13" s="196"/>
      <c r="L13" s="196"/>
      <c r="M13" s="196"/>
      <c r="N13" s="196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96"/>
      <c r="G14" s="196"/>
      <c r="H14" s="196"/>
      <c r="I14" s="196"/>
      <c r="J14" s="196"/>
      <c r="K14" s="196"/>
      <c r="L14" s="196"/>
      <c r="M14" s="196"/>
      <c r="N14" s="196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96"/>
      <c r="G15" s="196"/>
      <c r="H15" s="196"/>
      <c r="I15" s="196"/>
      <c r="J15" s="196"/>
      <c r="K15" s="196"/>
      <c r="L15" s="196"/>
      <c r="M15" s="196"/>
      <c r="N15" s="196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97"/>
      <c r="D16" s="197"/>
      <c r="F16" s="19"/>
      <c r="P16" s="189" t="s">
        <v>14</v>
      </c>
      <c r="Q16" s="189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2" t="s">
        <v>66</v>
      </c>
      <c r="B17" s="20" t="s">
        <v>67</v>
      </c>
      <c r="C17" s="194" t="s">
        <v>7</v>
      </c>
      <c r="D17" s="194"/>
      <c r="F17" s="19"/>
      <c r="Q17" s="192"/>
      <c r="R17" s="192"/>
      <c r="S17" s="192"/>
      <c r="T17" s="192"/>
      <c r="U17" s="192"/>
      <c r="V17" s="192"/>
      <c r="W17" s="21"/>
      <c r="X17" s="22"/>
      <c r="Y17" s="16"/>
    </row>
    <row r="18" spans="1:25" ht="18" x14ac:dyDescent="0.25">
      <c r="A18" s="203"/>
      <c r="B18" s="20" t="s">
        <v>69</v>
      </c>
      <c r="C18" s="194" t="s">
        <v>70</v>
      </c>
      <c r="D18" s="194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3"/>
      <c r="B19" s="20" t="s">
        <v>71</v>
      </c>
      <c r="C19" s="194" t="s">
        <v>72</v>
      </c>
      <c r="D19" s="194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3"/>
      <c r="B20" s="25" t="s">
        <v>74</v>
      </c>
      <c r="C20" s="194" t="s">
        <v>75</v>
      </c>
      <c r="D20" s="194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3"/>
      <c r="B21" s="25" t="s">
        <v>76</v>
      </c>
      <c r="C21" s="195"/>
      <c r="D21" s="195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3"/>
      <c r="B22" s="25" t="s">
        <v>77</v>
      </c>
      <c r="C22" s="195"/>
      <c r="D22" s="195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3"/>
      <c r="B23" s="25" t="s">
        <v>78</v>
      </c>
      <c r="C23" s="195"/>
      <c r="D23" s="195"/>
      <c r="P23" s="190" t="s">
        <v>117</v>
      </c>
      <c r="Q23" s="190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3"/>
      <c r="B24" s="25" t="s">
        <v>79</v>
      </c>
      <c r="C24" s="195"/>
      <c r="D24" s="195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3"/>
      <c r="B25" s="25" t="s">
        <v>80</v>
      </c>
      <c r="C25" s="195"/>
      <c r="D25" s="195"/>
      <c r="P25" s="190" t="s">
        <v>118</v>
      </c>
      <c r="Q25" s="190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4"/>
      <c r="B26" s="25" t="s">
        <v>81</v>
      </c>
      <c r="C26" s="195"/>
      <c r="D26" s="195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05" t="s">
        <v>82</v>
      </c>
      <c r="B27" s="25" t="s">
        <v>83</v>
      </c>
      <c r="C27" s="195"/>
      <c r="D27" s="195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05"/>
      <c r="B28" s="25" t="s">
        <v>84</v>
      </c>
      <c r="C28" s="195"/>
      <c r="D28" s="195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05"/>
      <c r="B29" s="25" t="s">
        <v>83</v>
      </c>
      <c r="C29" s="195"/>
      <c r="D29" s="195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05"/>
      <c r="B30" s="25" t="s">
        <v>85</v>
      </c>
      <c r="C30" s="195"/>
      <c r="D30" s="195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05"/>
      <c r="B31" s="25" t="s">
        <v>86</v>
      </c>
      <c r="C31" s="195"/>
      <c r="D31" s="195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06" t="s">
        <v>87</v>
      </c>
      <c r="B32" s="25" t="s">
        <v>88</v>
      </c>
      <c r="C32" s="195"/>
      <c r="D32" s="195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07"/>
      <c r="B33" s="25" t="s">
        <v>89</v>
      </c>
      <c r="C33" s="195"/>
      <c r="D33" s="195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08" t="s">
        <v>90</v>
      </c>
      <c r="B34" s="25" t="s">
        <v>91</v>
      </c>
      <c r="C34" s="195"/>
      <c r="D34" s="195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9"/>
      <c r="B35" s="25" t="s">
        <v>92</v>
      </c>
      <c r="C35" s="195"/>
      <c r="D35" s="195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9"/>
      <c r="B36" s="25" t="s">
        <v>84</v>
      </c>
      <c r="C36" s="195"/>
      <c r="D36" s="195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9"/>
      <c r="B37" s="25" t="s">
        <v>83</v>
      </c>
      <c r="C37" s="195"/>
      <c r="D37" s="195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9"/>
      <c r="B38" s="25" t="s">
        <v>93</v>
      </c>
      <c r="C38" s="195"/>
      <c r="D38" s="195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5"/>
      <c r="D39" s="195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5"/>
      <c r="D40" s="195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5"/>
      <c r="B41" s="195"/>
      <c r="C41" s="195"/>
      <c r="D41" s="195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5"/>
      <c r="B42" s="195"/>
      <c r="C42" s="195"/>
      <c r="D42" s="195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5"/>
      <c r="B43" s="195"/>
      <c r="C43" s="195"/>
      <c r="D43" s="195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5"/>
      <c r="B44" s="195"/>
      <c r="C44" s="195"/>
      <c r="D44" s="195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5"/>
      <c r="B45" s="195"/>
      <c r="C45" s="195"/>
      <c r="D45" s="195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3"/>
      <c r="B46" s="213"/>
      <c r="C46" s="213"/>
      <c r="D46" s="213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11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12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10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10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1" t="s">
        <v>106</v>
      </c>
      <c r="E56" s="191"/>
      <c r="F56" s="191"/>
      <c r="G56" s="191"/>
      <c r="H56" s="191" t="s">
        <v>111</v>
      </c>
      <c r="I56" s="191"/>
      <c r="J56" s="191"/>
      <c r="K56" s="191"/>
      <c r="L56" s="191"/>
      <c r="M56" s="191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1"/>
      <c r="I58" s="191"/>
      <c r="J58" s="191"/>
      <c r="K58" s="191"/>
      <c r="L58" s="191"/>
      <c r="M58" s="191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1"/>
      <c r="I59" s="191"/>
      <c r="J59" s="191"/>
      <c r="K59" s="191"/>
      <c r="L59" s="191"/>
      <c r="M59" s="191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1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1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1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1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2020-07-26T17:51:02Z</dcterms:modified>
</cp:coreProperties>
</file>